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showInkAnnotation="0" defaultThemeVersion="124226"/>
  <mc:AlternateContent xmlns:mc="http://schemas.openxmlformats.org/markup-compatibility/2006">
    <mc:Choice Requires="x15">
      <x15ac:absPath xmlns:x15ac="http://schemas.microsoft.com/office/spreadsheetml/2010/11/ac" url="C:\Users\Ally\OneDrive - RESULTS Educational Fund\RTEI\2017 Advocacy\Final 2017 Advocacy CFP Documents\"/>
    </mc:Choice>
  </mc:AlternateContent>
  <bookViews>
    <workbookView xWindow="0" yWindow="0" windowWidth="20490" windowHeight="7755" tabRatio="798"/>
  </bookViews>
  <sheets>
    <sheet name="2017 RTEI TOTAL BUDGET" sheetId="2" r:id="rId1"/>
    <sheet name="2017 RTEI NON-PERSONNEL BUDGET" sheetId="15" r:id="rId2"/>
    <sheet name="2017 Per Diem Rates" sheetId="17" r:id="rId3"/>
    <sheet name="2017 RTEI PERSONNEL BUDGET" sheetId="3" r:id="rId4"/>
    <sheet name="REF INTERNAL" sheetId="16" r:id="rId5"/>
    <sheet name="Sheet1" sheetId="8" state="hidden" r:id="rId6"/>
    <sheet name="Sheet2" sheetId="9" state="hidden" r:id="rId7"/>
  </sheets>
  <externalReferences>
    <externalReference r:id="rId8"/>
  </externalReferences>
  <definedNames>
    <definedName name="_xlnm._FilterDatabase" localSheetId="2" hidden="1">'2017 Per Diem Rates'!$A$3:$H$3</definedName>
    <definedName name="ConsultantsDescription" localSheetId="2">'[1]REF INTERNAL'!$B$32:$B$40</definedName>
    <definedName name="ConsultantsDescription">'REF INTERNAL'!#REF!</definedName>
    <definedName name="ContractedServicesDescription" localSheetId="2">'[1]REF INTERNAL'!$B$47:$B$52</definedName>
    <definedName name="ContractedServicesDescription">'REF INTERNAL'!#REF!</definedName>
    <definedName name="OfficeSuppliesDescription" localSheetId="2">'[1]REF INTERNAL'!$B$41:$B$46</definedName>
    <definedName name="OfficeSuppliesDescription">'REF INTERNAL'!#REF!</definedName>
    <definedName name="OtherSupplyItem">'REF INTERNAL'!$A$8</definedName>
    <definedName name="_xlnm.Print_Area" localSheetId="1">'2017 RTEI NON-PERSONNEL BUDGET'!$A$10:$L$66</definedName>
    <definedName name="_xlnm.Print_Area" localSheetId="0">'2017 RTEI TOTAL BUDGET'!$A$1:$P$56</definedName>
    <definedName name="_xlnm.Print_Titles" localSheetId="2">'2017 Per Diem Rates'!$1:$3</definedName>
    <definedName name="SupplyType">'REF INTERNAL'!$A$3:$A$8</definedName>
    <definedName name="tPerDiem">#REF!</definedName>
    <definedName name="tPerDiemCodes" localSheetId="2">'2017 Per Diem Rates'!$A$4:$A$1117</definedName>
    <definedName name="tPerDiemCodes" localSheetId="1">'[1]2017 Per Diem Rates'!$A$4:$A$1117</definedName>
    <definedName name="tPerDiemCodes" localSheetId="4">'[1]2017 Per Diem Rates'!$A$4:$A$1117</definedName>
    <definedName name="tPerDiemCodes">#REF!</definedName>
    <definedName name="tPerDiemTable" localSheetId="2">'2017 Per Diem Rates'!$A:$H</definedName>
    <definedName name="tPerDiemTable" localSheetId="1">'[1]2017 Per Diem Rates'!$A:$H</definedName>
    <definedName name="tPerDiemTable" localSheetId="4">'[1]2017 Per Diem Rates'!$A:$H</definedName>
    <definedName name="tPerDiemTable">#REF!</definedName>
    <definedName name="tPersonnelTable" localSheetId="2">'[1]2017 Personnel % for REF Grants'!$A:$G</definedName>
    <definedName name="tPersonnelTable" localSheetId="1">'[1]2017 Personnel % for REF Grants'!$A:$G</definedName>
    <definedName name="tPersonnelTable" localSheetId="4">'[1]2017 Personnel % for REF Grants'!$A:$G</definedName>
    <definedName name="tPersonnelTable">#REF!</definedName>
    <definedName name="TravelMtgSuppliesDescription" localSheetId="2">'[1]REF INTERNAL'!$B$20:$B$31</definedName>
    <definedName name="TravelMtgSuppliesDescription">'REF INTERNAL'!#REF!</definedName>
    <definedName name="TravelSupplyType" localSheetId="2">'[1]REF INTERNAL'!$A$3:$A$7</definedName>
    <definedName name="TravelSupplyType">'REF INTERNAL'!$A$3:$A$7</definedName>
    <definedName name="UnitName" localSheetId="2">'[1]REF INTERNAL'!$A$10:$A$15</definedName>
    <definedName name="UnitName">'REF INTERNAL'!$A$10:$A$15</definedName>
  </definedNames>
  <calcPr calcId="171027" concurrentCalc="0"/>
</workbook>
</file>

<file path=xl/calcChain.xml><?xml version="1.0" encoding="utf-8"?>
<calcChain xmlns="http://schemas.openxmlformats.org/spreadsheetml/2006/main">
  <c r="N61" i="15" l="1"/>
  <c r="N49" i="15"/>
  <c r="N57" i="15"/>
  <c r="N53" i="15"/>
  <c r="M61" i="15"/>
  <c r="M57" i="15"/>
  <c r="M53" i="15"/>
  <c r="M49" i="15"/>
  <c r="N45" i="15"/>
  <c r="N41" i="15"/>
  <c r="M45" i="15"/>
  <c r="M41" i="15"/>
  <c r="N36" i="15"/>
  <c r="N32" i="15"/>
  <c r="N28" i="15"/>
  <c r="N24" i="15"/>
  <c r="M36" i="15"/>
  <c r="M32" i="15"/>
  <c r="M28" i="15"/>
  <c r="M24" i="15"/>
  <c r="N20" i="15"/>
  <c r="N16" i="15"/>
  <c r="M20" i="15"/>
  <c r="M16" i="15"/>
  <c r="B9" i="2"/>
  <c r="E82" i="15"/>
  <c r="E81" i="15"/>
  <c r="E80" i="15"/>
  <c r="E79" i="15"/>
  <c r="E78" i="15"/>
  <c r="E75" i="15"/>
  <c r="E74" i="15"/>
  <c r="E73" i="15"/>
  <c r="E72" i="15"/>
  <c r="E71" i="15"/>
  <c r="T64" i="15"/>
  <c r="S63" i="15"/>
  <c r="S62" i="15"/>
  <c r="S61" i="15"/>
  <c r="L61" i="15"/>
  <c r="L64" i="15"/>
  <c r="C61" i="15"/>
  <c r="T60" i="15"/>
  <c r="S59" i="15"/>
  <c r="S58" i="15"/>
  <c r="S57" i="15"/>
  <c r="L57" i="15"/>
  <c r="L60" i="15"/>
  <c r="C57" i="15"/>
  <c r="T56" i="15"/>
  <c r="S55" i="15"/>
  <c r="S54" i="15"/>
  <c r="S53" i="15"/>
  <c r="L53" i="15"/>
  <c r="L56" i="15"/>
  <c r="C53" i="15"/>
  <c r="T52" i="15"/>
  <c r="S51" i="15"/>
  <c r="S50" i="15"/>
  <c r="S49" i="15"/>
  <c r="L49" i="15"/>
  <c r="L52" i="15"/>
  <c r="C49" i="15"/>
  <c r="T48" i="15"/>
  <c r="S47" i="15"/>
  <c r="S46" i="15"/>
  <c r="S45" i="15"/>
  <c r="L45" i="15"/>
  <c r="L48" i="15"/>
  <c r="C45" i="15"/>
  <c r="T44" i="15"/>
  <c r="S43" i="15"/>
  <c r="S42" i="15"/>
  <c r="S41" i="15"/>
  <c r="L41" i="15"/>
  <c r="L44" i="15"/>
  <c r="C41" i="15"/>
  <c r="T39" i="15"/>
  <c r="S38" i="15"/>
  <c r="S37" i="15"/>
  <c r="S36" i="15"/>
  <c r="L36" i="15"/>
  <c r="L39" i="15"/>
  <c r="C36" i="15"/>
  <c r="T35" i="15"/>
  <c r="S34" i="15"/>
  <c r="S33" i="15"/>
  <c r="S32" i="15"/>
  <c r="L32" i="15"/>
  <c r="L35" i="15"/>
  <c r="C32" i="15"/>
  <c r="T31" i="15"/>
  <c r="S30" i="15"/>
  <c r="S29" i="15"/>
  <c r="S28" i="15"/>
  <c r="L28" i="15"/>
  <c r="L31" i="15"/>
  <c r="C28" i="15"/>
  <c r="T27" i="15"/>
  <c r="S26" i="15"/>
  <c r="S25" i="15"/>
  <c r="S24" i="15"/>
  <c r="L24" i="15"/>
  <c r="L27" i="15"/>
  <c r="C24" i="15"/>
  <c r="T23" i="15"/>
  <c r="S22" i="15"/>
  <c r="S21" i="15"/>
  <c r="S20" i="15"/>
  <c r="L20" i="15"/>
  <c r="L23" i="15"/>
  <c r="C20" i="15"/>
  <c r="T19" i="15"/>
  <c r="S18" i="15"/>
  <c r="S17" i="15"/>
  <c r="S16" i="15"/>
  <c r="L16" i="15"/>
  <c r="C16" i="15"/>
  <c r="E76" i="15"/>
  <c r="E83" i="15"/>
  <c r="S60" i="15"/>
  <c r="U60" i="15"/>
  <c r="S64" i="15"/>
  <c r="U64" i="15"/>
  <c r="S39" i="15"/>
  <c r="S44" i="15"/>
  <c r="U44" i="15"/>
  <c r="S35" i="15"/>
  <c r="U35" i="15"/>
  <c r="S19" i="15"/>
  <c r="S23" i="15"/>
  <c r="U23" i="15"/>
  <c r="S31" i="15"/>
  <c r="U31" i="15"/>
  <c r="S52" i="15"/>
  <c r="S56" i="15"/>
  <c r="U56" i="15"/>
  <c r="U39" i="15"/>
  <c r="B23" i="2"/>
  <c r="S27" i="15"/>
  <c r="S48" i="15"/>
  <c r="U48" i="15"/>
  <c r="B24" i="2"/>
  <c r="U52" i="15"/>
  <c r="U27" i="15"/>
  <c r="L19" i="15"/>
  <c r="L65" i="15"/>
  <c r="B21" i="2"/>
  <c r="S65" i="15"/>
  <c r="U19" i="15"/>
  <c r="U65" i="15"/>
  <c r="B20" i="2"/>
  <c r="B19" i="2"/>
  <c r="G15" i="3"/>
  <c r="G16" i="3"/>
  <c r="G17" i="3"/>
  <c r="G18" i="3"/>
  <c r="G19" i="3"/>
  <c r="G20" i="3"/>
  <c r="G14" i="3"/>
  <c r="G21" i="3"/>
  <c r="O83" i="8"/>
  <c r="O73" i="8"/>
  <c r="O74" i="8"/>
  <c r="O75" i="8"/>
  <c r="O76" i="8"/>
  <c r="O77" i="8"/>
  <c r="O78" i="8"/>
  <c r="O79" i="8"/>
  <c r="O80" i="8"/>
  <c r="O81" i="8"/>
  <c r="O82" i="8"/>
  <c r="O84" i="8"/>
  <c r="O72" i="8"/>
  <c r="B18" i="2"/>
  <c r="B22" i="2"/>
  <c r="B25" i="2"/>
  <c r="B26" i="2"/>
  <c r="B27" i="2"/>
</calcChain>
</file>

<file path=xl/sharedStrings.xml><?xml version="1.0" encoding="utf-8"?>
<sst xmlns="http://schemas.openxmlformats.org/spreadsheetml/2006/main" count="8132" uniqueCount="2437">
  <si>
    <t>Contracted Services</t>
  </si>
  <si>
    <t>Office Supplies</t>
  </si>
  <si>
    <t>Consultants</t>
  </si>
  <si>
    <t>Domestic Travel</t>
  </si>
  <si>
    <t>International Travel</t>
  </si>
  <si>
    <t>Total</t>
  </si>
  <si>
    <t>Donor:</t>
  </si>
  <si>
    <t>Project Title:</t>
  </si>
  <si>
    <t>Organization Name:</t>
  </si>
  <si>
    <t>Fringe %</t>
  </si>
  <si>
    <t>Objective % Allocation</t>
  </si>
  <si>
    <t>Title</t>
  </si>
  <si>
    <t>Budget Item</t>
  </si>
  <si>
    <t>Departure City, State/Country</t>
  </si>
  <si>
    <t>Destination City, State/Country</t>
  </si>
  <si>
    <t>Airfare</t>
  </si>
  <si>
    <t>Airport Transfer</t>
  </si>
  <si>
    <t>Per Day Per Person Cost</t>
  </si>
  <si>
    <t>Per Diem</t>
  </si>
  <si>
    <t>Hotel</t>
  </si>
  <si>
    <t>Local Taxis/ Transport</t>
  </si>
  <si>
    <t>Number of Participants</t>
  </si>
  <si>
    <t>Number of Days</t>
  </si>
  <si>
    <t>Number of Trips</t>
  </si>
  <si>
    <t>Per Unit Cost</t>
  </si>
  <si>
    <t># of Units</t>
  </si>
  <si>
    <t>Unit Name</t>
  </si>
  <si>
    <t>Nairobi, Kenya</t>
  </si>
  <si>
    <t>Mombasa, Kenya</t>
  </si>
  <si>
    <t>Office stationary</t>
  </si>
  <si>
    <t>Computers</t>
  </si>
  <si>
    <t>Changed by REF</t>
  </si>
  <si>
    <t>ONLY change information in these fields</t>
  </si>
  <si>
    <t>Place an "x" for the year(s) that apply.</t>
  </si>
  <si>
    <t>Annual Travel Inflation Rate</t>
  </si>
  <si>
    <t>For the below costs, provide the total per person, per day, per trip (as per examples)</t>
  </si>
  <si>
    <t>Cost Per Year</t>
  </si>
  <si>
    <t>Description</t>
  </si>
  <si>
    <t>Registration</t>
  </si>
  <si>
    <t>Year One Total</t>
  </si>
  <si>
    <t>Objective 1 GFATM/TB</t>
  </si>
  <si>
    <t>REF Comments</t>
  </si>
  <si>
    <t>Meeting with the parliamentary health committee-staff travel</t>
  </si>
  <si>
    <t xml:space="preserve">Congressional/Parliamentary Delegation </t>
  </si>
  <si>
    <t>x</t>
  </si>
  <si>
    <t>Meeting with the appointed TB champion MP-staff transport</t>
  </si>
  <si>
    <t>In Country Outreach and Advocacy</t>
  </si>
  <si>
    <t>World TB Day-staff transport</t>
  </si>
  <si>
    <t>Engage a TB ambassador during World TB Day cpmmemoration -Air ticket</t>
  </si>
  <si>
    <t>Siaya, Kenya</t>
  </si>
  <si>
    <t>Engage a TB ambassador during World TB Day cpmmemoration -Road transport</t>
  </si>
  <si>
    <t>Engage a TB ambassador during World TB Day cpmmemoration -Air port transfers</t>
  </si>
  <si>
    <t>Engage a TB ambassador during World TB Day cpmmemoration -Perdiem</t>
  </si>
  <si>
    <t>Forum with cabinet secretary of health -Staff travel</t>
  </si>
  <si>
    <t>World AIDS Day Commemoration-Staff transport</t>
  </si>
  <si>
    <t>World AIDS Day Commemoration-Staff transport-regions</t>
  </si>
  <si>
    <t>Forum with the CSO representatives to CCM-staff travel</t>
  </si>
  <si>
    <t>Meetings and Events with Decision Makers, Technical Agencies, and Civil Society Partners</t>
  </si>
  <si>
    <t>Capacity building for CSOs represenatatives at the CCM-participant travel</t>
  </si>
  <si>
    <t>Hold review meetings with the CSOs representatives in the defferent leadership positions -Staff travel</t>
  </si>
  <si>
    <t>Conduct research to establish the impact of charging for children access to diagnostics and treatment -staff transport</t>
  </si>
  <si>
    <t>Policy Analysis</t>
  </si>
  <si>
    <t>Develop a policy paper on the status of pediatric TB in Kenya</t>
  </si>
  <si>
    <t>Train Media on TBR&amp;D informed coverage and report ffor World TB Day-Staff transport</t>
  </si>
  <si>
    <t>Advocacy &amp; Media Strategy and Program Development</t>
  </si>
  <si>
    <t>Train Media on TBR&amp;D informed coverage and report ffor World TB Day-Participant travel</t>
  </si>
  <si>
    <t>Meeting with MPs for sensitization on the TB R&amp;D efforts in country-staff travel</t>
  </si>
  <si>
    <t>Participate in the Thorac lung conference -advocate support travel</t>
  </si>
  <si>
    <t>Policy and Advocacy Workshops</t>
  </si>
  <si>
    <t>Media training for TB advacates -staff transport</t>
  </si>
  <si>
    <t>Patient and Community Representative</t>
  </si>
  <si>
    <t>Media training for TB advacates -Participant transport</t>
  </si>
  <si>
    <t>Support TB advocates participate in advocacy forums -advocate transport</t>
  </si>
  <si>
    <t>If you need to insert more rows, please insert them above this line.</t>
  </si>
  <si>
    <t xml:space="preserve"> </t>
  </si>
  <si>
    <t>Participate in AU meeting -</t>
  </si>
  <si>
    <t>Adis , Ethiopia</t>
  </si>
  <si>
    <t>Adis, Ethiopia</t>
  </si>
  <si>
    <t>Participate in EAC meeting on health funding</t>
  </si>
  <si>
    <t>Kampala ,Uganda</t>
  </si>
  <si>
    <t>Participate in the Lung health conference/Africa regional TB conference</t>
  </si>
  <si>
    <t>Union World Conference on Lung Health</t>
  </si>
  <si>
    <t>South Africa</t>
  </si>
  <si>
    <t>Removed from budget - REF budget to cover directly</t>
  </si>
  <si>
    <t>One Year Total</t>
  </si>
  <si>
    <t>Daily Cost</t>
  </si>
  <si>
    <t># of Days</t>
  </si>
  <si>
    <t>Total Cost</t>
  </si>
  <si>
    <t>Engage a TB ambassador during World TB Day cpmmemoration -Facilitation</t>
  </si>
  <si>
    <t>Capacity building for CSOs represenatatives at the CCM-facilitator</t>
  </si>
  <si>
    <t>Conduct research to establish the impact of charging for children access to diagnostics and treatment -consultant</t>
  </si>
  <si>
    <t>Computer</t>
  </si>
  <si>
    <t>Office utilities</t>
  </si>
  <si>
    <t xml:space="preserve">Office and Travel Supplies </t>
  </si>
  <si>
    <t>Meeting Supplies</t>
  </si>
  <si>
    <t>Meeting with the parliamentary health committee-conference package</t>
  </si>
  <si>
    <t xml:space="preserve">Meeting with the appointed TB champion MP-Dinner </t>
  </si>
  <si>
    <t xml:space="preserve">World TB Day-Meals </t>
  </si>
  <si>
    <t>Engage a TB ambassador during World TB Day cpmmemoration -Accomodation</t>
  </si>
  <si>
    <t>Hold meeting to develop a campaign strategy-teas and snacks</t>
  </si>
  <si>
    <t>Meeting with CSOs for implementation-conference package</t>
  </si>
  <si>
    <t xml:space="preserve">World AIDS Day Commemoration-meals </t>
  </si>
  <si>
    <t>World AIDS Day Commemoration-performing groups</t>
  </si>
  <si>
    <t>Forum with the CSO representatives to CCM-confernce package</t>
  </si>
  <si>
    <t>Capacity building for CSOs represenatatives at the CCM-Accomodation</t>
  </si>
  <si>
    <t>Capacity building for CSOs represenatatives at the CCM-Conference package</t>
  </si>
  <si>
    <t>Hold review meetings with the CSOs representatives in the defferent leadership positions -conference package</t>
  </si>
  <si>
    <t>Conduct research to establish the impact of charging for children access to diagnostics and treatment -confernce package</t>
  </si>
  <si>
    <t>Train Media on TBR&amp;D informed coverage and report ffor World TB Day-Accomodation</t>
  </si>
  <si>
    <t>Train Media on TBR&amp;D informed coverage and report ffor World TB Day-Conference package</t>
  </si>
  <si>
    <t>Meeting with MPs for sensitization on the TB R&amp;D efforts in country-Dinner</t>
  </si>
  <si>
    <t xml:space="preserve">Participate in the Thorac lung conference </t>
  </si>
  <si>
    <t>Media training for TB advacates -conference package</t>
  </si>
  <si>
    <t>Media training for TB advacates -Accomodation</t>
  </si>
  <si>
    <t>Meeting with the appointed TB champion MP-policy briefs</t>
  </si>
  <si>
    <t>World AIDS Day Commemoration-banners</t>
  </si>
  <si>
    <t xml:space="preserve">Promotional Materials </t>
  </si>
  <si>
    <t>Publication Date: 04/01/2015</t>
  </si>
  <si>
    <t>Country Name</t>
  </si>
  <si>
    <t>Post Name</t>
  </si>
  <si>
    <t>Season Begin</t>
  </si>
  <si>
    <t>Season End</t>
  </si>
  <si>
    <t>Maximum Lodging Rate</t>
  </si>
  <si>
    <t>M &amp; IE Rate</t>
  </si>
  <si>
    <t>Maximum Per Diem Rate</t>
  </si>
  <si>
    <t>Footnote</t>
  </si>
  <si>
    <t>Effective Date</t>
  </si>
  <si>
    <t>AFGHANISTAN</t>
  </si>
  <si>
    <t>Kabul</t>
  </si>
  <si>
    <t>View</t>
  </si>
  <si>
    <t>Other</t>
  </si>
  <si>
    <t>ALBANIA</t>
  </si>
  <si>
    <t>N/A</t>
  </si>
  <si>
    <t>Tirana</t>
  </si>
  <si>
    <t>ALGERIA</t>
  </si>
  <si>
    <t>Algiers</t>
  </si>
  <si>
    <t>ANDORRA</t>
  </si>
  <si>
    <t>Andorra</t>
  </si>
  <si>
    <t>ANGOLA</t>
  </si>
  <si>
    <t>Luanda</t>
  </si>
  <si>
    <t>ANGUILLA</t>
  </si>
  <si>
    <t>Anguilla</t>
  </si>
  <si>
    <t>ANTARCTICA</t>
  </si>
  <si>
    <t>Antarctica Region Posts</t>
  </si>
  <si>
    <t>ANTIGUA AND BARBUDA</t>
  </si>
  <si>
    <t>Antigua and Barbuda</t>
  </si>
  <si>
    <t>ARGENTINA</t>
  </si>
  <si>
    <t>Bariloche</t>
  </si>
  <si>
    <t>Buenos Aires</t>
  </si>
  <si>
    <t>Mendoza</t>
  </si>
  <si>
    <t>ARMENIA</t>
  </si>
  <si>
    <t>Yerevan</t>
  </si>
  <si>
    <t>ASCENSION ISLAND</t>
  </si>
  <si>
    <t>Ascension Island</t>
  </si>
  <si>
    <t>AUSTRALIA</t>
  </si>
  <si>
    <t>Adelaide</t>
  </si>
  <si>
    <t>Brisbane</t>
  </si>
  <si>
    <t>Broome</t>
  </si>
  <si>
    <t>Cairns</t>
  </si>
  <si>
    <t>Canberra</t>
  </si>
  <si>
    <t>Darwin, Northern Territory</t>
  </si>
  <si>
    <t>Exmouth</t>
  </si>
  <si>
    <t>Fremantle</t>
  </si>
  <si>
    <t>Hobart</t>
  </si>
  <si>
    <t>Melbourne</t>
  </si>
  <si>
    <t>Perth</t>
  </si>
  <si>
    <t>Richmond, NSW</t>
  </si>
  <si>
    <t>Sydney</t>
  </si>
  <si>
    <t>AUSTRIA</t>
  </si>
  <si>
    <t>Graz</t>
  </si>
  <si>
    <t>Innsbruck</t>
  </si>
  <si>
    <t>Linz</t>
  </si>
  <si>
    <t>Salzburg</t>
  </si>
  <si>
    <t>Vienna</t>
  </si>
  <si>
    <t>AZERBAIJAN</t>
  </si>
  <si>
    <t>Baku</t>
  </si>
  <si>
    <t>Ganja</t>
  </si>
  <si>
    <t>Qabala</t>
  </si>
  <si>
    <t>BAHAMAS</t>
  </si>
  <si>
    <t>Andros Island</t>
  </si>
  <si>
    <t>Eleuthera Island</t>
  </si>
  <si>
    <t>Grand Bahama Island</t>
  </si>
  <si>
    <t>Nassau</t>
  </si>
  <si>
    <t>BAHRAIN</t>
  </si>
  <si>
    <t>Bahrain</t>
  </si>
  <si>
    <t>BANGLADESH</t>
  </si>
  <si>
    <t>Chittagong</t>
  </si>
  <si>
    <t>Dhaka</t>
  </si>
  <si>
    <t>Sylhet</t>
  </si>
  <si>
    <t>BARBADOS</t>
  </si>
  <si>
    <t>Barbados</t>
  </si>
  <si>
    <t>BELARUS</t>
  </si>
  <si>
    <t>Minsk</t>
  </si>
  <si>
    <t>BELGIUM</t>
  </si>
  <si>
    <t>Antwerp</t>
  </si>
  <si>
    <t>Brugge</t>
  </si>
  <si>
    <t>Brussels</t>
  </si>
  <si>
    <t>Diegem</t>
  </si>
  <si>
    <t>Kleine Brogel</t>
  </si>
  <si>
    <t>Liege</t>
  </si>
  <si>
    <t>SHAPE/Chievres</t>
  </si>
  <si>
    <t>Zaventem</t>
  </si>
  <si>
    <t>BELIZE</t>
  </si>
  <si>
    <t>Belize City</t>
  </si>
  <si>
    <t>Belmopan</t>
  </si>
  <si>
    <t>San Pedro</t>
  </si>
  <si>
    <t>BENIN</t>
  </si>
  <si>
    <t>Cotonou</t>
  </si>
  <si>
    <t>BERMUDA</t>
  </si>
  <si>
    <t>Bermuda</t>
  </si>
  <si>
    <t>BHUTAN</t>
  </si>
  <si>
    <t>Bhutan</t>
  </si>
  <si>
    <t>BOLIVIA</t>
  </si>
  <si>
    <t>Cochabamba</t>
  </si>
  <si>
    <t>La Paz</t>
  </si>
  <si>
    <t>Santa Cruz</t>
  </si>
  <si>
    <t>BOSNIA-HERZEGOVINA</t>
  </si>
  <si>
    <t>Sarajevo</t>
  </si>
  <si>
    <t>BOTSWANA</t>
  </si>
  <si>
    <t>Francistown</t>
  </si>
  <si>
    <t>Gaborone</t>
  </si>
  <si>
    <t>Kasane</t>
  </si>
  <si>
    <t>Selebi Phikwe</t>
  </si>
  <si>
    <t>BRAZIL</t>
  </si>
  <si>
    <t>Belem</t>
  </si>
  <si>
    <t>Belo Horizonte</t>
  </si>
  <si>
    <t>Brasilia</t>
  </si>
  <si>
    <t>Fortaleza</t>
  </si>
  <si>
    <t>Foz do Iguacu</t>
  </si>
  <si>
    <t>Goiania</t>
  </si>
  <si>
    <t>Manaus</t>
  </si>
  <si>
    <t>Natal</t>
  </si>
  <si>
    <t>Porto Alegre</t>
  </si>
  <si>
    <t>Porto Velho</t>
  </si>
  <si>
    <t>Recife, Pernambuco</t>
  </si>
  <si>
    <t>Rio de Janeiro</t>
  </si>
  <si>
    <t>Salvador da Bahia</t>
  </si>
  <si>
    <t>Sao Paulo</t>
  </si>
  <si>
    <t>BRUNEI</t>
  </si>
  <si>
    <t>Bandar Seri Begawan</t>
  </si>
  <si>
    <t>Jerudong</t>
  </si>
  <si>
    <t>BULGARIA</t>
  </si>
  <si>
    <t>Bourgas</t>
  </si>
  <si>
    <t>Plovdiv</t>
  </si>
  <si>
    <t>Sofia</t>
  </si>
  <si>
    <t>Varna</t>
  </si>
  <si>
    <t>BURKINA FASO</t>
  </si>
  <si>
    <t>Bobo Dioulasso</t>
  </si>
  <si>
    <t>Ouagadougou</t>
  </si>
  <si>
    <t>BURMA</t>
  </si>
  <si>
    <t>Naypyitaw</t>
  </si>
  <si>
    <t>Rangoon</t>
  </si>
  <si>
    <t>BURUNDI</t>
  </si>
  <si>
    <t>Bujumbura</t>
  </si>
  <si>
    <t>CABO VERDE</t>
  </si>
  <si>
    <t>Boa Vista Island</t>
  </si>
  <si>
    <t>Fogo</t>
  </si>
  <si>
    <t>Praia</t>
  </si>
  <si>
    <t>Sal Island</t>
  </si>
  <si>
    <t>Sao Tiago Island</t>
  </si>
  <si>
    <t>Sao Vicente Island</t>
  </si>
  <si>
    <t>CAMBODIA</t>
  </si>
  <si>
    <t>Phnom Penh</t>
  </si>
  <si>
    <t>Siem Reap</t>
  </si>
  <si>
    <t>Sihanoukville</t>
  </si>
  <si>
    <t>CAMEROON</t>
  </si>
  <si>
    <t>Douala</t>
  </si>
  <si>
    <t>Limbe</t>
  </si>
  <si>
    <t>Yaounde</t>
  </si>
  <si>
    <t>CANADA</t>
  </si>
  <si>
    <t>Banff</t>
  </si>
  <si>
    <t>Calgary</t>
  </si>
  <si>
    <t>Dartmouth</t>
  </si>
  <si>
    <t>Edmonton</t>
  </si>
  <si>
    <t>Fort McMurray, Alberta</t>
  </si>
  <si>
    <t>Fredericton</t>
  </si>
  <si>
    <t>Gander, Newfoundland</t>
  </si>
  <si>
    <t>Halifax</t>
  </si>
  <si>
    <t>London, Ontario</t>
  </si>
  <si>
    <t>Mississauga</t>
  </si>
  <si>
    <t>Moncton</t>
  </si>
  <si>
    <t>Montreal</t>
  </si>
  <si>
    <t>Nanoose Bay</t>
  </si>
  <si>
    <t>Northwest Territories</t>
  </si>
  <si>
    <t>Ottawa</t>
  </si>
  <si>
    <t>Prince Edward Island</t>
  </si>
  <si>
    <t>Quebec</t>
  </si>
  <si>
    <t>Regina, Saskatchewan</t>
  </si>
  <si>
    <t>Richmond</t>
  </si>
  <si>
    <t>Saskatoon, Saskatchewan</t>
  </si>
  <si>
    <t>Sidney</t>
  </si>
  <si>
    <t>St. John's, Newfoundland</t>
  </si>
  <si>
    <t>Toronto</t>
  </si>
  <si>
    <t>Vancouver</t>
  </si>
  <si>
    <t>Victoria</t>
  </si>
  <si>
    <t>Winnipeg</t>
  </si>
  <si>
    <t>CAYMAN ISLANDS</t>
  </si>
  <si>
    <t>Cayman Islands</t>
  </si>
  <si>
    <t>CENTRAL AFRICAN REPUBLIC</t>
  </si>
  <si>
    <t>Bangui</t>
  </si>
  <si>
    <t>CHAD</t>
  </si>
  <si>
    <t>Ndjamena</t>
  </si>
  <si>
    <t>CHAGOS ARCHIPELAGO</t>
  </si>
  <si>
    <t>Chagos Archipelago</t>
  </si>
  <si>
    <t>CHILE</t>
  </si>
  <si>
    <t>Santiago</t>
  </si>
  <si>
    <t>CHINA</t>
  </si>
  <si>
    <t>Beijing</t>
  </si>
  <si>
    <t>Changchun</t>
  </si>
  <si>
    <t>Chengdu</t>
  </si>
  <si>
    <t>Chongqing</t>
  </si>
  <si>
    <t>Dalian</t>
  </si>
  <si>
    <t>Fuzhou</t>
  </si>
  <si>
    <t>Guangzhou</t>
  </si>
  <si>
    <t>Guilin</t>
  </si>
  <si>
    <t>Haikou</t>
  </si>
  <si>
    <t>Hangzhou</t>
  </si>
  <si>
    <t>Harbin</t>
  </si>
  <si>
    <t>Jinan</t>
  </si>
  <si>
    <t>Lhasa</t>
  </si>
  <si>
    <t>Lijiang</t>
  </si>
  <si>
    <t>Nanjing</t>
  </si>
  <si>
    <t>Nanning</t>
  </si>
  <si>
    <t>Ningbo</t>
  </si>
  <si>
    <t>Qingdao</t>
  </si>
  <si>
    <t>Sanya</t>
  </si>
  <si>
    <t>Shanghai</t>
  </si>
  <si>
    <t>Shantou</t>
  </si>
  <si>
    <t>Shenyang</t>
  </si>
  <si>
    <t>Shenzhen</t>
  </si>
  <si>
    <t>Suzhou</t>
  </si>
  <si>
    <t>Tianjin</t>
  </si>
  <si>
    <t>Urumqi</t>
  </si>
  <si>
    <t>Wuhan</t>
  </si>
  <si>
    <t>Xiamen</t>
  </si>
  <si>
    <t>Xian</t>
  </si>
  <si>
    <t>Zhuhai</t>
  </si>
  <si>
    <t>COCOS (KEELING) ISLANDS</t>
  </si>
  <si>
    <t>Cocos Islands</t>
  </si>
  <si>
    <t>COLOMBIA</t>
  </si>
  <si>
    <t>Barranquilla</t>
  </si>
  <si>
    <t>Bogota</t>
  </si>
  <si>
    <t>Buenaventura</t>
  </si>
  <si>
    <t>Cali</t>
  </si>
  <si>
    <t>Cartagena</t>
  </si>
  <si>
    <t>Medellin</t>
  </si>
  <si>
    <t>San Andres</t>
  </si>
  <si>
    <t>Santa Marta</t>
  </si>
  <si>
    <t>COMOROS</t>
  </si>
  <si>
    <t>Moroni</t>
  </si>
  <si>
    <t>COOK ISLANDS</t>
  </si>
  <si>
    <t>Rarotonga</t>
  </si>
  <si>
    <t>COSTA RICA</t>
  </si>
  <si>
    <t>San Jose</t>
  </si>
  <si>
    <t>COTE D'IVOIRE</t>
  </si>
  <si>
    <t>Abidjan</t>
  </si>
  <si>
    <t>Yamoussoukro</t>
  </si>
  <si>
    <t>CROATIA</t>
  </si>
  <si>
    <t>Cavtat</t>
  </si>
  <si>
    <t>Dubrovnik</t>
  </si>
  <si>
    <t>Split</t>
  </si>
  <si>
    <t>Zagreb</t>
  </si>
  <si>
    <t>CUBA</t>
  </si>
  <si>
    <t>Guantanamo Bay</t>
  </si>
  <si>
    <t>Havana</t>
  </si>
  <si>
    <t>Holguin</t>
  </si>
  <si>
    <t>Matanzas</t>
  </si>
  <si>
    <t>Trinidad</t>
  </si>
  <si>
    <t>CYPRUS</t>
  </si>
  <si>
    <t>Akrotiri</t>
  </si>
  <si>
    <t>Limassol</t>
  </si>
  <si>
    <t>Nicosia</t>
  </si>
  <si>
    <t>Paphos</t>
  </si>
  <si>
    <t>CZECH REPUBLIC</t>
  </si>
  <si>
    <t>Brno</t>
  </si>
  <si>
    <t>Prague</t>
  </si>
  <si>
    <t>DEMOCRATIC REPUBLIC OF THE CONGO</t>
  </si>
  <si>
    <t>Bukavu</t>
  </si>
  <si>
    <t>Goma</t>
  </si>
  <si>
    <t>Kinshasa</t>
  </si>
  <si>
    <t>Lubumbashi</t>
  </si>
  <si>
    <t>Mbuji Mayi, Kasai</t>
  </si>
  <si>
    <t>DENMARK</t>
  </si>
  <si>
    <t>Aalborg</t>
  </si>
  <si>
    <t>Copenhagen</t>
  </si>
  <si>
    <t>Lyngby</t>
  </si>
  <si>
    <t>Odense</t>
  </si>
  <si>
    <t>DJIBOUTI</t>
  </si>
  <si>
    <t>Djibouti City</t>
  </si>
  <si>
    <t>DOMINICA</t>
  </si>
  <si>
    <t>Dominica</t>
  </si>
  <si>
    <t>DOMINICAN REPUBLIC</t>
  </si>
  <si>
    <t>La Romana</t>
  </si>
  <si>
    <t>Puerto Plata</t>
  </si>
  <si>
    <t>Santo Domingo</t>
  </si>
  <si>
    <t>Sosua</t>
  </si>
  <si>
    <t>ECUADOR</t>
  </si>
  <si>
    <t>Cuenca</t>
  </si>
  <si>
    <t>Galapagos Islands</t>
  </si>
  <si>
    <t>Guayaquil</t>
  </si>
  <si>
    <t>Manta</t>
  </si>
  <si>
    <t>Quito</t>
  </si>
  <si>
    <t>EGYPT</t>
  </si>
  <si>
    <t>Alexandria</t>
  </si>
  <si>
    <t>Aswan</t>
  </si>
  <si>
    <t>Cairo</t>
  </si>
  <si>
    <t>Luxor</t>
  </si>
  <si>
    <t>Sharm el Sheikh</t>
  </si>
  <si>
    <t>EL SALVADOR</t>
  </si>
  <si>
    <t>San Salvador</t>
  </si>
  <si>
    <t>EQUATORIAL GUINEA</t>
  </si>
  <si>
    <t>Malabo</t>
  </si>
  <si>
    <t>ERITREA</t>
  </si>
  <si>
    <t>Asmara</t>
  </si>
  <si>
    <t>Massawa</t>
  </si>
  <si>
    <t>ESTONIA</t>
  </si>
  <si>
    <t>Tallinn</t>
  </si>
  <si>
    <t>ETHIOPIA</t>
  </si>
  <si>
    <t>Addis Ababa</t>
  </si>
  <si>
    <t>FALKLAND ISLANDS</t>
  </si>
  <si>
    <t>Falkland Islands</t>
  </si>
  <si>
    <t>FAROE ISLANDS</t>
  </si>
  <si>
    <t>Faroe Islands</t>
  </si>
  <si>
    <t>FIJI</t>
  </si>
  <si>
    <t>Korolevu</t>
  </si>
  <si>
    <t>Nadi</t>
  </si>
  <si>
    <t>Natadola</t>
  </si>
  <si>
    <t>Sigatoka</t>
  </si>
  <si>
    <t>Suva</t>
  </si>
  <si>
    <t>FINLAND</t>
  </si>
  <si>
    <t>Helsinki</t>
  </si>
  <si>
    <t>FRANCE</t>
  </si>
  <si>
    <t>Bordeaux</t>
  </si>
  <si>
    <t>Cannes</t>
  </si>
  <si>
    <t>Deauville</t>
  </si>
  <si>
    <t>Lyon</t>
  </si>
  <si>
    <t>Marseille</t>
  </si>
  <si>
    <t>Montpellier</t>
  </si>
  <si>
    <t>Nice</t>
  </si>
  <si>
    <t>Paris</t>
  </si>
  <si>
    <t>Strasbourg</t>
  </si>
  <si>
    <t>Toulouse</t>
  </si>
  <si>
    <t>FRENCH GUIANA</t>
  </si>
  <si>
    <t>French Guiana</t>
  </si>
  <si>
    <t>FRENCH POLYNESIA</t>
  </si>
  <si>
    <t>French Polynesia</t>
  </si>
  <si>
    <t>GABON</t>
  </si>
  <si>
    <t>Libreville</t>
  </si>
  <si>
    <t>GEORGIA</t>
  </si>
  <si>
    <t>Ajara Region</t>
  </si>
  <si>
    <t>Borjomi</t>
  </si>
  <si>
    <t>Gudauri</t>
  </si>
  <si>
    <t>Kutaisi</t>
  </si>
  <si>
    <t>Tbilisi</t>
  </si>
  <si>
    <t>GERMANY</t>
  </si>
  <si>
    <t>Berlin</t>
  </si>
  <si>
    <t>Boeblingen</t>
  </si>
  <si>
    <t>Bonames</t>
  </si>
  <si>
    <t>Bonn</t>
  </si>
  <si>
    <t>Bremen</t>
  </si>
  <si>
    <t>Cologne</t>
  </si>
  <si>
    <t>Dresden</t>
  </si>
  <si>
    <t>Duesseldorf</t>
  </si>
  <si>
    <t>Echterdingen</t>
  </si>
  <si>
    <t>Erfurt</t>
  </si>
  <si>
    <t>Eschborn</t>
  </si>
  <si>
    <t>Esslingen</t>
  </si>
  <si>
    <t>Frankfurt am Main</t>
  </si>
  <si>
    <t>Garmisch-Partenkirchen</t>
  </si>
  <si>
    <t>Hamburg</t>
  </si>
  <si>
    <t>Hannover</t>
  </si>
  <si>
    <t>Heidelberg</t>
  </si>
  <si>
    <t>Herongen</t>
  </si>
  <si>
    <t>Hoechst</t>
  </si>
  <si>
    <t>Kalkar</t>
  </si>
  <si>
    <t>Koenigswinter</t>
  </si>
  <si>
    <t>Kornwestheim</t>
  </si>
  <si>
    <t>Leipzig</t>
  </si>
  <si>
    <t>Ludwigsburg</t>
  </si>
  <si>
    <t>Mainz</t>
  </si>
  <si>
    <t>Moenchen-Gladbach</t>
  </si>
  <si>
    <t>Munich</t>
  </si>
  <si>
    <t>Nellingen</t>
  </si>
  <si>
    <t>Oberammergau</t>
  </si>
  <si>
    <t>Offenbach</t>
  </si>
  <si>
    <t>Roedelheim</t>
  </si>
  <si>
    <t>Sindelfingen</t>
  </si>
  <si>
    <t>Stuttgart</t>
  </si>
  <si>
    <t>Tuebingen</t>
  </si>
  <si>
    <t>Twisteden</t>
  </si>
  <si>
    <t>Wiesbaden</t>
  </si>
  <si>
    <t>GHANA</t>
  </si>
  <si>
    <t>Accra</t>
  </si>
  <si>
    <t>Takoradi</t>
  </si>
  <si>
    <t>GIBRALTAR</t>
  </si>
  <si>
    <t>Gibraltar</t>
  </si>
  <si>
    <t>GREECE</t>
  </si>
  <si>
    <t>Athens</t>
  </si>
  <si>
    <t>Iraklion (Crete)</t>
  </si>
  <si>
    <t>GREENLAND</t>
  </si>
  <si>
    <t>Ilulissat</t>
  </si>
  <si>
    <t>Kangerlussuaq</t>
  </si>
  <si>
    <t>Nuuk</t>
  </si>
  <si>
    <t>Thule</t>
  </si>
  <si>
    <t>GRENADA</t>
  </si>
  <si>
    <t>Grenada</t>
  </si>
  <si>
    <t>GUADELOUPE</t>
  </si>
  <si>
    <t>Saint Martin (French Part)</t>
  </si>
  <si>
    <t>GUATEMALA</t>
  </si>
  <si>
    <t>Guatemala City</t>
  </si>
  <si>
    <t>GUINEA</t>
  </si>
  <si>
    <t>Conakry</t>
  </si>
  <si>
    <t>GUINEA-BISSAU</t>
  </si>
  <si>
    <t>Bissau</t>
  </si>
  <si>
    <t>GUYANA</t>
  </si>
  <si>
    <t>Georgetown</t>
  </si>
  <si>
    <t>HAITI</t>
  </si>
  <si>
    <t>Cap Haitien</t>
  </si>
  <si>
    <t>Jacmel</t>
  </si>
  <si>
    <t>Montrouis</t>
  </si>
  <si>
    <t>Petionville</t>
  </si>
  <si>
    <t>Port-au-Prince</t>
  </si>
  <si>
    <t>HOLY SEE</t>
  </si>
  <si>
    <t>Holy See</t>
  </si>
  <si>
    <t>HONDURAS</t>
  </si>
  <si>
    <t>Bay Islands</t>
  </si>
  <si>
    <t>La Ceiba</t>
  </si>
  <si>
    <t>San Pedro Sula</t>
  </si>
  <si>
    <t>Tegucigalpa</t>
  </si>
  <si>
    <t>Tela</t>
  </si>
  <si>
    <t>HONG KONG</t>
  </si>
  <si>
    <t>Hong Kong</t>
  </si>
  <si>
    <t>HUNGARY</t>
  </si>
  <si>
    <t>Budapest</t>
  </si>
  <si>
    <t>Papa</t>
  </si>
  <si>
    <t>ICELAND</t>
  </si>
  <si>
    <t>Akureyri</t>
  </si>
  <si>
    <t>Reykjavik</t>
  </si>
  <si>
    <t>INDIA</t>
  </si>
  <si>
    <t>Agra</t>
  </si>
  <si>
    <t>Bangalore</t>
  </si>
  <si>
    <t>Chennai</t>
  </si>
  <si>
    <t>Goa</t>
  </si>
  <si>
    <t>Hyderabad</t>
  </si>
  <si>
    <t>Kolkata</t>
  </si>
  <si>
    <t>Mumbai</t>
  </si>
  <si>
    <t>New Delhi</t>
  </si>
  <si>
    <t>Pune</t>
  </si>
  <si>
    <t>Trivandrum</t>
  </si>
  <si>
    <t>INDONESIA</t>
  </si>
  <si>
    <t>Bali</t>
  </si>
  <si>
    <t>Banda Aceh</t>
  </si>
  <si>
    <t>Bandung</t>
  </si>
  <si>
    <t>Batam</t>
  </si>
  <si>
    <t>Denpasar</t>
  </si>
  <si>
    <t>Jakarta</t>
  </si>
  <si>
    <t>Jayapura</t>
  </si>
  <si>
    <t>Medan</t>
  </si>
  <si>
    <t>Surabaya</t>
  </si>
  <si>
    <t>Timika, Irian Jaya</t>
  </si>
  <si>
    <t>Yogyakarta</t>
  </si>
  <si>
    <t>IRAN</t>
  </si>
  <si>
    <t>Tehran</t>
  </si>
  <si>
    <t>IRAQ</t>
  </si>
  <si>
    <t>Baghdad</t>
  </si>
  <si>
    <t>Erbil</t>
  </si>
  <si>
    <t>IRELAND</t>
  </si>
  <si>
    <t>Cork</t>
  </si>
  <si>
    <t>Dublin</t>
  </si>
  <si>
    <t>Galway</t>
  </si>
  <si>
    <t>ISRAEL</t>
  </si>
  <si>
    <t>Eilat</t>
  </si>
  <si>
    <t>En Boqeq</t>
  </si>
  <si>
    <t>Haifa</t>
  </si>
  <si>
    <t>Herzliya-Pituach</t>
  </si>
  <si>
    <t>Sedom</t>
  </si>
  <si>
    <t>Tel Aviv</t>
  </si>
  <si>
    <t>Tiberias</t>
  </si>
  <si>
    <t>ITALY</t>
  </si>
  <si>
    <t>Bari</t>
  </si>
  <si>
    <t>Bologna</t>
  </si>
  <si>
    <t>Bolzano</t>
  </si>
  <si>
    <t>Capri</t>
  </si>
  <si>
    <t>Catania</t>
  </si>
  <si>
    <t>Como</t>
  </si>
  <si>
    <t>Ferrara</t>
  </si>
  <si>
    <t>Florence</t>
  </si>
  <si>
    <t>Gaeta</t>
  </si>
  <si>
    <t>Genoa</t>
  </si>
  <si>
    <t>La Spezia</t>
  </si>
  <si>
    <t>Milan</t>
  </si>
  <si>
    <t>Modena</t>
  </si>
  <si>
    <t>Naples</t>
  </si>
  <si>
    <t>Palermo</t>
  </si>
  <si>
    <t>Pisa</t>
  </si>
  <si>
    <t>Pordenone-Aviano</t>
  </si>
  <si>
    <t>Ravenna</t>
  </si>
  <si>
    <t>Reggio Emilia</t>
  </si>
  <si>
    <t>Rimini</t>
  </si>
  <si>
    <t>Rome</t>
  </si>
  <si>
    <t>Siena</t>
  </si>
  <si>
    <t>Taormina</t>
  </si>
  <si>
    <t>Treviso</t>
  </si>
  <si>
    <t>Trieste</t>
  </si>
  <si>
    <t>Turin</t>
  </si>
  <si>
    <t>Venice</t>
  </si>
  <si>
    <t>Verona</t>
  </si>
  <si>
    <t>Vicenza</t>
  </si>
  <si>
    <t>JAMAICA</t>
  </si>
  <si>
    <t>Kingston</t>
  </si>
  <si>
    <t>Montego Bay</t>
  </si>
  <si>
    <t>JAPAN</t>
  </si>
  <si>
    <t>Akashi</t>
  </si>
  <si>
    <t>Akita</t>
  </si>
  <si>
    <t>Amagasaki</t>
  </si>
  <si>
    <t>Aomori</t>
  </si>
  <si>
    <t>Asahikawa</t>
  </si>
  <si>
    <t>Ashiya</t>
  </si>
  <si>
    <t>Awashima</t>
  </si>
  <si>
    <t>Beppu</t>
  </si>
  <si>
    <t>Chitose</t>
  </si>
  <si>
    <t>Fukui</t>
  </si>
  <si>
    <t>Fukuoka</t>
  </si>
  <si>
    <t>Fukuyama</t>
  </si>
  <si>
    <t>Gifu</t>
  </si>
  <si>
    <t>Hamamatsu</t>
  </si>
  <si>
    <t>Hiroshima</t>
  </si>
  <si>
    <t>Itazuke</t>
  </si>
  <si>
    <t>Izumisano</t>
  </si>
  <si>
    <t>Kagoshima</t>
  </si>
  <si>
    <t>Kanazawa</t>
  </si>
  <si>
    <t>Kitakyushu</t>
  </si>
  <si>
    <t>Kochi</t>
  </si>
  <si>
    <t>Komaki</t>
  </si>
  <si>
    <t>Kumamoto</t>
  </si>
  <si>
    <t>Kurashiki</t>
  </si>
  <si>
    <t>Kure</t>
  </si>
  <si>
    <t>Kushiro</t>
  </si>
  <si>
    <t>Kyoto</t>
  </si>
  <si>
    <t>Matsue</t>
  </si>
  <si>
    <t>Matsuyama</t>
  </si>
  <si>
    <t>Miyazaki City</t>
  </si>
  <si>
    <t>Morioka</t>
  </si>
  <si>
    <t>Nagasaki</t>
  </si>
  <si>
    <t>Nagoya</t>
  </si>
  <si>
    <t>Nara</t>
  </si>
  <si>
    <t>Narita</t>
  </si>
  <si>
    <t>Niigata</t>
  </si>
  <si>
    <t>Nishinomiya</t>
  </si>
  <si>
    <t>Obihiro</t>
  </si>
  <si>
    <t>Oita</t>
  </si>
  <si>
    <t>Okayama</t>
  </si>
  <si>
    <t>Okinawa Prefecture</t>
  </si>
  <si>
    <t>Osaka-Kobe</t>
  </si>
  <si>
    <t>Otsu</t>
  </si>
  <si>
    <t>Oyama</t>
  </si>
  <si>
    <t>Sapporo</t>
  </si>
  <si>
    <t>Sasebo</t>
  </si>
  <si>
    <t>Sendai</t>
  </si>
  <si>
    <t>Shiga</t>
  </si>
  <si>
    <t>Takamatsu</t>
  </si>
  <si>
    <t>Takayama</t>
  </si>
  <si>
    <t>Tokushima</t>
  </si>
  <si>
    <t>Tokyo City</t>
  </si>
  <si>
    <t>Tokyo-To</t>
  </si>
  <si>
    <t>Tottori</t>
  </si>
  <si>
    <t>Toyama</t>
  </si>
  <si>
    <t>Toyonaka</t>
  </si>
  <si>
    <t>Tsu</t>
  </si>
  <si>
    <t>Wakayama</t>
  </si>
  <si>
    <t>Yamato</t>
  </si>
  <si>
    <t>Yokohama</t>
  </si>
  <si>
    <t>Yokota</t>
  </si>
  <si>
    <t>Yufuin</t>
  </si>
  <si>
    <t>JERUSALEM</t>
  </si>
  <si>
    <t>Jerusalem</t>
  </si>
  <si>
    <t>JORDAN</t>
  </si>
  <si>
    <t>Amman</t>
  </si>
  <si>
    <t>Aqaba</t>
  </si>
  <si>
    <t>Dead Sea/Jordan Valley</t>
  </si>
  <si>
    <t>Petra</t>
  </si>
  <si>
    <t>KAZAKHSTAN</t>
  </si>
  <si>
    <t>Aktau</t>
  </si>
  <si>
    <t>Almaty</t>
  </si>
  <si>
    <t>Astana</t>
  </si>
  <si>
    <t>KENYA</t>
  </si>
  <si>
    <t>Lamu</t>
  </si>
  <si>
    <t>Malindi</t>
  </si>
  <si>
    <t>Mara Area Region</t>
  </si>
  <si>
    <t>Mombasa</t>
  </si>
  <si>
    <t>Mt. Kenya Area</t>
  </si>
  <si>
    <t>Nairobi</t>
  </si>
  <si>
    <t>Nanyuki</t>
  </si>
  <si>
    <t>Watamu</t>
  </si>
  <si>
    <t>KIRIBATI</t>
  </si>
  <si>
    <t>Christmas Island</t>
  </si>
  <si>
    <t>Tarawa</t>
  </si>
  <si>
    <t>KOREA</t>
  </si>
  <si>
    <t>Busan</t>
  </si>
  <si>
    <t>Changwon</t>
  </si>
  <si>
    <t>Cheju</t>
  </si>
  <si>
    <t>Chinju</t>
  </si>
  <si>
    <t>Chongju</t>
  </si>
  <si>
    <t>Chonju</t>
  </si>
  <si>
    <t>Chung Ju</t>
  </si>
  <si>
    <t>Incheon</t>
  </si>
  <si>
    <t>Kimhae</t>
  </si>
  <si>
    <t>Kumi</t>
  </si>
  <si>
    <t>Kwangju</t>
  </si>
  <si>
    <t>Kyongju</t>
  </si>
  <si>
    <t>Masan</t>
  </si>
  <si>
    <t>Pyeongchang</t>
  </si>
  <si>
    <t>Pyongtaek</t>
  </si>
  <si>
    <t>Seoul</t>
  </si>
  <si>
    <t>Sokcho</t>
  </si>
  <si>
    <t>Taegu</t>
  </si>
  <si>
    <t>Taejon</t>
  </si>
  <si>
    <t>Uijongbu</t>
  </si>
  <si>
    <t>Ulsan</t>
  </si>
  <si>
    <t>KOSOVO</t>
  </si>
  <si>
    <t>Pristina</t>
  </si>
  <si>
    <t>KUWAIT</t>
  </si>
  <si>
    <t>Kuwait City</t>
  </si>
  <si>
    <t>KYRGYZSTAN</t>
  </si>
  <si>
    <t>Bishkek</t>
  </si>
  <si>
    <t>Issyk-Kul Region</t>
  </si>
  <si>
    <t>LAOS</t>
  </si>
  <si>
    <t>Luang Prabang</t>
  </si>
  <si>
    <t>Vientiane</t>
  </si>
  <si>
    <t>LATVIA</t>
  </si>
  <si>
    <t>Riga</t>
  </si>
  <si>
    <t>LEBANON</t>
  </si>
  <si>
    <t>Beirut</t>
  </si>
  <si>
    <t>LESOTHO</t>
  </si>
  <si>
    <t>Maseru</t>
  </si>
  <si>
    <t>LIBERIA</t>
  </si>
  <si>
    <t>Monrovia</t>
  </si>
  <si>
    <t>LIBYA</t>
  </si>
  <si>
    <t>Benghazi</t>
  </si>
  <si>
    <t>Misurata</t>
  </si>
  <si>
    <t>Sirte</t>
  </si>
  <si>
    <t>Tripoli</t>
  </si>
  <si>
    <t>LIECHTENSTEIN</t>
  </si>
  <si>
    <t>Liechtenstein</t>
  </si>
  <si>
    <t>LITHUANIA</t>
  </si>
  <si>
    <t>Palanga</t>
  </si>
  <si>
    <t>Vilnius</t>
  </si>
  <si>
    <t>LUXEMBOURG</t>
  </si>
  <si>
    <t>Luxembourg</t>
  </si>
  <si>
    <t>MACAU</t>
  </si>
  <si>
    <t>Macau</t>
  </si>
  <si>
    <t>MACEDONIA</t>
  </si>
  <si>
    <t>Ohrid</t>
  </si>
  <si>
    <t>Skopje</t>
  </si>
  <si>
    <t>MADAGASCAR</t>
  </si>
  <si>
    <t>Antananarivo</t>
  </si>
  <si>
    <t>Nosy Be</t>
  </si>
  <si>
    <t>MALAWI</t>
  </si>
  <si>
    <t>Blantyre</t>
  </si>
  <si>
    <t>Lilongwe</t>
  </si>
  <si>
    <t>Mangochi</t>
  </si>
  <si>
    <t>Salima</t>
  </si>
  <si>
    <t>MALAYSIA</t>
  </si>
  <si>
    <t>Kota Kinabalu, Sabah</t>
  </si>
  <si>
    <t>Kuala Lumpur</t>
  </si>
  <si>
    <t>Kuantan</t>
  </si>
  <si>
    <t>Langkawi</t>
  </si>
  <si>
    <t>Melaka</t>
  </si>
  <si>
    <t>Penang</t>
  </si>
  <si>
    <t>MALDIVES</t>
  </si>
  <si>
    <t>Maldives</t>
  </si>
  <si>
    <t>MALI</t>
  </si>
  <si>
    <t>Bamako</t>
  </si>
  <si>
    <t>MALTA</t>
  </si>
  <si>
    <t>Malta</t>
  </si>
  <si>
    <t>MARSHALL ISLANDS</t>
  </si>
  <si>
    <t>Kwajalein Atoll</t>
  </si>
  <si>
    <t>Likiep Atoll</t>
  </si>
  <si>
    <t>Majuro</t>
  </si>
  <si>
    <t>MARTINIQUE</t>
  </si>
  <si>
    <t>Martinique</t>
  </si>
  <si>
    <t>MAURITANIA</t>
  </si>
  <si>
    <t>Kaedi</t>
  </si>
  <si>
    <t>Nouadhibou</t>
  </si>
  <si>
    <t>Nouakchott</t>
  </si>
  <si>
    <t>MAURITIUS</t>
  </si>
  <si>
    <t>Mauritius</t>
  </si>
  <si>
    <t>MAYOTTE ISLANDS</t>
  </si>
  <si>
    <t>Mayotte Islands</t>
  </si>
  <si>
    <t>MEXICO</t>
  </si>
  <si>
    <t>Acapulco</t>
  </si>
  <si>
    <t>Cabo San Lucas</t>
  </si>
  <si>
    <t>Campeche</t>
  </si>
  <si>
    <t>Cancun</t>
  </si>
  <si>
    <t>Chihuahua</t>
  </si>
  <si>
    <t>Ciudad Juarez</t>
  </si>
  <si>
    <t>Ciudad Victoria</t>
  </si>
  <si>
    <t>Colima</t>
  </si>
  <si>
    <t>Cozumel</t>
  </si>
  <si>
    <t>Cuernavaca</t>
  </si>
  <si>
    <t>Culiacan</t>
  </si>
  <si>
    <t>Ensenada</t>
  </si>
  <si>
    <t>Guadalajara</t>
  </si>
  <si>
    <t>Hermosillo</t>
  </si>
  <si>
    <t>Huatulco</t>
  </si>
  <si>
    <t>Ixtapa Zihuatanejo</t>
  </si>
  <si>
    <t>Manzanillo</t>
  </si>
  <si>
    <t>Matamoros</t>
  </si>
  <si>
    <t>Mazatlan</t>
  </si>
  <si>
    <t>Merida</t>
  </si>
  <si>
    <t>Mexicali</t>
  </si>
  <si>
    <t>Mexico City, D.F.</t>
  </si>
  <si>
    <t>Monterrey</t>
  </si>
  <si>
    <t>Morelia</t>
  </si>
  <si>
    <t>Nogales</t>
  </si>
  <si>
    <t>Nuevo Laredo</t>
  </si>
  <si>
    <t>Playa del Carmen, Quintana Roo</t>
  </si>
  <si>
    <t>Puebla</t>
  </si>
  <si>
    <t>Puerto Penasco</t>
  </si>
  <si>
    <t>Puerto Vallarta</t>
  </si>
  <si>
    <t>Queretaro</t>
  </si>
  <si>
    <t>San Carlos</t>
  </si>
  <si>
    <t>San Miguel de Allende</t>
  </si>
  <si>
    <t>Tapachula</t>
  </si>
  <si>
    <t>Tijuana</t>
  </si>
  <si>
    <t>Valle del Bravo</t>
  </si>
  <si>
    <t>Veracruz</t>
  </si>
  <si>
    <t>Zacatecas</t>
  </si>
  <si>
    <t>MICRONESIA</t>
  </si>
  <si>
    <t>Chuuk</t>
  </si>
  <si>
    <t>Kosrae</t>
  </si>
  <si>
    <t>Pohnpei</t>
  </si>
  <si>
    <t>Yap</t>
  </si>
  <si>
    <t>MOLDOVA</t>
  </si>
  <si>
    <t>Chisinau</t>
  </si>
  <si>
    <t>MONACO</t>
  </si>
  <si>
    <t>Monaco</t>
  </si>
  <si>
    <t>MONGOLIA</t>
  </si>
  <si>
    <t>Ulaanbaatar</t>
  </si>
  <si>
    <t>MONTENEGRO</t>
  </si>
  <si>
    <t>Podgorica</t>
  </si>
  <si>
    <t>MONTSERRAT</t>
  </si>
  <si>
    <t>Montserrat</t>
  </si>
  <si>
    <t>MOROCCO</t>
  </si>
  <si>
    <t>Agadir</t>
  </si>
  <si>
    <t>Casablanca</t>
  </si>
  <si>
    <t>Fes</t>
  </si>
  <si>
    <t>Marrakech</t>
  </si>
  <si>
    <t>Rabat</t>
  </si>
  <si>
    <t>Tangier</t>
  </si>
  <si>
    <t>Taroudant</t>
  </si>
  <si>
    <t>MOZAMBIQUE</t>
  </si>
  <si>
    <t>Maputo</t>
  </si>
  <si>
    <t>Pemba</t>
  </si>
  <si>
    <t>NAMIBIA</t>
  </si>
  <si>
    <t>Etosha</t>
  </si>
  <si>
    <t>Swakopmund</t>
  </si>
  <si>
    <t>Walvis Bay</t>
  </si>
  <si>
    <t>Windhoek</t>
  </si>
  <si>
    <t>NAURU</t>
  </si>
  <si>
    <t>Nauru</t>
  </si>
  <si>
    <t>NEPAL</t>
  </si>
  <si>
    <t>Kathmandu</t>
  </si>
  <si>
    <t>Pokhara</t>
  </si>
  <si>
    <t>NETHERLANDS</t>
  </si>
  <si>
    <t>Amsterdam</t>
  </si>
  <si>
    <t>Coevorden</t>
  </si>
  <si>
    <t>Eindhoven</t>
  </si>
  <si>
    <t>Lisse</t>
  </si>
  <si>
    <t>Maastricht</t>
  </si>
  <si>
    <t>Noordwijk</t>
  </si>
  <si>
    <t>Papendrecht</t>
  </si>
  <si>
    <t>Rotterdam</t>
  </si>
  <si>
    <t>Schiphol</t>
  </si>
  <si>
    <t>The Hague</t>
  </si>
  <si>
    <t>Utrecht</t>
  </si>
  <si>
    <t>Ypenburg</t>
  </si>
  <si>
    <t>NETHERLANDS ANTILLES</t>
  </si>
  <si>
    <t>Aruba</t>
  </si>
  <si>
    <t>Bonaire</t>
  </si>
  <si>
    <t>Curacao</t>
  </si>
  <si>
    <t>Saba</t>
  </si>
  <si>
    <t>Sint Maarten (Dutch Part)</t>
  </si>
  <si>
    <t>NEW CALEDONIA</t>
  </si>
  <si>
    <t>New Caledonia</t>
  </si>
  <si>
    <t>NEW ZEALAND</t>
  </si>
  <si>
    <t>Auckland</t>
  </si>
  <si>
    <t>Christchurch</t>
  </si>
  <si>
    <t>Queenstown</t>
  </si>
  <si>
    <t>Rotarua</t>
  </si>
  <si>
    <t>Wellington</t>
  </si>
  <si>
    <t>NICARAGUA</t>
  </si>
  <si>
    <t>Corn Island</t>
  </si>
  <si>
    <t>Managua</t>
  </si>
  <si>
    <t>San Juan del Sur</t>
  </si>
  <si>
    <t>NIGER</t>
  </si>
  <si>
    <t>Niamey</t>
  </si>
  <si>
    <t>NIGERIA</t>
  </si>
  <si>
    <t>Abuja</t>
  </si>
  <si>
    <t>Kaduna</t>
  </si>
  <si>
    <t>Lagos</t>
  </si>
  <si>
    <t>Port Harcourt</t>
  </si>
  <si>
    <t>NIUE</t>
  </si>
  <si>
    <t>Niue</t>
  </si>
  <si>
    <t>NORWAY</t>
  </si>
  <si>
    <t>Oslo</t>
  </si>
  <si>
    <t>Stavanger</t>
  </si>
  <si>
    <t>OMAN</t>
  </si>
  <si>
    <t>Duqm</t>
  </si>
  <si>
    <t>Muscat</t>
  </si>
  <si>
    <t>Salalah</t>
  </si>
  <si>
    <t>OTHER FOREIGN LOCALITIES</t>
  </si>
  <si>
    <t>Other Foreign Localities</t>
  </si>
  <si>
    <t>PAKISTAN</t>
  </si>
  <si>
    <t>Faisalabad</t>
  </si>
  <si>
    <t>Islamabad</t>
  </si>
  <si>
    <t>Karachi</t>
  </si>
  <si>
    <t>Lahore</t>
  </si>
  <si>
    <t>Peshawar</t>
  </si>
  <si>
    <t>Quetta</t>
  </si>
  <si>
    <t>PALAU</t>
  </si>
  <si>
    <t>Koror</t>
  </si>
  <si>
    <t>PANAMA</t>
  </si>
  <si>
    <t>Colon</t>
  </si>
  <si>
    <t>David, Chiriqui</t>
  </si>
  <si>
    <t>Panama City</t>
  </si>
  <si>
    <t>PAPUA NEW GUINEA</t>
  </si>
  <si>
    <t>Port Moresby</t>
  </si>
  <si>
    <t>PARAGUAY</t>
  </si>
  <si>
    <t>Asuncion</t>
  </si>
  <si>
    <t>Ciudad del Este</t>
  </si>
  <si>
    <t>Pegro Juan</t>
  </si>
  <si>
    <t>PERU</t>
  </si>
  <si>
    <t>Cusco</t>
  </si>
  <si>
    <t>Lima</t>
  </si>
  <si>
    <t>Paracas</t>
  </si>
  <si>
    <t>PHILIPPINES</t>
  </si>
  <si>
    <t>Cebu</t>
  </si>
  <si>
    <t>Davao City</t>
  </si>
  <si>
    <t>Manila</t>
  </si>
  <si>
    <t>POLAND</t>
  </si>
  <si>
    <t>Gdansk</t>
  </si>
  <si>
    <t>Katowice</t>
  </si>
  <si>
    <t>Krakow</t>
  </si>
  <si>
    <t>Poznan</t>
  </si>
  <si>
    <t>Warsaw</t>
  </si>
  <si>
    <t>Wroclaw</t>
  </si>
  <si>
    <t>Zakopane</t>
  </si>
  <si>
    <t>PORTUGAL</t>
  </si>
  <si>
    <t>Cascais</t>
  </si>
  <si>
    <t>Estoril</t>
  </si>
  <si>
    <t>Faial Island</t>
  </si>
  <si>
    <t>Lisbon</t>
  </si>
  <si>
    <t>Madeira Islands</t>
  </si>
  <si>
    <t>Oeiras</t>
  </si>
  <si>
    <t>Oporto</t>
  </si>
  <si>
    <t>Ponta Delgada</t>
  </si>
  <si>
    <t>Sao Miguel Island</t>
  </si>
  <si>
    <t>QATAR</t>
  </si>
  <si>
    <t>Doha</t>
  </si>
  <si>
    <t>REPUBLIC OF THE CONGO</t>
  </si>
  <si>
    <t>Brazzaville</t>
  </si>
  <si>
    <t>REUNION</t>
  </si>
  <si>
    <t>Reunion</t>
  </si>
  <si>
    <t>ROMANIA</t>
  </si>
  <si>
    <t>Bucharest</t>
  </si>
  <si>
    <t>Constanta</t>
  </si>
  <si>
    <t>RUSSIA</t>
  </si>
  <si>
    <t>Moscow</t>
  </si>
  <si>
    <t>Saint Petersburg</t>
  </si>
  <si>
    <t>Sochi</t>
  </si>
  <si>
    <t>Vladivostok</t>
  </si>
  <si>
    <t>Yuzhno-Sakhalinsk</t>
  </si>
  <si>
    <t>RWANDA</t>
  </si>
  <si>
    <t>Akagera</t>
  </si>
  <si>
    <t>Gisenyi</t>
  </si>
  <si>
    <t>Kigali</t>
  </si>
  <si>
    <t>Ruhengeri</t>
  </si>
  <si>
    <t>SAINT HELENA</t>
  </si>
  <si>
    <t>Saint Helena</t>
  </si>
  <si>
    <t>SAINT KITTS AND NEVIS</t>
  </si>
  <si>
    <t>Saint Kitts and Nevis</t>
  </si>
  <si>
    <t>SAINT VINCENT AND THE GRENADINES</t>
  </si>
  <si>
    <t>Saint Vincent and the Grenadines</t>
  </si>
  <si>
    <t>SAMOA ISLANDS</t>
  </si>
  <si>
    <t>Samoa</t>
  </si>
  <si>
    <t>SAN MARINO</t>
  </si>
  <si>
    <t>San Marino</t>
  </si>
  <si>
    <t>SAO TOME AND PRINCIPE</t>
  </si>
  <si>
    <t>Principe</t>
  </si>
  <si>
    <t>Sao Tome</t>
  </si>
  <si>
    <t>SAUDI ARABIA</t>
  </si>
  <si>
    <t>Dhahran Area</t>
  </si>
  <si>
    <t>Eskan</t>
  </si>
  <si>
    <t>Jeddah</t>
  </si>
  <si>
    <t>Medina</t>
  </si>
  <si>
    <t>Riyadh</t>
  </si>
  <si>
    <t>Taif</t>
  </si>
  <si>
    <t>SENEGAL</t>
  </si>
  <si>
    <t>Dakar</t>
  </si>
  <si>
    <t>Mbour</t>
  </si>
  <si>
    <t>SERBIA</t>
  </si>
  <si>
    <t>Belgrade</t>
  </si>
  <si>
    <t>Kopaonik</t>
  </si>
  <si>
    <t>SEYCHELLES</t>
  </si>
  <si>
    <t>Seychelles</t>
  </si>
  <si>
    <t>SIERRA LEONE</t>
  </si>
  <si>
    <t>Freetown</t>
  </si>
  <si>
    <t>SINGAPORE</t>
  </si>
  <si>
    <t>Singapore</t>
  </si>
  <si>
    <t>SLOVAK REPUBLIC</t>
  </si>
  <si>
    <t>Bratislava</t>
  </si>
  <si>
    <t>Zilina</t>
  </si>
  <si>
    <t>SLOVENIA</t>
  </si>
  <si>
    <t>Ljubljana</t>
  </si>
  <si>
    <t>Portoroz</t>
  </si>
  <si>
    <t>SOLOMON ISLANDS</t>
  </si>
  <si>
    <t>Solomon Islands</t>
  </si>
  <si>
    <t>SOMALIA</t>
  </si>
  <si>
    <t>Mogadishu</t>
  </si>
  <si>
    <t>12/15/1992</t>
  </si>
  <si>
    <t>SOUTH AFRICA</t>
  </si>
  <si>
    <t>Bloemfontein</t>
  </si>
  <si>
    <t>Cape Town</t>
  </si>
  <si>
    <t>Durban</t>
  </si>
  <si>
    <t>Johannesburg</t>
  </si>
  <si>
    <t>Pretoria</t>
  </si>
  <si>
    <t>Sun City</t>
  </si>
  <si>
    <t>SOUTH SUDAN</t>
  </si>
  <si>
    <t>Juba</t>
  </si>
  <si>
    <t>SPAIN</t>
  </si>
  <si>
    <t>Almeria</t>
  </si>
  <si>
    <t>Balearic Islands</t>
  </si>
  <si>
    <t>Barcelona</t>
  </si>
  <si>
    <t>Bilbao</t>
  </si>
  <si>
    <t>Fuengirola</t>
  </si>
  <si>
    <t>La Coruna</t>
  </si>
  <si>
    <t>Las Palmas de Gran Canaria</t>
  </si>
  <si>
    <t>Madrid</t>
  </si>
  <si>
    <t>Malaga</t>
  </si>
  <si>
    <t>Marbella</t>
  </si>
  <si>
    <t>Oviedo</t>
  </si>
  <si>
    <t>San Sebastian</t>
  </si>
  <si>
    <t>Santa Cruz de Tenerife</t>
  </si>
  <si>
    <t>Santander</t>
  </si>
  <si>
    <t>Santiago de Compostela</t>
  </si>
  <si>
    <t>Seville</t>
  </si>
  <si>
    <t>Valencia</t>
  </si>
  <si>
    <t>Vigo</t>
  </si>
  <si>
    <t>Zaragoza</t>
  </si>
  <si>
    <t>SRI LANKA</t>
  </si>
  <si>
    <t>Ahungalla</t>
  </si>
  <si>
    <t>Bentota</t>
  </si>
  <si>
    <t>Chilaw</t>
  </si>
  <si>
    <t>Colombo</t>
  </si>
  <si>
    <t>Galle</t>
  </si>
  <si>
    <t>Kandy</t>
  </si>
  <si>
    <t>Trincomalee</t>
  </si>
  <si>
    <t>ST LUCIA</t>
  </si>
  <si>
    <t>Saint Lucia</t>
  </si>
  <si>
    <t>SUDAN</t>
  </si>
  <si>
    <t>Khartoum</t>
  </si>
  <si>
    <t>SURINAME</t>
  </si>
  <si>
    <t>Paramaribo</t>
  </si>
  <si>
    <t>SWAZILAND</t>
  </si>
  <si>
    <t>Mbabane</t>
  </si>
  <si>
    <t>SWEDEN</t>
  </si>
  <si>
    <t>Stockholm</t>
  </si>
  <si>
    <t>SWITZERLAND</t>
  </si>
  <si>
    <t>Basel</t>
  </si>
  <si>
    <t>Bern</t>
  </si>
  <si>
    <t>Davos</t>
  </si>
  <si>
    <t>Geneva</t>
  </si>
  <si>
    <t>Klosters</t>
  </si>
  <si>
    <t>Lugano</t>
  </si>
  <si>
    <t>Montreux</t>
  </si>
  <si>
    <t>Zurich</t>
  </si>
  <si>
    <t>SYRIA</t>
  </si>
  <si>
    <t>Damascus</t>
  </si>
  <si>
    <t>TAIWAN</t>
  </si>
  <si>
    <t>Kaohsiung</t>
  </si>
  <si>
    <t>Taichung</t>
  </si>
  <si>
    <t>Taipei</t>
  </si>
  <si>
    <t>TAJIKISTAN</t>
  </si>
  <si>
    <t>Dushanbe</t>
  </si>
  <si>
    <t>Khorog</t>
  </si>
  <si>
    <t>Kulob</t>
  </si>
  <si>
    <t>TANZANIA</t>
  </si>
  <si>
    <t>Arusha</t>
  </si>
  <si>
    <t>Dar Es Salaam</t>
  </si>
  <si>
    <t>Morogoro</t>
  </si>
  <si>
    <t>Zanzibar</t>
  </si>
  <si>
    <t>THAILAND</t>
  </si>
  <si>
    <t>Bangkok</t>
  </si>
  <si>
    <t>Chiang Mai</t>
  </si>
  <si>
    <t>Chiang Rai</t>
  </si>
  <si>
    <t>Hat Yai</t>
  </si>
  <si>
    <t>Hua Hin</t>
  </si>
  <si>
    <t>Khao Lak</t>
  </si>
  <si>
    <t>Krabi</t>
  </si>
  <si>
    <t>Nong Khai</t>
  </si>
  <si>
    <t>Pattaya City</t>
  </si>
  <si>
    <t>Phuket</t>
  </si>
  <si>
    <t>Samui Island</t>
  </si>
  <si>
    <t>THE GAMBIA</t>
  </si>
  <si>
    <t>Banjul</t>
  </si>
  <si>
    <t>TIMOR-LESTE</t>
  </si>
  <si>
    <t>Dili</t>
  </si>
  <si>
    <t>TOGO</t>
  </si>
  <si>
    <t>Lama Kara</t>
  </si>
  <si>
    <t>Lome</t>
  </si>
  <si>
    <t>Sokode</t>
  </si>
  <si>
    <t>TOKELAU ISLANDS</t>
  </si>
  <si>
    <t>Tokelau Islands</t>
  </si>
  <si>
    <t>TONGA</t>
  </si>
  <si>
    <t>Nukualofa</t>
  </si>
  <si>
    <t>TRINIDAD AND TOBAGO</t>
  </si>
  <si>
    <t>Port of Spain</t>
  </si>
  <si>
    <t>Tobago</t>
  </si>
  <si>
    <t>TUNISIA</t>
  </si>
  <si>
    <t>Carthage</t>
  </si>
  <si>
    <t>Gammarth</t>
  </si>
  <si>
    <t>Jerba</t>
  </si>
  <si>
    <t>Lamarsa</t>
  </si>
  <si>
    <t>Tabarka</t>
  </si>
  <si>
    <t>Tamerza</t>
  </si>
  <si>
    <t>Tozeur</t>
  </si>
  <si>
    <t>Tunis</t>
  </si>
  <si>
    <t>TURKEY</t>
  </si>
  <si>
    <t>Adana-Incirlik</t>
  </si>
  <si>
    <t>Ankara</t>
  </si>
  <si>
    <t>Antalya</t>
  </si>
  <si>
    <t>Aydin</t>
  </si>
  <si>
    <t>Bursa</t>
  </si>
  <si>
    <t>Elmadag</t>
  </si>
  <si>
    <t>Gaziantep City</t>
  </si>
  <si>
    <t>Istanbul</t>
  </si>
  <si>
    <t>Izmir-Cigli</t>
  </si>
  <si>
    <t>Manzarali</t>
  </si>
  <si>
    <t>Nevsehir</t>
  </si>
  <si>
    <t>Yamanlar</t>
  </si>
  <si>
    <t>TURKMENISTAN</t>
  </si>
  <si>
    <t>Ashgabat</t>
  </si>
  <si>
    <t>TURKS AND CAICOS ISLANDS</t>
  </si>
  <si>
    <t>Turks and Caicos Islands</t>
  </si>
  <si>
    <t>TUVALU</t>
  </si>
  <si>
    <t>Tuvalu</t>
  </si>
  <si>
    <t>UGANDA</t>
  </si>
  <si>
    <t>Entebbe</t>
  </si>
  <si>
    <t>Fort Portal</t>
  </si>
  <si>
    <t>Gulu</t>
  </si>
  <si>
    <t>Jinja</t>
  </si>
  <si>
    <t>Kampala</t>
  </si>
  <si>
    <t>Mbale</t>
  </si>
  <si>
    <t>UKRAINE</t>
  </si>
  <si>
    <t>Kharkiv</t>
  </si>
  <si>
    <t>Kyiv</t>
  </si>
  <si>
    <t>UNITED ARAB EMIRATES</t>
  </si>
  <si>
    <t>Abu Dhabi</t>
  </si>
  <si>
    <t>Dubai</t>
  </si>
  <si>
    <t>UNITED KINGDOM</t>
  </si>
  <si>
    <t>Belfast</t>
  </si>
  <si>
    <t>Birmingham</t>
  </si>
  <si>
    <t>Bristol</t>
  </si>
  <si>
    <t>Cardiff, Wales</t>
  </si>
  <si>
    <t>Caversham</t>
  </si>
  <si>
    <t>Cheltenham</t>
  </si>
  <si>
    <t>Crawley</t>
  </si>
  <si>
    <t>Edinburgh</t>
  </si>
  <si>
    <t>Gatwick</t>
  </si>
  <si>
    <t>Glasgow</t>
  </si>
  <si>
    <t>Harrogate</t>
  </si>
  <si>
    <t>High Wycombe</t>
  </si>
  <si>
    <t>Horley</t>
  </si>
  <si>
    <t>Liverpool</t>
  </si>
  <si>
    <t>London</t>
  </si>
  <si>
    <t>Loudwater</t>
  </si>
  <si>
    <t>Manchester</t>
  </si>
  <si>
    <t>Menwith Hill</t>
  </si>
  <si>
    <t>Oxford</t>
  </si>
  <si>
    <t>Reading</t>
  </si>
  <si>
    <t>URUGUAY</t>
  </si>
  <si>
    <t>Colonia</t>
  </si>
  <si>
    <t>Montevideo</t>
  </si>
  <si>
    <t>Punta del Este</t>
  </si>
  <si>
    <t>UZBEKISTAN</t>
  </si>
  <si>
    <t>Tashkent</t>
  </si>
  <si>
    <t>VANUATU</t>
  </si>
  <si>
    <t>Port Vila</t>
  </si>
  <si>
    <t>Santos</t>
  </si>
  <si>
    <t>Tanna Island</t>
  </si>
  <si>
    <t>VENEZUELA</t>
  </si>
  <si>
    <t>Barquisimeto</t>
  </si>
  <si>
    <t>Caracas</t>
  </si>
  <si>
    <t>Maracaibo</t>
  </si>
  <si>
    <t>Porlamar</t>
  </si>
  <si>
    <t>Puerto La Cruz</t>
  </si>
  <si>
    <t>Puerto Ordaz</t>
  </si>
  <si>
    <t>Punto Fijo</t>
  </si>
  <si>
    <t>San Cristobal</t>
  </si>
  <si>
    <t>VIETNAM</t>
  </si>
  <si>
    <t>Dalat</t>
  </si>
  <si>
    <t>Danang</t>
  </si>
  <si>
    <t>Hanoi</t>
  </si>
  <si>
    <t>Ho Chi Minh City</t>
  </si>
  <si>
    <t>VIRGIN ISLANDS, BRITISH</t>
  </si>
  <si>
    <t>Virgin Islands, British</t>
  </si>
  <si>
    <t>WALLIS AND FUTUNA</t>
  </si>
  <si>
    <t>Wallis and Futuna</t>
  </si>
  <si>
    <t>YEMEN</t>
  </si>
  <si>
    <t>Aden</t>
  </si>
  <si>
    <t>Sanaa</t>
  </si>
  <si>
    <t>ZAMBIA</t>
  </si>
  <si>
    <t>Livingstone</t>
  </si>
  <si>
    <t>Lusaka</t>
  </si>
  <si>
    <t>ZIMBABWE</t>
  </si>
  <si>
    <t>Bulawayo</t>
  </si>
  <si>
    <t>Harare</t>
  </si>
  <si>
    <t>Victoria Falls</t>
  </si>
  <si>
    <r>
      <t xml:space="preserve">REF Notes/Comments:
</t>
    </r>
    <r>
      <rPr>
        <sz val="11"/>
        <color theme="1"/>
        <rFont val="Calibri"/>
        <family val="2"/>
        <scheme val="minor"/>
      </rPr>
      <t>For Reference Only</t>
    </r>
  </si>
  <si>
    <t>Immunization</t>
  </si>
  <si>
    <t>No. of Participants</t>
  </si>
  <si>
    <t>No. of Days</t>
  </si>
  <si>
    <t>Use "Other foreign localities" rate ($35 Lodging, $15 M&amp;IE) for countries not listed. Unlisted cities/suburbs use [other] rate for country.</t>
  </si>
  <si>
    <t>Meals provided by others should be deducted from per diem request: B=Breakfast, L=Lunch, D=Dinner</t>
  </si>
  <si>
    <t>Country</t>
  </si>
  <si>
    <t>Location</t>
  </si>
  <si>
    <t>Season Code</t>
  </si>
  <si>
    <t>Lodging</t>
  </si>
  <si>
    <t xml:space="preserve">Meals &amp; Incidentals </t>
  </si>
  <si>
    <t>[Other]</t>
  </si>
  <si>
    <t>S1</t>
  </si>
  <si>
    <t>S2</t>
  </si>
  <si>
    <t>Bendigo</t>
  </si>
  <si>
    <t>Darwin,  Northern Territory</t>
  </si>
  <si>
    <t>Caye Caulker</t>
  </si>
  <si>
    <t>Keren</t>
  </si>
  <si>
    <t>S3</t>
  </si>
  <si>
    <t>S4</t>
  </si>
  <si>
    <t>Mactan</t>
  </si>
  <si>
    <t>Yekaterinburg</t>
  </si>
  <si>
    <t>Bad Ragaz</t>
  </si>
  <si>
    <t>Gaziantep</t>
  </si>
  <si>
    <t>Fairford</t>
  </si>
  <si>
    <t>Per Diem Check</t>
  </si>
  <si>
    <t>Hotel Check</t>
  </si>
  <si>
    <t>Destination Code</t>
  </si>
  <si>
    <t>Destination City &amp; Country (With Dates)</t>
  </si>
  <si>
    <t>F1056</t>
  </si>
  <si>
    <t>F1057</t>
  </si>
  <si>
    <t>F577</t>
  </si>
  <si>
    <t>F158</t>
  </si>
  <si>
    <t>F903</t>
  </si>
  <si>
    <t>F266</t>
  </si>
  <si>
    <t>F107</t>
  </si>
  <si>
    <t>F425</t>
  </si>
  <si>
    <t>U445</t>
  </si>
  <si>
    <t>U446</t>
  </si>
  <si>
    <t>U447</t>
  </si>
  <si>
    <t>U448</t>
  </si>
  <si>
    <t>U449</t>
  </si>
  <si>
    <t>UNITED STATES</t>
  </si>
  <si>
    <t>U144</t>
  </si>
  <si>
    <t>U145</t>
  </si>
  <si>
    <t>U146</t>
  </si>
  <si>
    <t>U147</t>
  </si>
  <si>
    <t>U148</t>
  </si>
  <si>
    <t>U631</t>
  </si>
  <si>
    <t>U632</t>
  </si>
  <si>
    <t>U633</t>
  </si>
  <si>
    <t>Seattle</t>
  </si>
  <si>
    <t>District of Columbia</t>
  </si>
  <si>
    <t>New York City</t>
  </si>
  <si>
    <t>F001</t>
  </si>
  <si>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</si>
  <si>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</si>
  <si>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</si>
  <si>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</si>
  <si>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</si>
  <si>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</si>
  <si>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</si>
  <si>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</si>
  <si>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</si>
  <si>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</si>
  <si>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</si>
  <si>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</si>
  <si>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</si>
  <si>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</si>
  <si>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</si>
  <si>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</si>
  <si>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</si>
  <si>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</si>
  <si>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</si>
  <si>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</si>
  <si>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</si>
  <si>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</si>
  <si>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</si>
  <si>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</si>
  <si>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</si>
  <si>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</si>
  <si>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</si>
  <si>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</si>
  <si>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</si>
  <si>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</si>
  <si>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</si>
  <si>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</si>
  <si>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</si>
  <si>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</si>
  <si>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</si>
  <si>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</si>
  <si>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</si>
  <si>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</si>
  <si>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</si>
  <si>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</si>
  <si>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</si>
  <si>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</si>
  <si>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</si>
  <si>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</si>
  <si>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</si>
  <si>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</si>
  <si>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</si>
  <si>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</si>
  <si>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</si>
  <si>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</si>
  <si>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</si>
  <si>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</si>
  <si>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</si>
  <si>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</si>
  <si>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</si>
  <si>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</si>
  <si>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</si>
  <si>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</si>
  <si>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</si>
  <si>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</si>
  <si>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</si>
  <si>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</si>
  <si>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</si>
  <si>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</si>
  <si>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</si>
  <si>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</si>
  <si>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</si>
  <si>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</si>
  <si>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</si>
  <si>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</si>
  <si>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</si>
  <si>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</si>
  <si>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</si>
  <si>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</si>
  <si>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</si>
  <si>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</si>
  <si>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</si>
  <si>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</si>
  <si>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</si>
  <si>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</si>
  <si>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</si>
  <si>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</si>
  <si>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</si>
  <si>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</si>
  <si>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</si>
  <si>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</si>
  <si>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</si>
  <si>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</si>
  <si>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</si>
  <si>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</si>
  <si>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</si>
  <si>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</si>
  <si>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</si>
  <si>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</si>
  <si>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</si>
  <si>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</si>
  <si>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</si>
  <si>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</si>
  <si>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</si>
  <si>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</si>
  <si>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</si>
  <si>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</si>
  <si>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F104</t>
  </si>
  <si>
    <t>F105</t>
  </si>
  <si>
    <t>F106</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</si>
  <si>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</si>
  <si>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</si>
  <si>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</si>
  <si>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</si>
  <si>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</si>
  <si>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</si>
  <si>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</si>
  <si>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</si>
  <si>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</si>
  <si>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</si>
  <si>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</si>
  <si>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</si>
  <si>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</si>
  <si>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</si>
  <si>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</si>
  <si>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</si>
  <si>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</si>
  <si>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</si>
  <si>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</si>
  <si>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</si>
  <si>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</si>
  <si>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</si>
  <si>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</si>
  <si>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</si>
  <si>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</si>
  <si>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</si>
  <si>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</si>
  <si>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</si>
  <si>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</si>
  <si>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</si>
  <si>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</si>
  <si>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</si>
  <si>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</si>
  <si>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</si>
  <si>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</si>
  <si>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</si>
  <si>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</si>
  <si>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</si>
  <si>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</si>
  <si>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</si>
  <si>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</si>
  <si>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</si>
  <si>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</si>
  <si>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</si>
  <si>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</si>
  <si>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</si>
  <si>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</si>
  <si>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</si>
  <si>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</si>
  <si>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</si>
  <si>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</si>
  <si>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</si>
  <si>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</si>
  <si>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</si>
  <si>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</si>
  <si>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</si>
  <si>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</si>
  <si>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</si>
  <si>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</si>
  <si>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</si>
  <si>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</si>
  <si>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</si>
  <si>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</si>
  <si>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</si>
  <si>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</si>
  <si>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</si>
  <si>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</si>
  <si>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</si>
  <si>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</si>
  <si>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</si>
  <si>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</si>
  <si>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</si>
  <si>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</si>
  <si>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</si>
  <si>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</si>
  <si>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</si>
  <si>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</si>
  <si>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</si>
  <si>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</si>
  <si>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</si>
  <si>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</si>
  <si>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</si>
  <si>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</si>
  <si>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</si>
  <si>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</si>
  <si>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</si>
  <si>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</si>
  <si>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</si>
  <si>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</si>
  <si>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</si>
  <si>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</si>
  <si>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</si>
  <si>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</si>
  <si>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</si>
  <si>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</si>
  <si>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</si>
  <si>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</si>
  <si>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</si>
  <si>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</si>
  <si>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</si>
  <si>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</si>
  <si>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</si>
  <si>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</si>
  <si>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</si>
  <si>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</si>
  <si>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</si>
  <si>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</si>
  <si>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F216</t>
  </si>
  <si>
    <t>F217</t>
  </si>
  <si>
    <t>F218</t>
  </si>
  <si>
    <t>F219</t>
  </si>
  <si>
    <t>F220</t>
  </si>
  <si>
    <t>F221</t>
  </si>
  <si>
    <t>F222</t>
  </si>
  <si>
    <t>F223</t>
  </si>
  <si>
    <t>F224</t>
  </si>
  <si>
    <t>F225</t>
  </si>
  <si>
    <t>F226</t>
  </si>
  <si>
    <t>F227</t>
  </si>
  <si>
    <t>F228</t>
  </si>
  <si>
    <t>F229</t>
  </si>
  <si>
    <t>F230</t>
  </si>
  <si>
    <t>F231</t>
  </si>
  <si>
    <t>F232</t>
  </si>
  <si>
    <t>F233</t>
  </si>
  <si>
    <t>F234</t>
  </si>
  <si>
    <t>F235</t>
  </si>
  <si>
    <t>F236</t>
  </si>
  <si>
    <t>F237</t>
  </si>
  <si>
    <t>F238</t>
  </si>
  <si>
    <t>F239</t>
  </si>
  <si>
    <t>F240</t>
  </si>
  <si>
    <t>F241</t>
  </si>
  <si>
    <t>F242</t>
  </si>
  <si>
    <t>F243</t>
  </si>
  <si>
    <t>F244</t>
  </si>
  <si>
    <t>F245</t>
  </si>
  <si>
    <t>F246</t>
  </si>
  <si>
    <t>F247</t>
  </si>
  <si>
    <t>F248</t>
  </si>
  <si>
    <t>F249</t>
  </si>
  <si>
    <t>F250</t>
  </si>
  <si>
    <t>F251</t>
  </si>
  <si>
    <t>F252</t>
  </si>
  <si>
    <t>F253</t>
  </si>
  <si>
    <t>F254</t>
  </si>
  <si>
    <t>F255</t>
  </si>
  <si>
    <t>F256</t>
  </si>
  <si>
    <t>F257</t>
  </si>
  <si>
    <t>F258</t>
  </si>
  <si>
    <t>F259</t>
  </si>
  <si>
    <t>F260</t>
  </si>
  <si>
    <t>F261</t>
  </si>
  <si>
    <t>F262</t>
  </si>
  <si>
    <t>F263</t>
  </si>
  <si>
    <t>F264</t>
  </si>
  <si>
    <t>F265</t>
  </si>
  <si>
    <t>F267</t>
  </si>
  <si>
    <t>F268</t>
  </si>
  <si>
    <t>F269</t>
  </si>
  <si>
    <t>F270</t>
  </si>
  <si>
    <t>F271</t>
  </si>
  <si>
    <t>F272</t>
  </si>
  <si>
    <t>F273</t>
  </si>
  <si>
    <t>F274</t>
  </si>
  <si>
    <t>F275</t>
  </si>
  <si>
    <t>F276</t>
  </si>
  <si>
    <t>F277</t>
  </si>
  <si>
    <t>F278</t>
  </si>
  <si>
    <t>F279</t>
  </si>
  <si>
    <t>F280</t>
  </si>
  <si>
    <t>F281</t>
  </si>
  <si>
    <t>F282</t>
  </si>
  <si>
    <t>F283</t>
  </si>
  <si>
    <t>F284</t>
  </si>
  <si>
    <t>F285</t>
  </si>
  <si>
    <t>F286</t>
  </si>
  <si>
    <t>F287</t>
  </si>
  <si>
    <t>F288</t>
  </si>
  <si>
    <t>F289</t>
  </si>
  <si>
    <t>F290</t>
  </si>
  <si>
    <t>F291</t>
  </si>
  <si>
    <t>F292</t>
  </si>
  <si>
    <t>F293</t>
  </si>
  <si>
    <t>F294</t>
  </si>
  <si>
    <t>F295</t>
  </si>
  <si>
    <t>F296</t>
  </si>
  <si>
    <t>F297</t>
  </si>
  <si>
    <t>F298</t>
  </si>
  <si>
    <t>F299</t>
  </si>
  <si>
    <t>F300</t>
  </si>
  <si>
    <t>F301</t>
  </si>
  <si>
    <t>F302</t>
  </si>
  <si>
    <t>F303</t>
  </si>
  <si>
    <t>F304</t>
  </si>
  <si>
    <t>F305</t>
  </si>
  <si>
    <t>F306</t>
  </si>
  <si>
    <t>F307</t>
  </si>
  <si>
    <t>F308</t>
  </si>
  <si>
    <t>F309</t>
  </si>
  <si>
    <t>F310</t>
  </si>
  <si>
    <t>F311</t>
  </si>
  <si>
    <t>F312</t>
  </si>
  <si>
    <t>F313</t>
  </si>
  <si>
    <t>F314</t>
  </si>
  <si>
    <t>F315</t>
  </si>
  <si>
    <t>F316</t>
  </si>
  <si>
    <t>F317</t>
  </si>
  <si>
    <t>F318</t>
  </si>
  <si>
    <t>F319</t>
  </si>
  <si>
    <t>F320</t>
  </si>
  <si>
    <t>F321</t>
  </si>
  <si>
    <t>F322</t>
  </si>
  <si>
    <t>F323</t>
  </si>
  <si>
    <t>F324</t>
  </si>
  <si>
    <t>F325</t>
  </si>
  <si>
    <t>F326</t>
  </si>
  <si>
    <t>F327</t>
  </si>
  <si>
    <t>F328</t>
  </si>
  <si>
    <t>F329</t>
  </si>
  <si>
    <t>F330</t>
  </si>
  <si>
    <t>F331</t>
  </si>
  <si>
    <t>F332</t>
  </si>
  <si>
    <t>F333</t>
  </si>
  <si>
    <t>F334</t>
  </si>
  <si>
    <t>F335</t>
  </si>
  <si>
    <t>F336</t>
  </si>
  <si>
    <t>F337</t>
  </si>
  <si>
    <t>F338</t>
  </si>
  <si>
    <t>F339</t>
  </si>
  <si>
    <t>F340</t>
  </si>
  <si>
    <t>F341</t>
  </si>
  <si>
    <t>F342</t>
  </si>
  <si>
    <t>F343</t>
  </si>
  <si>
    <t>F344</t>
  </si>
  <si>
    <t>F345</t>
  </si>
  <si>
    <t>F346</t>
  </si>
  <si>
    <t>F347</t>
  </si>
  <si>
    <t>F348</t>
  </si>
  <si>
    <t>F349</t>
  </si>
  <si>
    <t>F350</t>
  </si>
  <si>
    <t>F351</t>
  </si>
  <si>
    <t>F352</t>
  </si>
  <si>
    <t>F353</t>
  </si>
  <si>
    <t>F354</t>
  </si>
  <si>
    <t>F355</t>
  </si>
  <si>
    <t>F356</t>
  </si>
  <si>
    <t>F357</t>
  </si>
  <si>
    <t>F358</t>
  </si>
  <si>
    <t>F359</t>
  </si>
  <si>
    <t>F360</t>
  </si>
  <si>
    <t>F361</t>
  </si>
  <si>
    <t>F362</t>
  </si>
  <si>
    <t>F363</t>
  </si>
  <si>
    <t>F364</t>
  </si>
  <si>
    <t>F365</t>
  </si>
  <si>
    <t>F366</t>
  </si>
  <si>
    <t>F367</t>
  </si>
  <si>
    <t>F368</t>
  </si>
  <si>
    <t>F369</t>
  </si>
  <si>
    <t>F370</t>
  </si>
  <si>
    <t>F371</t>
  </si>
  <si>
    <t>F372</t>
  </si>
  <si>
    <t>F373</t>
  </si>
  <si>
    <t>F374</t>
  </si>
  <si>
    <t>F375</t>
  </si>
  <si>
    <t>F376</t>
  </si>
  <si>
    <t>F377</t>
  </si>
  <si>
    <t>F378</t>
  </si>
  <si>
    <t>F379</t>
  </si>
  <si>
    <t>F380</t>
  </si>
  <si>
    <t>F381</t>
  </si>
  <si>
    <t>F382</t>
  </si>
  <si>
    <t>F383</t>
  </si>
  <si>
    <t>F384</t>
  </si>
  <si>
    <t>F385</t>
  </si>
  <si>
    <t>F386</t>
  </si>
  <si>
    <t>F387</t>
  </si>
  <si>
    <t>F388</t>
  </si>
  <si>
    <t>F389</t>
  </si>
  <si>
    <t>F390</t>
  </si>
  <si>
    <t>F391</t>
  </si>
  <si>
    <t>F392</t>
  </si>
  <si>
    <t>F393</t>
  </si>
  <si>
    <t>F394</t>
  </si>
  <si>
    <t>F395</t>
  </si>
  <si>
    <t>F396</t>
  </si>
  <si>
    <t>F397</t>
  </si>
  <si>
    <t>F398</t>
  </si>
  <si>
    <t>F399</t>
  </si>
  <si>
    <t>F400</t>
  </si>
  <si>
    <t>F401</t>
  </si>
  <si>
    <t>F402</t>
  </si>
  <si>
    <t>F403</t>
  </si>
  <si>
    <t>F404</t>
  </si>
  <si>
    <t>F405</t>
  </si>
  <si>
    <t>F406</t>
  </si>
  <si>
    <t>F407</t>
  </si>
  <si>
    <t>F408</t>
  </si>
  <si>
    <t>F409</t>
  </si>
  <si>
    <t>F410</t>
  </si>
  <si>
    <t>F411</t>
  </si>
  <si>
    <t>F412</t>
  </si>
  <si>
    <t>F413</t>
  </si>
  <si>
    <t>F414</t>
  </si>
  <si>
    <t>F415</t>
  </si>
  <si>
    <t>F416</t>
  </si>
  <si>
    <t>F417</t>
  </si>
  <si>
    <t>F418</t>
  </si>
  <si>
    <t>F419</t>
  </si>
  <si>
    <t>F420</t>
  </si>
  <si>
    <t>F421</t>
  </si>
  <si>
    <t>F422</t>
  </si>
  <si>
    <t>F423</t>
  </si>
  <si>
    <t>F424</t>
  </si>
  <si>
    <t>F426</t>
  </si>
  <si>
    <t>F427</t>
  </si>
  <si>
    <t>F428</t>
  </si>
  <si>
    <t>F429</t>
  </si>
  <si>
    <t>F430</t>
  </si>
  <si>
    <t>F431</t>
  </si>
  <si>
    <t>F432</t>
  </si>
  <si>
    <t>F433</t>
  </si>
  <si>
    <t>F434</t>
  </si>
  <si>
    <t>F435</t>
  </si>
  <si>
    <t>F436</t>
  </si>
  <si>
    <t>F437</t>
  </si>
  <si>
    <t>F438</t>
  </si>
  <si>
    <t>F439</t>
  </si>
  <si>
    <t>F440</t>
  </si>
  <si>
    <t>F441</t>
  </si>
  <si>
    <t>F442</t>
  </si>
  <si>
    <t>F443</t>
  </si>
  <si>
    <t>F444</t>
  </si>
  <si>
    <t>F445</t>
  </si>
  <si>
    <t>F446</t>
  </si>
  <si>
    <t>F447</t>
  </si>
  <si>
    <t>F448</t>
  </si>
  <si>
    <t>F449</t>
  </si>
  <si>
    <t>F450</t>
  </si>
  <si>
    <t>F451</t>
  </si>
  <si>
    <t>F452</t>
  </si>
  <si>
    <t>F453</t>
  </si>
  <si>
    <t>F454</t>
  </si>
  <si>
    <t>F455</t>
  </si>
  <si>
    <t>F456</t>
  </si>
  <si>
    <t>F457</t>
  </si>
  <si>
    <t>F458</t>
  </si>
  <si>
    <t>F459</t>
  </si>
  <si>
    <t>F460</t>
  </si>
  <si>
    <t>F461</t>
  </si>
  <si>
    <t>F462</t>
  </si>
  <si>
    <t>F463</t>
  </si>
  <si>
    <t>F464</t>
  </si>
  <si>
    <t>F465</t>
  </si>
  <si>
    <t>F466</t>
  </si>
  <si>
    <t>F467</t>
  </si>
  <si>
    <t>F468</t>
  </si>
  <si>
    <t>F469</t>
  </si>
  <si>
    <t>F470</t>
  </si>
  <si>
    <t>F471</t>
  </si>
  <si>
    <t>F472</t>
  </si>
  <si>
    <t>F473</t>
  </si>
  <si>
    <t>F474</t>
  </si>
  <si>
    <t>F475</t>
  </si>
  <si>
    <t>F476</t>
  </si>
  <si>
    <t>F477</t>
  </si>
  <si>
    <t>F478</t>
  </si>
  <si>
    <t>F479</t>
  </si>
  <si>
    <t>F480</t>
  </si>
  <si>
    <t>F481</t>
  </si>
  <si>
    <t>F482</t>
  </si>
  <si>
    <t>F483</t>
  </si>
  <si>
    <t>F484</t>
  </si>
  <si>
    <t>F485</t>
  </si>
  <si>
    <t>F486</t>
  </si>
  <si>
    <t>F487</t>
  </si>
  <si>
    <t>F488</t>
  </si>
  <si>
    <t>F489</t>
  </si>
  <si>
    <t>F490</t>
  </si>
  <si>
    <t>F491</t>
  </si>
  <si>
    <t>F492</t>
  </si>
  <si>
    <t>F493</t>
  </si>
  <si>
    <t>F494</t>
  </si>
  <si>
    <t>F495</t>
  </si>
  <si>
    <t>F496</t>
  </si>
  <si>
    <t>F497</t>
  </si>
  <si>
    <t>F498</t>
  </si>
  <si>
    <t>F499</t>
  </si>
  <si>
    <t>F500</t>
  </si>
  <si>
    <t>F501</t>
  </si>
  <si>
    <t>F502</t>
  </si>
  <si>
    <t>F503</t>
  </si>
  <si>
    <t>F504</t>
  </si>
  <si>
    <t>F505</t>
  </si>
  <si>
    <t>F506</t>
  </si>
  <si>
    <t>F507</t>
  </si>
  <si>
    <t>F508</t>
  </si>
  <si>
    <t>F509</t>
  </si>
  <si>
    <t>F510</t>
  </si>
  <si>
    <t>F511</t>
  </si>
  <si>
    <t>F512</t>
  </si>
  <si>
    <t>F513</t>
  </si>
  <si>
    <t>F514</t>
  </si>
  <si>
    <t>F515</t>
  </si>
  <si>
    <t>F516</t>
  </si>
  <si>
    <t>F517</t>
  </si>
  <si>
    <t>F518</t>
  </si>
  <si>
    <t>F519</t>
  </si>
  <si>
    <t>F520</t>
  </si>
  <si>
    <t>F521</t>
  </si>
  <si>
    <t>F522</t>
  </si>
  <si>
    <t>F523</t>
  </si>
  <si>
    <t>F524</t>
  </si>
  <si>
    <t>F525</t>
  </si>
  <si>
    <t>F526</t>
  </si>
  <si>
    <t>F527</t>
  </si>
  <si>
    <t>F528</t>
  </si>
  <si>
    <t>F529</t>
  </si>
  <si>
    <t>F530</t>
  </si>
  <si>
    <t>F531</t>
  </si>
  <si>
    <t>F532</t>
  </si>
  <si>
    <t>F533</t>
  </si>
  <si>
    <t>F534</t>
  </si>
  <si>
    <t>F535</t>
  </si>
  <si>
    <t>F536</t>
  </si>
  <si>
    <t>F537</t>
  </si>
  <si>
    <t>F538</t>
  </si>
  <si>
    <t>F539</t>
  </si>
  <si>
    <t>F540</t>
  </si>
  <si>
    <t>F541</t>
  </si>
  <si>
    <t>F542</t>
  </si>
  <si>
    <t>F543</t>
  </si>
  <si>
    <t>F544</t>
  </si>
  <si>
    <t>F545</t>
  </si>
  <si>
    <t>F546</t>
  </si>
  <si>
    <t>F547</t>
  </si>
  <si>
    <t>F548</t>
  </si>
  <si>
    <t>F549</t>
  </si>
  <si>
    <t>F550</t>
  </si>
  <si>
    <t>F551</t>
  </si>
  <si>
    <t>F552</t>
  </si>
  <si>
    <t>F553</t>
  </si>
  <si>
    <t>F554</t>
  </si>
  <si>
    <t>F555</t>
  </si>
  <si>
    <t>F556</t>
  </si>
  <si>
    <t>F557</t>
  </si>
  <si>
    <t>F558</t>
  </si>
  <si>
    <t>F559</t>
  </si>
  <si>
    <t>F560</t>
  </si>
  <si>
    <t>F561</t>
  </si>
  <si>
    <t>F562</t>
  </si>
  <si>
    <t>F563</t>
  </si>
  <si>
    <t>F564</t>
  </si>
  <si>
    <t>F565</t>
  </si>
  <si>
    <t>F566</t>
  </si>
  <si>
    <t>F567</t>
  </si>
  <si>
    <t>F568</t>
  </si>
  <si>
    <t>F569</t>
  </si>
  <si>
    <t>F570</t>
  </si>
  <si>
    <t>F571</t>
  </si>
  <si>
    <t>F572</t>
  </si>
  <si>
    <t>F573</t>
  </si>
  <si>
    <t>F574</t>
  </si>
  <si>
    <t>F575</t>
  </si>
  <si>
    <t>F576</t>
  </si>
  <si>
    <t>F578</t>
  </si>
  <si>
    <t>F579</t>
  </si>
  <si>
    <t>F580</t>
  </si>
  <si>
    <t>F581</t>
  </si>
  <si>
    <t>F582</t>
  </si>
  <si>
    <t>F583</t>
  </si>
  <si>
    <t>F584</t>
  </si>
  <si>
    <t>F585</t>
  </si>
  <si>
    <t>F586</t>
  </si>
  <si>
    <t>F587</t>
  </si>
  <si>
    <t>F588</t>
  </si>
  <si>
    <t>F589</t>
  </si>
  <si>
    <t>F590</t>
  </si>
  <si>
    <t>F591</t>
  </si>
  <si>
    <t>F592</t>
  </si>
  <si>
    <t>F593</t>
  </si>
  <si>
    <t>F594</t>
  </si>
  <si>
    <t>F595</t>
  </si>
  <si>
    <t>F596</t>
  </si>
  <si>
    <t>F597</t>
  </si>
  <si>
    <t>F598</t>
  </si>
  <si>
    <t>F599</t>
  </si>
  <si>
    <t>F600</t>
  </si>
  <si>
    <t>F601</t>
  </si>
  <si>
    <t>F602</t>
  </si>
  <si>
    <t>F603</t>
  </si>
  <si>
    <t>F604</t>
  </si>
  <si>
    <t>F605</t>
  </si>
  <si>
    <t>F606</t>
  </si>
  <si>
    <t>F607</t>
  </si>
  <si>
    <t>F608</t>
  </si>
  <si>
    <t>F609</t>
  </si>
  <si>
    <t>F610</t>
  </si>
  <si>
    <t>F611</t>
  </si>
  <si>
    <t>F612</t>
  </si>
  <si>
    <t>F613</t>
  </si>
  <si>
    <t>F614</t>
  </si>
  <si>
    <t>F615</t>
  </si>
  <si>
    <t>F616</t>
  </si>
  <si>
    <t>F617</t>
  </si>
  <si>
    <t>F618</t>
  </si>
  <si>
    <t>F619</t>
  </si>
  <si>
    <t>F620</t>
  </si>
  <si>
    <t>F621</t>
  </si>
  <si>
    <t>F622</t>
  </si>
  <si>
    <t>F623</t>
  </si>
  <si>
    <t>F624</t>
  </si>
  <si>
    <t>F625</t>
  </si>
  <si>
    <t>F626</t>
  </si>
  <si>
    <t>F627</t>
  </si>
  <si>
    <t>F628</t>
  </si>
  <si>
    <t>F629</t>
  </si>
  <si>
    <t>F630</t>
  </si>
  <si>
    <t>F631</t>
  </si>
  <si>
    <t>F632</t>
  </si>
  <si>
    <t>F633</t>
  </si>
  <si>
    <t>F634</t>
  </si>
  <si>
    <t>F635</t>
  </si>
  <si>
    <t>F636</t>
  </si>
  <si>
    <t>F637</t>
  </si>
  <si>
    <t>F638</t>
  </si>
  <si>
    <t>F639</t>
  </si>
  <si>
    <t>F640</t>
  </si>
  <si>
    <t>F641</t>
  </si>
  <si>
    <t>F642</t>
  </si>
  <si>
    <t>F643</t>
  </si>
  <si>
    <t>F644</t>
  </si>
  <si>
    <t>F645</t>
  </si>
  <si>
    <t>F646</t>
  </si>
  <si>
    <t>F647</t>
  </si>
  <si>
    <t>F648</t>
  </si>
  <si>
    <t>F649</t>
  </si>
  <si>
    <t>F650</t>
  </si>
  <si>
    <t>F651</t>
  </si>
  <si>
    <t>F652</t>
  </si>
  <si>
    <t>F653</t>
  </si>
  <si>
    <t>F654</t>
  </si>
  <si>
    <t>F655</t>
  </si>
  <si>
    <t>F656</t>
  </si>
  <si>
    <t>F657</t>
  </si>
  <si>
    <t>F658</t>
  </si>
  <si>
    <t>F659</t>
  </si>
  <si>
    <t>F660</t>
  </si>
  <si>
    <t>F661</t>
  </si>
  <si>
    <t>F662</t>
  </si>
  <si>
    <t>F663</t>
  </si>
  <si>
    <t>F664</t>
  </si>
  <si>
    <t>F665</t>
  </si>
  <si>
    <t>F666</t>
  </si>
  <si>
    <t>F667</t>
  </si>
  <si>
    <t>F668</t>
  </si>
  <si>
    <t>F669</t>
  </si>
  <si>
    <t>F670</t>
  </si>
  <si>
    <t>F671</t>
  </si>
  <si>
    <t>F672</t>
  </si>
  <si>
    <t>F673</t>
  </si>
  <si>
    <t>F674</t>
  </si>
  <si>
    <t>F675</t>
  </si>
  <si>
    <t>F676</t>
  </si>
  <si>
    <t>F677</t>
  </si>
  <si>
    <t>F678</t>
  </si>
  <si>
    <t>F679</t>
  </si>
  <si>
    <t>F680</t>
  </si>
  <si>
    <t>F681</t>
  </si>
  <si>
    <t>F682</t>
  </si>
  <si>
    <t>F683</t>
  </si>
  <si>
    <t>F684</t>
  </si>
  <si>
    <t>F685</t>
  </si>
  <si>
    <t>F686</t>
  </si>
  <si>
    <t>F687</t>
  </si>
  <si>
    <t>F688</t>
  </si>
  <si>
    <t>F689</t>
  </si>
  <si>
    <t>F690</t>
  </si>
  <si>
    <t>F691</t>
  </si>
  <si>
    <t>F692</t>
  </si>
  <si>
    <t>F693</t>
  </si>
  <si>
    <t>F694</t>
  </si>
  <si>
    <t>F695</t>
  </si>
  <si>
    <t>F696</t>
  </si>
  <si>
    <t>F697</t>
  </si>
  <si>
    <t>F698</t>
  </si>
  <si>
    <t>F699</t>
  </si>
  <si>
    <t>F700</t>
  </si>
  <si>
    <t>F701</t>
  </si>
  <si>
    <t>F702</t>
  </si>
  <si>
    <t>F703</t>
  </si>
  <si>
    <t>F704</t>
  </si>
  <si>
    <t>F705</t>
  </si>
  <si>
    <t>F706</t>
  </si>
  <si>
    <t>F707</t>
  </si>
  <si>
    <t>F708</t>
  </si>
  <si>
    <t>F709</t>
  </si>
  <si>
    <t>F710</t>
  </si>
  <si>
    <t>F711</t>
  </si>
  <si>
    <t>F712</t>
  </si>
  <si>
    <t>F713</t>
  </si>
  <si>
    <t>F714</t>
  </si>
  <si>
    <t>F715</t>
  </si>
  <si>
    <t>F716</t>
  </si>
  <si>
    <t>F717</t>
  </si>
  <si>
    <t>F718</t>
  </si>
  <si>
    <t>F719</t>
  </si>
  <si>
    <t>F720</t>
  </si>
  <si>
    <t>F721</t>
  </si>
  <si>
    <t>F722</t>
  </si>
  <si>
    <t>F723</t>
  </si>
  <si>
    <t>F724</t>
  </si>
  <si>
    <t>F725</t>
  </si>
  <si>
    <t>F726</t>
  </si>
  <si>
    <t>F727</t>
  </si>
  <si>
    <t>F728</t>
  </si>
  <si>
    <t>F729</t>
  </si>
  <si>
    <t>F730</t>
  </si>
  <si>
    <t>F731</t>
  </si>
  <si>
    <t>F732</t>
  </si>
  <si>
    <t>F733</t>
  </si>
  <si>
    <t>F734</t>
  </si>
  <si>
    <t>F735</t>
  </si>
  <si>
    <t>F736</t>
  </si>
  <si>
    <t>F737</t>
  </si>
  <si>
    <t>F738</t>
  </si>
  <si>
    <t>F739</t>
  </si>
  <si>
    <t>F740</t>
  </si>
  <si>
    <t>F741</t>
  </si>
  <si>
    <t>F742</t>
  </si>
  <si>
    <t>F743</t>
  </si>
  <si>
    <t>F744</t>
  </si>
  <si>
    <t>F745</t>
  </si>
  <si>
    <t>F746</t>
  </si>
  <si>
    <t>F747</t>
  </si>
  <si>
    <t>F748</t>
  </si>
  <si>
    <t>F749</t>
  </si>
  <si>
    <t>F750</t>
  </si>
  <si>
    <t>F751</t>
  </si>
  <si>
    <t>F752</t>
  </si>
  <si>
    <t>F753</t>
  </si>
  <si>
    <t>F754</t>
  </si>
  <si>
    <t>F755</t>
  </si>
  <si>
    <t>F756</t>
  </si>
  <si>
    <t>F757</t>
  </si>
  <si>
    <t>F758</t>
  </si>
  <si>
    <t>F759</t>
  </si>
  <si>
    <t>F760</t>
  </si>
  <si>
    <t>F761</t>
  </si>
  <si>
    <t>F762</t>
  </si>
  <si>
    <t>F763</t>
  </si>
  <si>
    <t>F764</t>
  </si>
  <si>
    <t>F765</t>
  </si>
  <si>
    <t>F766</t>
  </si>
  <si>
    <t>F767</t>
  </si>
  <si>
    <t>F768</t>
  </si>
  <si>
    <t>F769</t>
  </si>
  <si>
    <t>F770</t>
  </si>
  <si>
    <t>F771</t>
  </si>
  <si>
    <t>F772</t>
  </si>
  <si>
    <t>F773</t>
  </si>
  <si>
    <t>F774</t>
  </si>
  <si>
    <t>F775</t>
  </si>
  <si>
    <t>F776</t>
  </si>
  <si>
    <t>F777</t>
  </si>
  <si>
    <t>F778</t>
  </si>
  <si>
    <t>F779</t>
  </si>
  <si>
    <t>F780</t>
  </si>
  <si>
    <t>F781</t>
  </si>
  <si>
    <t>F782</t>
  </si>
  <si>
    <t>F783</t>
  </si>
  <si>
    <t>F784</t>
  </si>
  <si>
    <t>F785</t>
  </si>
  <si>
    <t>F786</t>
  </si>
  <si>
    <t>F787</t>
  </si>
  <si>
    <t>F788</t>
  </si>
  <si>
    <t>F789</t>
  </si>
  <si>
    <t>F790</t>
  </si>
  <si>
    <t>F791</t>
  </si>
  <si>
    <t>F792</t>
  </si>
  <si>
    <t>F793</t>
  </si>
  <si>
    <t>F794</t>
  </si>
  <si>
    <t>F795</t>
  </si>
  <si>
    <t>F796</t>
  </si>
  <si>
    <t>F797</t>
  </si>
  <si>
    <t>F798</t>
  </si>
  <si>
    <t>F799</t>
  </si>
  <si>
    <t>F800</t>
  </si>
  <si>
    <t>F801</t>
  </si>
  <si>
    <t>F802</t>
  </si>
  <si>
    <t>F803</t>
  </si>
  <si>
    <t>F804</t>
  </si>
  <si>
    <t>F805</t>
  </si>
  <si>
    <t>F806</t>
  </si>
  <si>
    <t>F807</t>
  </si>
  <si>
    <t>F808</t>
  </si>
  <si>
    <t>F809</t>
  </si>
  <si>
    <t>F810</t>
  </si>
  <si>
    <t>F811</t>
  </si>
  <si>
    <t>F812</t>
  </si>
  <si>
    <t>F813</t>
  </si>
  <si>
    <t>F814</t>
  </si>
  <si>
    <t>F815</t>
  </si>
  <si>
    <t>F816</t>
  </si>
  <si>
    <t>F817</t>
  </si>
  <si>
    <t>F818</t>
  </si>
  <si>
    <t>F819</t>
  </si>
  <si>
    <t>F820</t>
  </si>
  <si>
    <t>F821</t>
  </si>
  <si>
    <t>F822</t>
  </si>
  <si>
    <t>F823</t>
  </si>
  <si>
    <t>F824</t>
  </si>
  <si>
    <t>F825</t>
  </si>
  <si>
    <t>F826</t>
  </si>
  <si>
    <t>F827</t>
  </si>
  <si>
    <t>F828</t>
  </si>
  <si>
    <t>F829</t>
  </si>
  <si>
    <t>F830</t>
  </si>
  <si>
    <t>F831</t>
  </si>
  <si>
    <t>F832</t>
  </si>
  <si>
    <t>F833</t>
  </si>
  <si>
    <t>F834</t>
  </si>
  <si>
    <t>F835</t>
  </si>
  <si>
    <t>F836</t>
  </si>
  <si>
    <t>F837</t>
  </si>
  <si>
    <t>F838</t>
  </si>
  <si>
    <t>F839</t>
  </si>
  <si>
    <t>F840</t>
  </si>
  <si>
    <t>F841</t>
  </si>
  <si>
    <t>F842</t>
  </si>
  <si>
    <t>F843</t>
  </si>
  <si>
    <t>F844</t>
  </si>
  <si>
    <t>F845</t>
  </si>
  <si>
    <t>F846</t>
  </si>
  <si>
    <t>F847</t>
  </si>
  <si>
    <t>F848</t>
  </si>
  <si>
    <t>F849</t>
  </si>
  <si>
    <t>F850</t>
  </si>
  <si>
    <t>F851</t>
  </si>
  <si>
    <t>F852</t>
  </si>
  <si>
    <t>F853</t>
  </si>
  <si>
    <t>F854</t>
  </si>
  <si>
    <t>F855</t>
  </si>
  <si>
    <t>F856</t>
  </si>
  <si>
    <t>F857</t>
  </si>
  <si>
    <t>F858</t>
  </si>
  <si>
    <t>F859</t>
  </si>
  <si>
    <t>F860</t>
  </si>
  <si>
    <t>F861</t>
  </si>
  <si>
    <t>F862</t>
  </si>
  <si>
    <t>F863</t>
  </si>
  <si>
    <t>F864</t>
  </si>
  <si>
    <t>F865</t>
  </si>
  <si>
    <t>F866</t>
  </si>
  <si>
    <t>F867</t>
  </si>
  <si>
    <t>F868</t>
  </si>
  <si>
    <t>F869</t>
  </si>
  <si>
    <t>F870</t>
  </si>
  <si>
    <t>F871</t>
  </si>
  <si>
    <t>F872</t>
  </si>
  <si>
    <t>F873</t>
  </si>
  <si>
    <t>F874</t>
  </si>
  <si>
    <t>F875</t>
  </si>
  <si>
    <t>F876</t>
  </si>
  <si>
    <t>F877</t>
  </si>
  <si>
    <t>F878</t>
  </si>
  <si>
    <t>F879</t>
  </si>
  <si>
    <t>F880</t>
  </si>
  <si>
    <t>F881</t>
  </si>
  <si>
    <t>F882</t>
  </si>
  <si>
    <t>F883</t>
  </si>
  <si>
    <t>F884</t>
  </si>
  <si>
    <t>F885</t>
  </si>
  <si>
    <t>F886</t>
  </si>
  <si>
    <t>F887</t>
  </si>
  <si>
    <t>F888</t>
  </si>
  <si>
    <t>F889</t>
  </si>
  <si>
    <t>F890</t>
  </si>
  <si>
    <t>F891</t>
  </si>
  <si>
    <t>F892</t>
  </si>
  <si>
    <t>F893</t>
  </si>
  <si>
    <t>F894</t>
  </si>
  <si>
    <t>F895</t>
  </si>
  <si>
    <t>F896</t>
  </si>
  <si>
    <t>F897</t>
  </si>
  <si>
    <t>F898</t>
  </si>
  <si>
    <t>F899</t>
  </si>
  <si>
    <t>F900</t>
  </si>
  <si>
    <t>F901</t>
  </si>
  <si>
    <t>F902</t>
  </si>
  <si>
    <t>F904</t>
  </si>
  <si>
    <t>F905</t>
  </si>
  <si>
    <t>F906</t>
  </si>
  <si>
    <t>F907</t>
  </si>
  <si>
    <t>F908</t>
  </si>
  <si>
    <t>F909</t>
  </si>
  <si>
    <t>F910</t>
  </si>
  <si>
    <t>F911</t>
  </si>
  <si>
    <t>F912</t>
  </si>
  <si>
    <t>F913</t>
  </si>
  <si>
    <t>F914</t>
  </si>
  <si>
    <t>F915</t>
  </si>
  <si>
    <t>F916</t>
  </si>
  <si>
    <t>F917</t>
  </si>
  <si>
    <t>F918</t>
  </si>
  <si>
    <t>F919</t>
  </si>
  <si>
    <t>F920</t>
  </si>
  <si>
    <t>F921</t>
  </si>
  <si>
    <t>F922</t>
  </si>
  <si>
    <t>F923</t>
  </si>
  <si>
    <t>F924</t>
  </si>
  <si>
    <t>F925</t>
  </si>
  <si>
    <t>F926</t>
  </si>
  <si>
    <t>F927</t>
  </si>
  <si>
    <t>F928</t>
  </si>
  <si>
    <t>F929</t>
  </si>
  <si>
    <t>F930</t>
  </si>
  <si>
    <t>F931</t>
  </si>
  <si>
    <t>F932</t>
  </si>
  <si>
    <t>F933</t>
  </si>
  <si>
    <t>F934</t>
  </si>
  <si>
    <t>F935</t>
  </si>
  <si>
    <t>F936</t>
  </si>
  <si>
    <t>F937</t>
  </si>
  <si>
    <t>F938</t>
  </si>
  <si>
    <t>F939</t>
  </si>
  <si>
    <t>F940</t>
  </si>
  <si>
    <t>F941</t>
  </si>
  <si>
    <t>F942</t>
  </si>
  <si>
    <t>F943</t>
  </si>
  <si>
    <t>F944</t>
  </si>
  <si>
    <t>F945</t>
  </si>
  <si>
    <t>F946</t>
  </si>
  <si>
    <t>F947</t>
  </si>
  <si>
    <t>F948</t>
  </si>
  <si>
    <t>F949</t>
  </si>
  <si>
    <t>F950</t>
  </si>
  <si>
    <t>F951</t>
  </si>
  <si>
    <t>F952</t>
  </si>
  <si>
    <t>F953</t>
  </si>
  <si>
    <t>F954</t>
  </si>
  <si>
    <t>F955</t>
  </si>
  <si>
    <t>F956</t>
  </si>
  <si>
    <t>F957</t>
  </si>
  <si>
    <t>F958</t>
  </si>
  <si>
    <t>F959</t>
  </si>
  <si>
    <t>F960</t>
  </si>
  <si>
    <t>F961</t>
  </si>
  <si>
    <t>F962</t>
  </si>
  <si>
    <t>F963</t>
  </si>
  <si>
    <t>F964</t>
  </si>
  <si>
    <t>F965</t>
  </si>
  <si>
    <t>F966</t>
  </si>
  <si>
    <t>F967</t>
  </si>
  <si>
    <t>F968</t>
  </si>
  <si>
    <t>F969</t>
  </si>
  <si>
    <t>F970</t>
  </si>
  <si>
    <t>F971</t>
  </si>
  <si>
    <t>F972</t>
  </si>
  <si>
    <t>F973</t>
  </si>
  <si>
    <t>F974</t>
  </si>
  <si>
    <t>F975</t>
  </si>
  <si>
    <t>F976</t>
  </si>
  <si>
    <t>F977</t>
  </si>
  <si>
    <t>F978</t>
  </si>
  <si>
    <t>F979</t>
  </si>
  <si>
    <t>F980</t>
  </si>
  <si>
    <t>F981</t>
  </si>
  <si>
    <t>F982</t>
  </si>
  <si>
    <t>F983</t>
  </si>
  <si>
    <t>F984</t>
  </si>
  <si>
    <t>F985</t>
  </si>
  <si>
    <t>F986</t>
  </si>
  <si>
    <t>F987</t>
  </si>
  <si>
    <t>F988</t>
  </si>
  <si>
    <t>F989</t>
  </si>
  <si>
    <t>F990</t>
  </si>
  <si>
    <t>F991</t>
  </si>
  <si>
    <t>F992</t>
  </si>
  <si>
    <t>F993</t>
  </si>
  <si>
    <t>F994</t>
  </si>
  <si>
    <t>F995</t>
  </si>
  <si>
    <t>F996</t>
  </si>
  <si>
    <t>F997</t>
  </si>
  <si>
    <t>F998</t>
  </si>
  <si>
    <t>F999</t>
  </si>
  <si>
    <t>F1000</t>
  </si>
  <si>
    <t>F1001</t>
  </si>
  <si>
    <t>F1002</t>
  </si>
  <si>
    <t>F1003</t>
  </si>
  <si>
    <t>F1004</t>
  </si>
  <si>
    <t>F1005</t>
  </si>
  <si>
    <t>F1006</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</si>
  <si>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</si>
  <si>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</si>
  <si>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</si>
  <si>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</si>
  <si>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</si>
  <si>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</si>
  <si>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</si>
  <si>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</si>
  <si>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</si>
  <si>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</si>
  <si>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</si>
  <si>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</si>
  <si>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</si>
  <si>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</si>
  <si>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</si>
  <si>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</si>
  <si>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</si>
  <si>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</si>
  <si>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</si>
  <si>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</si>
  <si>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</si>
  <si>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</si>
  <si>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</si>
  <si>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</si>
  <si>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</si>
  <si>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</si>
  <si>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</si>
  <si>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</si>
  <si>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</si>
  <si>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</si>
  <si>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</si>
  <si>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</si>
  <si>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</si>
  <si>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</si>
  <si>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</si>
  <si>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</si>
  <si>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</si>
  <si>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</si>
  <si>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</si>
  <si>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</si>
  <si>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</si>
  <si>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</si>
  <si>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</si>
  <si>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</si>
  <si>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</si>
  <si>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</si>
  <si>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</si>
  <si>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</si>
  <si>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</si>
  <si>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</si>
  <si>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</si>
  <si>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</si>
  <si>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</si>
  <si>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</si>
  <si>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</si>
  <si>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</si>
  <si>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</si>
  <si>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</si>
  <si>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</si>
  <si>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</si>
  <si>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</si>
  <si>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</si>
  <si>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</si>
  <si>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</si>
  <si>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</si>
  <si>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</si>
  <si>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</si>
  <si>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</si>
  <si>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</si>
  <si>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</si>
  <si>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</si>
  <si>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</si>
  <si>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</si>
  <si>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</si>
  <si>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</si>
  <si>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</si>
  <si>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</si>
  <si>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</si>
  <si>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</si>
  <si>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</si>
  <si>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</si>
  <si>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</si>
  <si>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</si>
  <si>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</si>
  <si>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</si>
  <si>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</si>
  <si>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</si>
  <si>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</si>
  <si>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</si>
  <si>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</si>
  <si>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</si>
  <si>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</si>
  <si>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</si>
  <si>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Name</t>
  </si>
  <si>
    <t>Budget Line Item</t>
  </si>
  <si>
    <t>Indirect Budget (15%)</t>
  </si>
  <si>
    <t>Salary / Fringe</t>
  </si>
  <si>
    <t>RTEI</t>
  </si>
  <si>
    <t>Supplies &amp; Services</t>
  </si>
  <si>
    <t>Education &amp; Training Materials</t>
  </si>
  <si>
    <t>MATERIALS / SUPPLIES /  SERVICES</t>
  </si>
  <si>
    <t>Materials / Supplies / Services</t>
  </si>
  <si>
    <t>Related supplies include visas, venue, materials, catering, registration fees, etc.</t>
  </si>
  <si>
    <t xml:space="preserve">TRAVEL </t>
  </si>
  <si>
    <t>RELATED SUPPLIES</t>
  </si>
  <si>
    <t>No. of Trips/Activities</t>
  </si>
  <si>
    <t>TOTAL BUDGET BY ACTIVITY</t>
  </si>
  <si>
    <t>NOTES</t>
  </si>
  <si>
    <t>Airport Transfers (Home &amp; Destination Combined)</t>
  </si>
  <si>
    <t>Daily Per Diem</t>
  </si>
  <si>
    <t>Nightly Hotel</t>
  </si>
  <si>
    <t>Daily Local Transport</t>
  </si>
  <si>
    <t>TOTAL Travel Budget Per Activity</t>
  </si>
  <si>
    <r>
      <t xml:space="preserve">Type of Item
</t>
    </r>
    <r>
      <rPr>
        <b/>
        <sz val="11"/>
        <color rgb="FFFF0000"/>
        <rFont val="Calibri"/>
        <family val="2"/>
        <scheme val="minor"/>
      </rPr>
      <t>CHOOSE FROM DROP-DOWN OR
TYPE IN IF UNLISTED</t>
    </r>
  </si>
  <si>
    <r>
      <t xml:space="preserve">Unit Name
</t>
    </r>
    <r>
      <rPr>
        <b/>
        <sz val="11"/>
        <color rgb="FFFF0000"/>
        <rFont val="Calibri"/>
        <family val="2"/>
        <scheme val="minor"/>
      </rPr>
      <t>CHOOSE FROM DROP-DOWN OR
TYPE IN IF UNLISTED</t>
    </r>
  </si>
  <si>
    <t>No. of Units</t>
  </si>
  <si>
    <t>Total Supplies Budget Per Activity</t>
  </si>
  <si>
    <r>
      <t xml:space="preserve">REF Notes/Comments on Changes:
</t>
    </r>
    <r>
      <rPr>
        <sz val="11"/>
        <color theme="1"/>
        <rFont val="Calibri"/>
        <family val="2"/>
        <scheme val="minor"/>
      </rPr>
      <t>Reference Only</t>
    </r>
  </si>
  <si>
    <t>International Activities</t>
  </si>
  <si>
    <t>Domestic Activities</t>
  </si>
  <si>
    <t>TOTAL</t>
  </si>
  <si>
    <t>Advocacy Outreach Meetings &amp; Events</t>
  </si>
  <si>
    <t>Air/
Train / Bus Fare</t>
  </si>
  <si>
    <t>GRAND TOTAL BUDGET</t>
  </si>
  <si>
    <t>Total Direct Budget</t>
  </si>
  <si>
    <t>Type of Item</t>
  </si>
  <si>
    <t>Visa</t>
  </si>
  <si>
    <t>Venue</t>
  </si>
  <si>
    <t>Materials</t>
  </si>
  <si>
    <t>Catering</t>
  </si>
  <si>
    <t>Registration fees</t>
  </si>
  <si>
    <t>Per person</t>
  </si>
  <si>
    <t>Per event</t>
  </si>
  <si>
    <t>Per month</t>
  </si>
  <si>
    <t>Per quarter</t>
  </si>
  <si>
    <t>Catering total</t>
  </si>
  <si>
    <t>Per item</t>
  </si>
  <si>
    <t>ACTIVITIES BUDGET: Supplies Drop-Down Lists</t>
  </si>
  <si>
    <t>RTEI %</t>
  </si>
  <si>
    <t>RTEI Salary &amp; Fringe</t>
  </si>
  <si>
    <t>TOTAL PERSONNEL BUDGET</t>
  </si>
  <si>
    <t>Budget Currency:</t>
  </si>
  <si>
    <t>TOTAL - ADVOCACY OUTREACH MEETINGS &amp; EVENTS</t>
  </si>
  <si>
    <t>TOTAL - EDUCATION &amp; TRAINING MATERIALS</t>
  </si>
  <si>
    <t>TOTAL - SUPPLIES &amp; SERVICES</t>
  </si>
  <si>
    <r>
      <t xml:space="preserve">REF Notes/Questions:
</t>
    </r>
    <r>
      <rPr>
        <sz val="11"/>
        <color rgb="FF0070C0"/>
        <rFont val="Calibri"/>
        <family val="2"/>
        <scheme val="minor"/>
      </rPr>
      <t>Request for partner adjustment/information in blue</t>
    </r>
  </si>
  <si>
    <r>
      <rPr>
        <b/>
        <sz val="11"/>
        <color theme="1"/>
        <rFont val="Calibri"/>
        <family val="2"/>
        <scheme val="minor"/>
      </rPr>
      <t>Partner Notes/Answers:</t>
    </r>
    <r>
      <rPr>
        <sz val="11"/>
        <color theme="1"/>
        <rFont val="Calibri"/>
        <family val="2"/>
        <scheme val="minor"/>
      </rPr>
      <t xml:space="preserve">
Please provide notes/answers here</t>
    </r>
  </si>
  <si>
    <r>
      <t xml:space="preserve">Partner Notes/Answers:
</t>
    </r>
    <r>
      <rPr>
        <sz val="11"/>
        <color theme="1"/>
        <rFont val="Calibri"/>
        <family val="2"/>
        <scheme val="minor"/>
      </rPr>
      <t>Please provide notes/answers here</t>
    </r>
  </si>
  <si>
    <r>
      <t xml:space="preserve">REF Notes/Questions:
</t>
    </r>
    <r>
      <rPr>
        <sz val="11"/>
        <color rgb="FF0070C0"/>
        <rFont val="Calibri"/>
        <family val="2"/>
        <scheme val="minor"/>
      </rPr>
      <t>Request for partners adjustment/information in blue</t>
    </r>
  </si>
  <si>
    <r>
      <rPr>
        <b/>
        <sz val="11"/>
        <color theme="1"/>
        <rFont val="Calibri"/>
        <family val="2"/>
        <scheme val="minor"/>
      </rPr>
      <t xml:space="preserve">Partner Notes/Answers:
</t>
    </r>
    <r>
      <rPr>
        <sz val="11"/>
        <color theme="1"/>
        <rFont val="Calibri"/>
        <family val="2"/>
        <scheme val="minor"/>
      </rPr>
      <t>Please provide notes/answers here</t>
    </r>
  </si>
  <si>
    <t>ADVOCACY OUTREACH MEETINGS &amp; EVENTS (Inc. Travel)</t>
  </si>
  <si>
    <t>Period:</t>
  </si>
  <si>
    <t>Feb-Sep 2017</t>
  </si>
  <si>
    <t>REF</t>
  </si>
  <si>
    <t>Total Budget Available (USD):</t>
  </si>
  <si>
    <r>
      <t>Total Budget Available (</t>
    </r>
    <r>
      <rPr>
        <b/>
        <sz val="11"/>
        <color rgb="FF00B050"/>
        <rFont val="Calibri"/>
        <family val="2"/>
        <scheme val="minor"/>
      </rPr>
      <t>ABC</t>
    </r>
    <r>
      <rPr>
        <b/>
        <sz val="11"/>
        <rFont val="Calibri"/>
        <family val="2"/>
        <scheme val="minor"/>
      </rPr>
      <t>):</t>
    </r>
  </si>
  <si>
    <r>
      <t xml:space="preserve">Exchange Rate as of </t>
    </r>
    <r>
      <rPr>
        <b/>
        <sz val="11"/>
        <color rgb="FF00B050"/>
        <rFont val="Calibri"/>
        <family val="2"/>
        <scheme val="minor"/>
      </rPr>
      <t>XX/YY/ZZ</t>
    </r>
    <r>
      <rPr>
        <b/>
        <sz val="11"/>
        <rFont val="Calibri"/>
        <family val="2"/>
        <scheme val="minor"/>
      </rPr>
      <t xml:space="preserve"> (USD:</t>
    </r>
    <r>
      <rPr>
        <b/>
        <sz val="11"/>
        <color rgb="FF00B050"/>
        <rFont val="Calibri"/>
        <family val="2"/>
        <scheme val="minor"/>
      </rPr>
      <t>ABC</t>
    </r>
    <r>
      <rPr>
        <b/>
        <sz val="11"/>
        <rFont val="Calibri"/>
        <family val="2"/>
        <scheme val="minor"/>
      </rPr>
      <t>):</t>
    </r>
  </si>
  <si>
    <t>No. of Months*</t>
  </si>
  <si>
    <t>Partner may provide an estimate rate, which REF will adjust if needed.</t>
  </si>
  <si>
    <t>*This should not exceed 8 months for a full project period of Feb-Sep 2017.</t>
  </si>
  <si>
    <t>2017 RTEI ADVOCACY PARTNER BUDGET</t>
  </si>
  <si>
    <t>2017 RTEI Advocacy Partner Budget</t>
  </si>
  <si>
    <t>2017 RTEI ADVOCACY PARTNER PERSONNEL BUDGET</t>
  </si>
  <si>
    <t>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</si>
</sst>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409]d\-mmm\-yy;@"/>
    <numFmt numFmtId="165" formatCode="_-* #,##0.00\ _€_-;\-* #,##0.00\ _€_-;_-* &quot;-&quot;??\ _€_-;_-@_-"/>
    <numFmt numFmtId="166" formatCode="mm/dd;@"/>
    <numFmt numFmtId="167" formatCode="&quot;$&quot;#,##0"/>
    <numFmt numFmtId="168" formatCode="&quot; &quot;* #,##0.00&quot; &quot;;&quot; &quot;* \(#,##0.00\);&quot; &quot;* &quot;-&quot;??&quot; &quot;"/>
    <numFmt numFmtId="169" formatCode="&quot; &quot;* #,##0&quot; &quot;;&quot; &quot;* \(#,##0\);&quot; &quot;* &quot;-&quot;??&quot; &quot;"/>
    <numFmt numFmtId="170" formatCode="&quot;$&quot;#,##0.00"/>
  </numFmts>
  <fonts count="44" x14ac:knownFonts="1">
    <font>
      <sz val="11"/>
      <color theme="1"/>
      <name val="Calibri"/>
      <family val="2"/>
      <scheme val="minor"/>
    </font>
    <font>
      <sz val="11"/>
      <color theme="1"/>
      <name val="Calibri"/>
      <family val="2"/>
      <scheme val="minor"/>
    </font>
    <font>
      <b/>
      <sz val="11"/>
      <color theme="1"/>
      <name val="Calibri"/>
      <family val="2"/>
      <scheme val="minor"/>
    </font>
    <font>
      <b/>
      <sz val="8"/>
      <name val="Arial"/>
      <family val="2"/>
    </font>
    <font>
      <sz val="9"/>
      <name val="Arial"/>
      <family val="2"/>
    </font>
    <font>
      <sz val="11"/>
      <name val="Calibri"/>
      <family val="2"/>
      <scheme val="minor"/>
    </font>
    <font>
      <sz val="11"/>
      <color indexed="8"/>
      <name val="Calibri"/>
      <family val="2"/>
    </font>
    <font>
      <sz val="10"/>
      <name val="Arial"/>
      <family val="2"/>
    </font>
    <font>
      <u/>
      <sz val="11"/>
      <color theme="10"/>
      <name val="Calibri"/>
      <family val="2"/>
      <scheme val="minor"/>
    </font>
    <font>
      <u/>
      <sz val="10"/>
      <color theme="10"/>
      <name val="Arial"/>
      <family val="2"/>
    </font>
    <font>
      <b/>
      <sz val="11"/>
      <name val="Calibri"/>
      <family val="2"/>
      <scheme val="minor"/>
    </font>
    <font>
      <i/>
      <sz val="11"/>
      <color theme="1"/>
      <name val="Calibri"/>
      <family val="2"/>
      <scheme val="minor"/>
    </font>
    <font>
      <sz val="11"/>
      <color rgb="FFFF0000"/>
      <name val="Calibri"/>
      <family val="2"/>
      <scheme val="minor"/>
    </font>
    <font>
      <b/>
      <sz val="11"/>
      <color theme="0"/>
      <name val="Calibri"/>
      <family val="2"/>
      <scheme val="minor"/>
    </font>
    <font>
      <b/>
      <sz val="11"/>
      <color rgb="FFFF0000"/>
      <name val="Calibri"/>
      <family val="2"/>
      <scheme val="minor"/>
    </font>
    <font>
      <i/>
      <sz val="11"/>
      <name val="Calibri"/>
      <family val="2"/>
      <scheme val="minor"/>
    </font>
    <font>
      <i/>
      <sz val="11"/>
      <color rgb="FFFF0000"/>
      <name val="Calibri"/>
      <family val="2"/>
      <scheme val="minor"/>
    </font>
    <font>
      <b/>
      <sz val="11"/>
      <color rgb="FFFFFF00"/>
      <name val="Calibri"/>
      <family val="2"/>
      <scheme val="minor"/>
    </font>
    <font>
      <b/>
      <sz val="10"/>
      <color rgb="FF000000"/>
      <name val="Verdana"/>
      <family val="2"/>
    </font>
    <font>
      <b/>
      <sz val="9"/>
      <color rgb="FF000000"/>
      <name val="Verdana"/>
      <family val="2"/>
    </font>
    <font>
      <sz val="9"/>
      <color rgb="FF000000"/>
      <name val="Verdana"/>
      <family val="2"/>
    </font>
    <font>
      <u/>
      <sz val="11"/>
      <color theme="10"/>
      <name val="Calibri"/>
      <family val="2"/>
    </font>
    <font>
      <u/>
      <sz val="10"/>
      <color indexed="12"/>
      <name val="Arial"/>
      <family val="2"/>
    </font>
    <font>
      <b/>
      <sz val="12"/>
      <color theme="1"/>
      <name val="Calibri"/>
      <family val="2"/>
      <scheme val="minor"/>
    </font>
    <font>
      <sz val="11"/>
      <color rgb="FF0070C0"/>
      <name val="Calibri"/>
      <family val="2"/>
      <scheme val="minor"/>
    </font>
    <font>
      <b/>
      <sz val="11"/>
      <color rgb="FFAC1000"/>
      <name val="Calibri"/>
      <family val="2"/>
      <scheme val="minor"/>
    </font>
    <font>
      <b/>
      <sz val="10"/>
      <color theme="0"/>
      <name val="Calibri"/>
      <family val="2"/>
      <scheme val="minor"/>
    </font>
    <font>
      <sz val="10"/>
      <color theme="1"/>
      <name val="Calibri"/>
      <family val="2"/>
      <scheme val="minor"/>
    </font>
    <font>
      <sz val="11"/>
      <color theme="0" tint="-0.499984740745262"/>
      <name val="Calibri"/>
      <family val="2"/>
      <scheme val="minor"/>
    </font>
    <font>
      <b/>
      <sz val="14"/>
      <name val="Calibri"/>
      <family val="2"/>
      <scheme val="minor"/>
    </font>
    <font>
      <sz val="12"/>
      <name val="Calibri"/>
      <family val="2"/>
      <scheme val="minor"/>
    </font>
    <font>
      <b/>
      <sz val="10"/>
      <name val="Calibri"/>
      <family val="2"/>
      <scheme val="minor"/>
    </font>
    <font>
      <sz val="10"/>
      <name val="Calibri"/>
      <family val="2"/>
      <scheme val="minor"/>
    </font>
    <font>
      <b/>
      <sz val="10"/>
      <color theme="1"/>
      <name val="Calibri"/>
      <family val="2"/>
      <scheme val="minor"/>
    </font>
    <font>
      <b/>
      <sz val="11"/>
      <color indexed="8"/>
      <name val="Calibri"/>
      <family val="2"/>
    </font>
    <font>
      <b/>
      <sz val="12"/>
      <color indexed="8"/>
      <name val="Calibri"/>
      <family val="2"/>
    </font>
    <font>
      <b/>
      <sz val="11"/>
      <color rgb="FFC00000"/>
      <name val="Calibri"/>
      <family val="2"/>
    </font>
    <font>
      <b/>
      <sz val="14"/>
      <color theme="1"/>
      <name val="Calibri"/>
      <family val="2"/>
      <scheme val="minor"/>
    </font>
    <font>
      <b/>
      <sz val="12"/>
      <color rgb="FFBC5908"/>
      <name val="Calibri"/>
      <family val="2"/>
      <scheme val="minor"/>
    </font>
    <font>
      <b/>
      <sz val="11"/>
      <color rgb="FFC00000"/>
      <name val="Calibri"/>
      <family val="2"/>
      <scheme val="minor"/>
    </font>
    <font>
      <b/>
      <sz val="12"/>
      <color rgb="FFC00000"/>
      <name val="Calibri"/>
      <family val="2"/>
      <scheme val="minor"/>
    </font>
    <font>
      <sz val="12"/>
      <color rgb="FFC00000"/>
      <name val="Calibri"/>
      <family val="2"/>
      <scheme val="minor"/>
    </font>
    <font>
      <b/>
      <sz val="12"/>
      <name val="Calibri"/>
      <family val="2"/>
      <scheme val="minor"/>
    </font>
    <font>
      <b/>
      <sz val="11"/>
      <color rgb="FF00B050"/>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FFFCC"/>
        <bgColor indexed="64"/>
      </patternFill>
    </fill>
    <fill>
      <patternFill patternType="solid">
        <fgColor rgb="FF00B0F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DCDCDC"/>
        <bgColor indexed="64"/>
      </patternFill>
    </fill>
    <fill>
      <patternFill patternType="solid">
        <fgColor rgb="FFFFFFFF"/>
        <bgColor indexed="64"/>
      </patternFill>
    </fill>
    <fill>
      <patternFill patternType="solid">
        <fgColor rgb="FFF0F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B3"/>
        <bgColor indexed="64"/>
      </patternFill>
    </fill>
    <fill>
      <patternFill patternType="mediumGray">
        <bgColor auto="1"/>
      </patternFill>
    </fill>
  </fills>
  <borders count="8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medium">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style="medium">
        <color indexed="8"/>
      </right>
      <top style="medium">
        <color indexed="64"/>
      </top>
      <bottom style="medium">
        <color indexed="8"/>
      </bottom>
      <diagonal/>
    </border>
    <border>
      <left style="medium">
        <color indexed="8"/>
      </left>
      <right style="medium">
        <color indexed="64"/>
      </right>
      <top style="medium">
        <color indexed="64"/>
      </top>
      <bottom style="medium">
        <color indexed="8"/>
      </bottom>
      <diagonal/>
    </border>
    <border>
      <left style="medium">
        <color indexed="64"/>
      </left>
      <right style="medium">
        <color indexed="8"/>
      </right>
      <top style="medium">
        <color indexed="8"/>
      </top>
      <bottom style="thin">
        <color indexed="8"/>
      </bottom>
      <diagonal/>
    </border>
    <border>
      <left style="medium">
        <color indexed="8"/>
      </left>
      <right style="medium">
        <color indexed="64"/>
      </right>
      <top style="medium">
        <color indexed="8"/>
      </top>
      <bottom style="thin">
        <color indexed="8"/>
      </bottom>
      <diagonal/>
    </border>
    <border>
      <left style="medium">
        <color indexed="64"/>
      </left>
      <right style="medium">
        <color indexed="8"/>
      </right>
      <top style="thin">
        <color indexed="8"/>
      </top>
      <bottom style="thin">
        <color indexed="8"/>
      </bottom>
      <diagonal/>
    </border>
    <border>
      <left style="medium">
        <color indexed="8"/>
      </left>
      <right style="medium">
        <color indexed="64"/>
      </right>
      <top style="thin">
        <color indexed="8"/>
      </top>
      <bottom style="thin">
        <color indexed="8"/>
      </bottom>
      <diagonal/>
    </border>
    <border>
      <left style="medium">
        <color indexed="64"/>
      </left>
      <right style="medium">
        <color indexed="8"/>
      </right>
      <top style="thin">
        <color indexed="8"/>
      </top>
      <bottom/>
      <diagonal/>
    </border>
    <border>
      <left style="medium">
        <color indexed="8"/>
      </left>
      <right style="medium">
        <color indexed="64"/>
      </right>
      <top style="thin">
        <color indexed="8"/>
      </top>
      <bottom/>
      <diagonal/>
    </border>
    <border>
      <left/>
      <right/>
      <top style="thin">
        <color auto="1"/>
      </top>
      <bottom/>
      <diagonal/>
    </border>
  </borders>
  <cellStyleXfs count="62">
    <xf numFmtId="0" fontId="0" fillId="0" borderId="0"/>
    <xf numFmtId="43" fontId="1" fillId="0" borderId="0" applyFont="0" applyFill="0" applyBorder="0" applyAlignment="0" applyProtection="0"/>
    <xf numFmtId="9"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164" fontId="9" fillId="0" borderId="0" applyNumberFormat="0" applyFill="0" applyBorder="0" applyAlignment="0" applyProtection="0"/>
    <xf numFmtId="164" fontId="7" fillId="0" borderId="0"/>
    <xf numFmtId="164" fontId="7" fillId="0" borderId="0"/>
    <xf numFmtId="164" fontId="7" fillId="0" borderId="0"/>
    <xf numFmtId="0" fontId="1" fillId="0" borderId="0"/>
    <xf numFmtId="164" fontId="7" fillId="0" borderId="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alignment vertical="top"/>
      <protection locked="0"/>
    </xf>
    <xf numFmtId="164" fontId="22"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164" fontId="9" fillId="0" borderId="0" applyNumberFormat="0" applyFill="0" applyBorder="0" applyAlignment="0" applyProtection="0"/>
    <xf numFmtId="9" fontId="6"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44" fontId="1" fillId="0" borderId="0" applyFont="0" applyFill="0" applyBorder="0" applyAlignment="0" applyProtection="0"/>
    <xf numFmtId="0" fontId="7" fillId="0" borderId="0"/>
  </cellStyleXfs>
  <cellXfs count="542">
    <xf numFmtId="0" fontId="0" fillId="0" borderId="0" xfId="0"/>
    <xf numFmtId="4" fontId="5" fillId="0" borderId="1" xfId="0" applyNumberFormat="1" applyFont="1" applyFill="1" applyBorder="1" applyAlignment="1">
      <alignment horizontal="center" vertical="center"/>
    </xf>
    <xf numFmtId="4" fontId="0" fillId="0" borderId="1" xfId="0" applyNumberFormat="1" applyFill="1" applyBorder="1" applyAlignment="1">
      <alignment horizontal="center" vertical="center"/>
    </xf>
    <xf numFmtId="4" fontId="0" fillId="0" borderId="1" xfId="0" applyNumberFormat="1" applyFill="1" applyBorder="1" applyAlignment="1">
      <alignment horizontal="center"/>
    </xf>
    <xf numFmtId="9" fontId="2" fillId="0" borderId="1" xfId="2" applyFont="1" applyFill="1" applyBorder="1" applyAlignment="1">
      <alignment horizontal="center" vertical="center" wrapText="1"/>
    </xf>
    <xf numFmtId="0" fontId="0" fillId="0" borderId="1" xfId="0" applyFill="1" applyBorder="1" applyAlignment="1">
      <alignment wrapText="1"/>
    </xf>
    <xf numFmtId="0" fontId="2" fillId="0" borderId="1" xfId="0" applyFont="1" applyBorder="1"/>
    <xf numFmtId="43" fontId="0" fillId="0" borderId="0" xfId="1" applyFont="1"/>
    <xf numFmtId="0" fontId="0" fillId="0" borderId="0" xfId="0"/>
    <xf numFmtId="0" fontId="0" fillId="0" borderId="0" xfId="0"/>
    <xf numFmtId="0" fontId="0" fillId="4" borderId="0" xfId="0" applyFill="1"/>
    <xf numFmtId="0" fontId="0" fillId="0" borderId="0" xfId="0" applyAlignment="1">
      <alignment horizontal="left"/>
    </xf>
    <xf numFmtId="0" fontId="0" fillId="8" borderId="0" xfId="0" applyFill="1" applyAlignment="1">
      <alignment horizontal="center" wrapText="1"/>
    </xf>
    <xf numFmtId="0" fontId="0" fillId="8" borderId="8" xfId="0" applyFill="1" applyBorder="1" applyAlignment="1">
      <alignment horizontal="center" wrapText="1"/>
    </xf>
    <xf numFmtId="9" fontId="0" fillId="0" borderId="1" xfId="0" applyNumberFormat="1" applyBorder="1" applyAlignment="1">
      <alignment horizontal="left"/>
    </xf>
    <xf numFmtId="9" fontId="2" fillId="0" borderId="1" xfId="2" applyFont="1" applyBorder="1" applyAlignment="1">
      <alignment horizontal="center" vertical="center" wrapText="1"/>
    </xf>
    <xf numFmtId="0" fontId="1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9" borderId="1" xfId="0" applyFont="1" applyFill="1" applyBorder="1" applyAlignment="1">
      <alignment horizontal="center" vertical="center"/>
    </xf>
    <xf numFmtId="4" fontId="2" fillId="9"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2" fillId="11" borderId="3" xfId="0" applyFont="1" applyFill="1" applyBorder="1" applyAlignment="1">
      <alignment horizontal="center" vertical="center"/>
    </xf>
    <xf numFmtId="0" fontId="2" fillId="11" borderId="15" xfId="0" applyFont="1" applyFill="1" applyBorder="1" applyAlignment="1">
      <alignment horizontal="center" vertical="center"/>
    </xf>
    <xf numFmtId="0" fontId="2" fillId="10" borderId="1" xfId="0" applyFont="1" applyFill="1" applyBorder="1" applyAlignment="1">
      <alignment horizontal="center" vertical="center"/>
    </xf>
    <xf numFmtId="0" fontId="13" fillId="13" borderId="1" xfId="0" applyFont="1" applyFill="1" applyBorder="1" applyAlignment="1">
      <alignment wrapText="1"/>
    </xf>
    <xf numFmtId="0" fontId="13" fillId="13" borderId="1" xfId="0" applyFont="1" applyFill="1" applyBorder="1"/>
    <xf numFmtId="0" fontId="13" fillId="13" borderId="1" xfId="0" applyFont="1" applyFill="1" applyBorder="1" applyAlignment="1">
      <alignment horizontal="center" vertical="center" wrapText="1"/>
    </xf>
    <xf numFmtId="4" fontId="13" fillId="13" borderId="1" xfId="0" applyNumberFormat="1" applyFont="1" applyFill="1" applyBorder="1" applyAlignment="1">
      <alignment horizontal="center" vertical="center" wrapText="1"/>
    </xf>
    <xf numFmtId="9" fontId="13" fillId="13" borderId="1" xfId="2" applyFont="1" applyFill="1" applyBorder="1" applyAlignment="1">
      <alignment horizontal="center" vertical="center" wrapText="1"/>
    </xf>
    <xf numFmtId="0" fontId="14" fillId="13" borderId="1" xfId="0" applyFont="1" applyFill="1" applyBorder="1" applyAlignment="1">
      <alignment horizontal="left" vertical="center" wrapText="1"/>
    </xf>
    <xf numFmtId="3" fontId="13" fillId="13" borderId="1" xfId="0" applyNumberFormat="1" applyFont="1" applyFill="1" applyBorder="1" applyAlignment="1">
      <alignment horizontal="center" vertical="center"/>
    </xf>
    <xf numFmtId="3" fontId="13" fillId="13" borderId="5" xfId="0" applyNumberFormat="1" applyFont="1" applyFill="1" applyBorder="1" applyAlignment="1">
      <alignment horizontal="center" vertical="center"/>
    </xf>
    <xf numFmtId="0" fontId="5" fillId="0" borderId="1" xfId="0" applyFont="1" applyBorder="1" applyAlignment="1">
      <alignment horizontal="left" vertical="center" wrapText="1"/>
    </xf>
    <xf numFmtId="0" fontId="1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14" borderId="1" xfId="0" applyFont="1" applyFill="1" applyBorder="1" applyAlignment="1">
      <alignment horizontal="center" vertical="center"/>
    </xf>
    <xf numFmtId="4" fontId="5" fillId="0" borderId="1" xfId="0" applyNumberFormat="1" applyFont="1" applyBorder="1" applyAlignment="1">
      <alignment horizontal="center" vertical="center"/>
    </xf>
    <xf numFmtId="4" fontId="5" fillId="12" borderId="1" xfId="0" applyNumberFormat="1" applyFont="1" applyFill="1" applyBorder="1" applyAlignment="1">
      <alignment horizontal="center" vertical="center"/>
    </xf>
    <xf numFmtId="0" fontId="5" fillId="0" borderId="1" xfId="0" applyFont="1" applyBorder="1" applyAlignment="1">
      <alignment horizontal="center" vertical="center"/>
    </xf>
    <xf numFmtId="4" fontId="10" fillId="11" borderId="1" xfId="0" applyNumberFormat="1" applyFont="1" applyFill="1" applyBorder="1" applyAlignment="1">
      <alignment horizontal="center" vertical="center"/>
    </xf>
    <xf numFmtId="9" fontId="5" fillId="0" borderId="1" xfId="2" applyFont="1" applyBorder="1" applyAlignment="1">
      <alignment horizontal="center" vertical="center"/>
    </xf>
    <xf numFmtId="3" fontId="5" fillId="11" borderId="1" xfId="0" applyNumberFormat="1" applyFont="1" applyFill="1" applyBorder="1" applyAlignment="1">
      <alignment horizontal="center" vertical="center"/>
    </xf>
    <xf numFmtId="3" fontId="10" fillId="10" borderId="1" xfId="0" applyNumberFormat="1" applyFont="1" applyFill="1" applyBorder="1" applyAlignment="1">
      <alignment horizontal="center" vertical="center"/>
    </xf>
    <xf numFmtId="0" fontId="5" fillId="0"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5" fillId="15" borderId="1" xfId="0" applyFont="1" applyFill="1" applyBorder="1" applyAlignment="1">
      <alignment horizontal="center" vertical="center"/>
    </xf>
    <xf numFmtId="3" fontId="5" fillId="8" borderId="1" xfId="0" applyNumberFormat="1" applyFont="1" applyFill="1" applyBorder="1" applyAlignment="1">
      <alignment horizontal="center" vertical="center"/>
    </xf>
    <xf numFmtId="0" fontId="5" fillId="0" borderId="4" xfId="0" applyFont="1" applyFill="1" applyBorder="1" applyAlignment="1">
      <alignment horizontal="center" vertical="center" wrapText="1"/>
    </xf>
    <xf numFmtId="0" fontId="5" fillId="4" borderId="1" xfId="0" applyFont="1" applyFill="1" applyBorder="1" applyAlignment="1">
      <alignment horizontal="center" vertical="center"/>
    </xf>
    <xf numFmtId="43" fontId="15" fillId="0" borderId="1" xfId="0" applyNumberFormat="1" applyFont="1" applyFill="1" applyBorder="1" applyAlignment="1">
      <alignment horizontal="center" vertical="center"/>
    </xf>
    <xf numFmtId="0" fontId="10" fillId="3" borderId="1" xfId="0" applyFont="1" applyFill="1" applyBorder="1" applyAlignment="1">
      <alignment horizontal="left" vertical="center"/>
    </xf>
    <xf numFmtId="0" fontId="1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4" fontId="5" fillId="3" borderId="1" xfId="0" applyNumberFormat="1" applyFont="1" applyFill="1" applyBorder="1" applyAlignment="1">
      <alignment horizontal="center" vertical="center"/>
    </xf>
    <xf numFmtId="4" fontId="10" fillId="3" borderId="1" xfId="0" applyNumberFormat="1" applyFont="1" applyFill="1" applyBorder="1" applyAlignment="1">
      <alignment horizontal="center" vertical="center"/>
    </xf>
    <xf numFmtId="9" fontId="5" fillId="3" borderId="1" xfId="2" applyFont="1" applyFill="1" applyBorder="1" applyAlignment="1">
      <alignment horizontal="center" vertical="center"/>
    </xf>
    <xf numFmtId="0" fontId="5" fillId="3" borderId="1" xfId="0" applyFont="1" applyFill="1" applyBorder="1" applyAlignment="1">
      <alignment horizontal="left" vertical="center" wrapText="1"/>
    </xf>
    <xf numFmtId="3" fontId="5" fillId="3" borderId="1" xfId="0" applyNumberFormat="1" applyFont="1" applyFill="1" applyBorder="1" applyAlignment="1">
      <alignment horizontal="center" vertical="center"/>
    </xf>
    <xf numFmtId="3" fontId="10" fillId="3" borderId="1" xfId="0" applyNumberFormat="1" applyFont="1" applyFill="1" applyBorder="1" applyAlignment="1">
      <alignment horizontal="center" vertical="center"/>
    </xf>
    <xf numFmtId="0" fontId="10" fillId="13" borderId="1" xfId="0" applyFont="1" applyFill="1" applyBorder="1" applyAlignment="1">
      <alignment wrapText="1"/>
    </xf>
    <xf numFmtId="0" fontId="10" fillId="13" borderId="1" xfId="0" applyFont="1" applyFill="1" applyBorder="1"/>
    <xf numFmtId="0" fontId="10" fillId="13" borderId="1" xfId="0" applyFont="1" applyFill="1" applyBorder="1" applyAlignment="1">
      <alignment horizontal="center" vertical="center" wrapText="1"/>
    </xf>
    <xf numFmtId="4" fontId="10" fillId="13" borderId="1" xfId="0" applyNumberFormat="1" applyFont="1" applyFill="1" applyBorder="1" applyAlignment="1">
      <alignment horizontal="center" vertical="center" wrapText="1"/>
    </xf>
    <xf numFmtId="9" fontId="10" fillId="13" borderId="1" xfId="2" applyFont="1" applyFill="1" applyBorder="1" applyAlignment="1">
      <alignment horizontal="center" vertical="center" wrapText="1"/>
    </xf>
    <xf numFmtId="0" fontId="10" fillId="13" borderId="1" xfId="0" applyFont="1" applyFill="1" applyBorder="1" applyAlignment="1">
      <alignment horizontal="left" vertical="center" wrapText="1"/>
    </xf>
    <xf numFmtId="3" fontId="10" fillId="13" borderId="1" xfId="0" applyNumberFormat="1" applyFont="1" applyFill="1" applyBorder="1" applyAlignment="1">
      <alignment horizontal="center" vertical="center"/>
    </xf>
    <xf numFmtId="3" fontId="10" fillId="13" borderId="5" xfId="0" applyNumberFormat="1" applyFont="1" applyFill="1" applyBorder="1" applyAlignment="1">
      <alignment horizontal="center" vertical="center"/>
    </xf>
    <xf numFmtId="0" fontId="5" fillId="0" borderId="1" xfId="0" applyFont="1" applyBorder="1"/>
    <xf numFmtId="0" fontId="5" fillId="0" borderId="1" xfId="0" applyFont="1" applyBorder="1" applyAlignment="1">
      <alignment wrapText="1"/>
    </xf>
    <xf numFmtId="0" fontId="5" fillId="14" borderId="1" xfId="0" applyFont="1" applyFill="1" applyBorder="1"/>
    <xf numFmtId="0" fontId="5" fillId="0" borderId="1" xfId="0" applyFont="1" applyBorder="1" applyAlignment="1">
      <alignment horizontal="left" wrapText="1"/>
    </xf>
    <xf numFmtId="0" fontId="5" fillId="0" borderId="0" xfId="0" applyFont="1" applyAlignment="1">
      <alignment wrapText="1"/>
    </xf>
    <xf numFmtId="0" fontId="5" fillId="0" borderId="0" xfId="0" applyFont="1"/>
    <xf numFmtId="0" fontId="5" fillId="0" borderId="0" xfId="0" applyFont="1" applyAlignment="1">
      <alignment horizontal="center" vertical="center" wrapText="1"/>
    </xf>
    <xf numFmtId="0" fontId="5" fillId="9" borderId="0" xfId="0" applyFont="1" applyFill="1"/>
    <xf numFmtId="4" fontId="5" fillId="0" borderId="0" xfId="0" applyNumberFormat="1" applyFont="1" applyAlignment="1">
      <alignment horizontal="center" vertical="center"/>
    </xf>
    <xf numFmtId="0" fontId="5" fillId="0" borderId="0" xfId="0" applyFont="1" applyAlignment="1">
      <alignment horizontal="center" vertical="center"/>
    </xf>
    <xf numFmtId="9" fontId="5" fillId="0" borderId="0" xfId="2" applyFont="1" applyAlignment="1">
      <alignment horizontal="center" vertical="center"/>
    </xf>
    <xf numFmtId="0" fontId="5" fillId="0" borderId="0" xfId="0" applyFont="1" applyAlignment="1">
      <alignment horizontal="left" wrapText="1"/>
    </xf>
    <xf numFmtId="0" fontId="0" fillId="7" borderId="15" xfId="0" applyFill="1" applyBorder="1" applyAlignment="1">
      <alignment horizontal="center" wrapText="1"/>
    </xf>
    <xf numFmtId="0" fontId="0" fillId="7" borderId="8" xfId="0" applyFill="1" applyBorder="1" applyAlignment="1">
      <alignment horizontal="center" wrapText="1"/>
    </xf>
    <xf numFmtId="0" fontId="0" fillId="7" borderId="9" xfId="0" applyFill="1" applyBorder="1" applyAlignment="1">
      <alignment horizontal="center" wrapText="1"/>
    </xf>
    <xf numFmtId="0" fontId="12"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4" fontId="2" fillId="9" borderId="1" xfId="0" applyNumberFormat="1" applyFont="1" applyFill="1" applyBorder="1" applyAlignment="1">
      <alignment horizontal="center" vertical="center"/>
    </xf>
    <xf numFmtId="4" fontId="2" fillId="0"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2" fillId="16" borderId="3" xfId="0" applyFont="1" applyFill="1" applyBorder="1" applyAlignment="1">
      <alignment horizontal="center" vertical="center"/>
    </xf>
    <xf numFmtId="0" fontId="2" fillId="16" borderId="15" xfId="0" applyFont="1" applyFill="1" applyBorder="1" applyAlignment="1">
      <alignment horizontal="center" vertical="center"/>
    </xf>
    <xf numFmtId="0" fontId="2" fillId="17" borderId="1" xfId="0" applyFont="1" applyFill="1" applyBorder="1" applyAlignment="1">
      <alignment horizontal="center" vertical="center"/>
    </xf>
    <xf numFmtId="0" fontId="13" fillId="18" borderId="1" xfId="0" applyFont="1" applyFill="1" applyBorder="1" applyAlignment="1">
      <alignment wrapText="1"/>
    </xf>
    <xf numFmtId="0" fontId="13" fillId="18" borderId="1" xfId="0" applyFont="1" applyFill="1" applyBorder="1"/>
    <xf numFmtId="4" fontId="13" fillId="18" borderId="1" xfId="0" applyNumberFormat="1" applyFont="1" applyFill="1" applyBorder="1" applyAlignment="1">
      <alignment horizontal="center"/>
    </xf>
    <xf numFmtId="0" fontId="13" fillId="18" borderId="1" xfId="0" applyFont="1" applyFill="1" applyBorder="1" applyAlignment="1">
      <alignment horizontal="center"/>
    </xf>
    <xf numFmtId="9" fontId="13" fillId="18" borderId="1" xfId="2" applyFont="1" applyFill="1" applyBorder="1" applyAlignment="1">
      <alignment horizontal="center" vertical="center"/>
    </xf>
    <xf numFmtId="0" fontId="12" fillId="0" borderId="1" xfId="0" applyFont="1" applyFill="1" applyBorder="1" applyAlignment="1">
      <alignment wrapText="1"/>
    </xf>
    <xf numFmtId="0" fontId="13" fillId="0" borderId="0" xfId="0" applyFont="1"/>
    <xf numFmtId="0" fontId="12" fillId="0" borderId="1" xfId="0" applyFont="1" applyBorder="1" applyAlignment="1">
      <alignment horizontal="left" vertical="center" wrapText="1"/>
    </xf>
    <xf numFmtId="0" fontId="16" fillId="0" borderId="1" xfId="0" applyFont="1" applyFill="1" applyBorder="1" applyAlignment="1">
      <alignment horizontal="center" vertical="center" wrapText="1"/>
    </xf>
    <xf numFmtId="0" fontId="12" fillId="14" borderId="1" xfId="0" applyFont="1" applyFill="1" applyBorder="1" applyAlignment="1">
      <alignment horizontal="center"/>
    </xf>
    <xf numFmtId="4" fontId="12" fillId="0" borderId="1" xfId="0" applyNumberFormat="1" applyFont="1" applyFill="1" applyBorder="1" applyAlignment="1">
      <alignment horizontal="center"/>
    </xf>
    <xf numFmtId="0" fontId="12" fillId="0" borderId="1" xfId="0" applyFont="1" applyFill="1" applyBorder="1" applyAlignment="1">
      <alignment horizontal="center"/>
    </xf>
    <xf numFmtId="4" fontId="12" fillId="19" borderId="1" xfId="0" applyNumberFormat="1" applyFont="1" applyFill="1" applyBorder="1" applyAlignment="1">
      <alignment horizontal="center"/>
    </xf>
    <xf numFmtId="9" fontId="12" fillId="0" borderId="1" xfId="2" applyFont="1" applyFill="1" applyBorder="1" applyAlignment="1">
      <alignment horizontal="center" vertical="center"/>
    </xf>
    <xf numFmtId="4" fontId="12" fillId="16" borderId="1" xfId="0" applyNumberFormat="1" applyFont="1" applyFill="1" applyBorder="1" applyAlignment="1">
      <alignment horizontal="center" vertical="center"/>
    </xf>
    <xf numFmtId="4" fontId="12" fillId="17" borderId="1" xfId="0" applyNumberFormat="1" applyFont="1" applyFill="1" applyBorder="1" applyAlignment="1">
      <alignment horizontal="center" vertical="center"/>
    </xf>
    <xf numFmtId="0" fontId="12" fillId="0" borderId="0" xfId="0" applyFont="1"/>
    <xf numFmtId="0" fontId="0" fillId="2" borderId="1" xfId="0" applyFill="1" applyBorder="1" applyAlignment="1">
      <alignment horizontal="left" vertical="center" wrapText="1"/>
    </xf>
    <xf numFmtId="43" fontId="11" fillId="2" borderId="1" xfId="0" applyNumberFormat="1" applyFont="1" applyFill="1" applyBorder="1" applyAlignment="1">
      <alignment horizontal="center" vertical="center"/>
    </xf>
    <xf numFmtId="0" fontId="0" fillId="2" borderId="1" xfId="0" applyFill="1" applyBorder="1" applyAlignment="1">
      <alignment horizontal="center"/>
    </xf>
    <xf numFmtId="4" fontId="0" fillId="2" borderId="1" xfId="0" applyNumberFormat="1" applyFill="1" applyBorder="1" applyAlignment="1">
      <alignment horizontal="center"/>
    </xf>
    <xf numFmtId="9" fontId="0" fillId="2" borderId="1" xfId="2" applyFont="1" applyFill="1" applyBorder="1" applyAlignment="1">
      <alignment horizontal="center" vertical="center"/>
    </xf>
    <xf numFmtId="0" fontId="12" fillId="2" borderId="1" xfId="0" applyFont="1" applyFill="1" applyBorder="1" applyAlignment="1">
      <alignment horizontal="center" vertical="center"/>
    </xf>
    <xf numFmtId="4" fontId="0" fillId="2" borderId="1" xfId="0" applyNumberFormat="1" applyFill="1" applyBorder="1" applyAlignment="1">
      <alignment horizontal="center" vertical="center"/>
    </xf>
    <xf numFmtId="0" fontId="0" fillId="2" borderId="0" xfId="0" applyFill="1"/>
    <xf numFmtId="0" fontId="0" fillId="0" borderId="1" xfId="0" applyBorder="1" applyAlignment="1">
      <alignment horizontal="left" vertical="center" wrapText="1"/>
    </xf>
    <xf numFmtId="43" fontId="11" fillId="0" borderId="1" xfId="0" applyNumberFormat="1" applyFont="1" applyFill="1" applyBorder="1" applyAlignment="1">
      <alignment horizontal="center" vertical="center"/>
    </xf>
    <xf numFmtId="0" fontId="0" fillId="14" borderId="1" xfId="0" applyFill="1" applyBorder="1" applyAlignment="1">
      <alignment horizontal="center"/>
    </xf>
    <xf numFmtId="0" fontId="0" fillId="15" borderId="1" xfId="0" applyFill="1" applyBorder="1" applyAlignment="1">
      <alignment horizontal="center"/>
    </xf>
    <xf numFmtId="4" fontId="0" fillId="19" borderId="1" xfId="0" applyNumberFormat="1" applyFill="1" applyBorder="1" applyAlignment="1">
      <alignment horizontal="center"/>
    </xf>
    <xf numFmtId="9" fontId="0" fillId="0" borderId="1" xfId="2" applyFont="1" applyFill="1" applyBorder="1" applyAlignment="1">
      <alignment horizontal="center" vertical="center"/>
    </xf>
    <xf numFmtId="0" fontId="12" fillId="15" borderId="1" xfId="0" applyFont="1" applyFill="1" applyBorder="1" applyAlignment="1">
      <alignment horizontal="center" vertical="center"/>
    </xf>
    <xf numFmtId="4" fontId="0" fillId="16" borderId="1" xfId="0" applyNumberFormat="1" applyFill="1" applyBorder="1" applyAlignment="1">
      <alignment horizontal="center" vertical="center"/>
    </xf>
    <xf numFmtId="4" fontId="0" fillId="17" borderId="1" xfId="0" applyNumberFormat="1" applyFill="1" applyBorder="1" applyAlignment="1">
      <alignment horizontal="center" vertical="center"/>
    </xf>
    <xf numFmtId="0" fontId="17" fillId="3" borderId="1" xfId="0" applyFont="1" applyFill="1" applyBorder="1" applyAlignment="1"/>
    <xf numFmtId="0" fontId="11" fillId="3" borderId="1" xfId="0" applyFont="1" applyFill="1" applyBorder="1" applyAlignment="1">
      <alignment horizontal="center" vertical="center" wrapText="1"/>
    </xf>
    <xf numFmtId="0" fontId="0" fillId="3" borderId="1" xfId="0" applyFill="1" applyBorder="1" applyAlignment="1">
      <alignment horizontal="center"/>
    </xf>
    <xf numFmtId="4" fontId="0" fillId="3" borderId="1" xfId="0" applyNumberFormat="1" applyFill="1" applyBorder="1" applyAlignment="1">
      <alignment horizontal="center"/>
    </xf>
    <xf numFmtId="9" fontId="0" fillId="3" borderId="1" xfId="2" applyFont="1" applyFill="1" applyBorder="1" applyAlignment="1">
      <alignment horizontal="center" vertical="center"/>
    </xf>
    <xf numFmtId="0" fontId="12" fillId="3" borderId="1" xfId="0" applyFont="1" applyFill="1" applyBorder="1" applyAlignment="1">
      <alignment wrapText="1"/>
    </xf>
    <xf numFmtId="4" fontId="0" fillId="3" borderId="1" xfId="0" applyNumberFormat="1" applyFill="1" applyBorder="1" applyAlignment="1">
      <alignment horizontal="center" vertical="center"/>
    </xf>
    <xf numFmtId="0" fontId="14" fillId="18" borderId="1" xfId="0" applyFont="1" applyFill="1" applyBorder="1" applyAlignment="1">
      <alignment wrapText="1"/>
    </xf>
    <xf numFmtId="0" fontId="11" fillId="0" borderId="1" xfId="0" applyFont="1" applyFill="1" applyBorder="1" applyAlignment="1">
      <alignment horizontal="center" vertical="center" wrapText="1"/>
    </xf>
    <xf numFmtId="0" fontId="0" fillId="0" borderId="1" xfId="0" applyFill="1" applyBorder="1" applyAlignment="1">
      <alignment horizontal="center"/>
    </xf>
    <xf numFmtId="0" fontId="12" fillId="15" borderId="1" xfId="0" applyFont="1" applyFill="1" applyBorder="1" applyAlignment="1">
      <alignment wrapText="1"/>
    </xf>
    <xf numFmtId="0" fontId="12" fillId="0" borderId="1" xfId="0" applyFont="1" applyFill="1" applyBorder="1" applyAlignment="1">
      <alignment horizontal="left" vertical="center" wrapText="1"/>
    </xf>
    <xf numFmtId="0" fontId="12" fillId="15" borderId="1" xfId="0" applyFont="1" applyFill="1" applyBorder="1" applyAlignment="1">
      <alignment horizontal="center"/>
    </xf>
    <xf numFmtId="4" fontId="12" fillId="8" borderId="1" xfId="0" applyNumberFormat="1" applyFont="1" applyFill="1" applyBorder="1" applyAlignment="1">
      <alignment horizontal="center" vertical="center"/>
    </xf>
    <xf numFmtId="9" fontId="12" fillId="8" borderId="1" xfId="2" applyFont="1" applyFill="1" applyBorder="1" applyAlignment="1">
      <alignment horizontal="center" vertical="center"/>
    </xf>
    <xf numFmtId="0" fontId="0" fillId="4" borderId="1" xfId="0" applyFill="1" applyBorder="1" applyAlignment="1">
      <alignment horizontal="center"/>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vertical="top"/>
    </xf>
    <xf numFmtId="0" fontId="19" fillId="20" borderId="16" xfId="0" applyFont="1" applyFill="1" applyBorder="1" applyAlignment="1">
      <alignment horizontal="center" vertical="center" wrapText="1"/>
    </xf>
    <xf numFmtId="0" fontId="20" fillId="21" borderId="16" xfId="0" applyFont="1" applyFill="1" applyBorder="1" applyAlignment="1">
      <alignment horizontal="left" wrapText="1"/>
    </xf>
    <xf numFmtId="16" fontId="20" fillId="21" borderId="16" xfId="0" applyNumberFormat="1" applyFont="1" applyFill="1" applyBorder="1" applyAlignment="1">
      <alignment horizontal="center" wrapText="1"/>
    </xf>
    <xf numFmtId="17" fontId="20" fillId="21" borderId="16" xfId="0" applyNumberFormat="1" applyFont="1" applyFill="1" applyBorder="1" applyAlignment="1">
      <alignment horizontal="center" wrapText="1"/>
    </xf>
    <xf numFmtId="0" fontId="20" fillId="21" borderId="16" xfId="0" applyFont="1" applyFill="1" applyBorder="1" applyAlignment="1">
      <alignment horizontal="center" wrapText="1"/>
    </xf>
    <xf numFmtId="0" fontId="21" fillId="21" borderId="16" xfId="33" applyFill="1" applyBorder="1" applyAlignment="1" applyProtection="1">
      <alignment horizontal="center" wrapText="1"/>
    </xf>
    <xf numFmtId="0" fontId="20" fillId="22" borderId="16" xfId="0" applyFont="1" applyFill="1" applyBorder="1" applyAlignment="1">
      <alignment horizontal="left" wrapText="1"/>
    </xf>
    <xf numFmtId="16" fontId="20" fillId="22" borderId="16" xfId="0" applyNumberFormat="1" applyFont="1" applyFill="1" applyBorder="1" applyAlignment="1">
      <alignment horizontal="center" wrapText="1"/>
    </xf>
    <xf numFmtId="17" fontId="20" fillId="22" borderId="16" xfId="0" applyNumberFormat="1" applyFont="1" applyFill="1" applyBorder="1" applyAlignment="1">
      <alignment horizontal="center" wrapText="1"/>
    </xf>
    <xf numFmtId="0" fontId="20" fillId="22" borderId="16" xfId="0" applyFont="1" applyFill="1" applyBorder="1" applyAlignment="1">
      <alignment horizontal="center" wrapText="1"/>
    </xf>
    <xf numFmtId="0" fontId="21" fillId="22" borderId="16" xfId="33" applyFill="1" applyBorder="1" applyAlignment="1" applyProtection="1">
      <alignment horizontal="center" wrapText="1"/>
    </xf>
    <xf numFmtId="0" fontId="18" fillId="0" borderId="0" xfId="0" applyFont="1" applyAlignment="1">
      <alignment horizontal="left" wrapText="1"/>
    </xf>
    <xf numFmtId="0" fontId="19" fillId="20" borderId="16" xfId="0" applyFont="1" applyFill="1" applyBorder="1" applyAlignment="1">
      <alignment horizontal="left" vertical="center" wrapText="1"/>
    </xf>
    <xf numFmtId="0" fontId="0" fillId="6" borderId="0" xfId="0" applyFill="1"/>
    <xf numFmtId="0" fontId="19" fillId="6" borderId="16" xfId="0" applyFont="1" applyFill="1" applyBorder="1" applyAlignment="1">
      <alignment horizontal="center" vertical="center" wrapText="1"/>
    </xf>
    <xf numFmtId="0" fontId="20" fillId="6" borderId="16" xfId="0" applyFont="1" applyFill="1" applyBorder="1" applyAlignment="1">
      <alignment horizontal="center" wrapText="1"/>
    </xf>
    <xf numFmtId="0" fontId="19" fillId="20" borderId="16" xfId="0" applyFont="1" applyFill="1" applyBorder="1" applyAlignment="1">
      <alignment horizontal="center" vertical="top" wrapText="1"/>
    </xf>
    <xf numFmtId="14" fontId="20" fillId="21" borderId="16" xfId="0" applyNumberFormat="1" applyFont="1" applyFill="1" applyBorder="1" applyAlignment="1">
      <alignment horizontal="center" vertical="top" wrapText="1"/>
    </xf>
    <xf numFmtId="14" fontId="20" fillId="22" borderId="16" xfId="0" applyNumberFormat="1" applyFont="1" applyFill="1" applyBorder="1" applyAlignment="1">
      <alignment horizontal="center" vertical="top" wrapText="1"/>
    </xf>
    <xf numFmtId="0" fontId="20" fillId="21" borderId="16" xfId="0" applyFont="1" applyFill="1" applyBorder="1" applyAlignment="1">
      <alignment horizontal="center" vertical="top" wrapText="1"/>
    </xf>
    <xf numFmtId="0" fontId="0" fillId="0" borderId="0" xfId="0" applyAlignment="1" applyProtection="1">
      <alignment vertical="center"/>
    </xf>
    <xf numFmtId="43" fontId="0" fillId="26" borderId="5" xfId="1" applyFont="1" applyFill="1" applyBorder="1" applyAlignment="1" applyProtection="1">
      <alignment vertical="center"/>
    </xf>
    <xf numFmtId="0" fontId="2" fillId="25" borderId="33" xfId="0" applyFont="1" applyFill="1" applyBorder="1" applyAlignment="1" applyProtection="1">
      <alignment horizontal="center" vertical="center"/>
    </xf>
    <xf numFmtId="43" fontId="2" fillId="24" borderId="36" xfId="0" applyNumberFormat="1" applyFont="1" applyFill="1" applyBorder="1" applyAlignment="1" applyProtection="1">
      <alignment vertical="center"/>
    </xf>
    <xf numFmtId="0" fontId="0" fillId="24" borderId="36" xfId="0" applyFill="1" applyBorder="1" applyAlignment="1" applyProtection="1">
      <alignment vertical="center"/>
    </xf>
    <xf numFmtId="0" fontId="0" fillId="0" borderId="0" xfId="0" applyFont="1" applyAlignment="1" applyProtection="1">
      <alignment vertical="center" wrapText="1"/>
    </xf>
    <xf numFmtId="0" fontId="0" fillId="0" borderId="0" xfId="0" applyFont="1" applyAlignment="1" applyProtection="1">
      <alignment vertical="center"/>
    </xf>
    <xf numFmtId="0" fontId="0" fillId="0" borderId="0" xfId="0" applyFont="1" applyBorder="1" applyAlignment="1" applyProtection="1">
      <alignment vertical="center"/>
    </xf>
    <xf numFmtId="0" fontId="0" fillId="0" borderId="0" xfId="0" applyFont="1" applyBorder="1" applyAlignment="1" applyProtection="1">
      <alignment horizontal="center" vertical="center" wrapText="1"/>
    </xf>
    <xf numFmtId="0" fontId="2" fillId="25" borderId="38" xfId="0" applyFont="1" applyFill="1" applyBorder="1" applyAlignment="1" applyProtection="1">
      <alignment horizontal="center" vertical="center"/>
    </xf>
    <xf numFmtId="43" fontId="2" fillId="24" borderId="33"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Alignment="1" applyProtection="1">
      <alignment horizontal="left" vertical="center"/>
    </xf>
    <xf numFmtId="0" fontId="0" fillId="0" borderId="0" xfId="0" applyFont="1" applyFill="1" applyAlignment="1" applyProtection="1">
      <alignment vertical="center"/>
    </xf>
    <xf numFmtId="0" fontId="0" fillId="0" borderId="0" xfId="0" applyFont="1" applyFill="1" applyAlignment="1" applyProtection="1">
      <alignment horizontal="left" vertical="center"/>
    </xf>
    <xf numFmtId="0" fontId="30" fillId="0" borderId="0" xfId="0" applyFont="1" applyAlignment="1" applyProtection="1">
      <alignment vertical="center"/>
    </xf>
    <xf numFmtId="0" fontId="5" fillId="0" borderId="0" xfId="0" applyFont="1" applyAlignment="1" applyProtection="1">
      <alignment vertical="center"/>
    </xf>
    <xf numFmtId="0" fontId="5" fillId="0" borderId="0" xfId="0" applyFont="1" applyAlignment="1" applyProtection="1">
      <alignment vertical="center" wrapText="1"/>
    </xf>
    <xf numFmtId="0" fontId="5" fillId="0" borderId="0" xfId="0" applyFont="1" applyFill="1" applyAlignment="1" applyProtection="1">
      <alignment vertical="center"/>
    </xf>
    <xf numFmtId="0" fontId="5" fillId="0" borderId="0" xfId="0" applyFont="1" applyFill="1" applyAlignment="1" applyProtection="1">
      <alignment vertical="center" wrapText="1"/>
    </xf>
    <xf numFmtId="0" fontId="30" fillId="0" borderId="0" xfId="0" applyFont="1" applyAlignment="1" applyProtection="1">
      <alignment vertical="center" wrapText="1"/>
    </xf>
    <xf numFmtId="0" fontId="0" fillId="0" borderId="0" xfId="0" applyFont="1" applyBorder="1" applyAlignment="1" applyProtection="1">
      <alignment horizontal="left" vertical="center" wrapText="1"/>
    </xf>
    <xf numFmtId="0" fontId="12" fillId="0" borderId="0" xfId="0" applyFont="1" applyFill="1" applyBorder="1" applyAlignment="1" applyProtection="1">
      <alignment vertical="center" wrapText="1"/>
    </xf>
    <xf numFmtId="0" fontId="2" fillId="25" borderId="34" xfId="0" applyFont="1" applyFill="1" applyBorder="1" applyAlignment="1" applyProtection="1">
      <alignment horizontal="center" vertical="center" wrapText="1"/>
    </xf>
    <xf numFmtId="0" fontId="10" fillId="25" borderId="34" xfId="0" applyFont="1" applyFill="1" applyBorder="1" applyAlignment="1" applyProtection="1">
      <alignment horizontal="center" vertical="center" wrapText="1"/>
    </xf>
    <xf numFmtId="4" fontId="2" fillId="25" borderId="34" xfId="0" applyNumberFormat="1" applyFont="1" applyFill="1" applyBorder="1" applyAlignment="1" applyProtection="1">
      <alignment horizontal="center" vertical="center" wrapText="1"/>
    </xf>
    <xf numFmtId="0" fontId="2" fillId="11" borderId="38" xfId="0" applyFont="1" applyFill="1" applyBorder="1" applyAlignment="1" applyProtection="1">
      <alignment horizontal="center" vertical="center" wrapText="1"/>
    </xf>
    <xf numFmtId="0" fontId="38" fillId="25" borderId="34" xfId="0" applyFont="1" applyFill="1" applyBorder="1" applyAlignment="1" applyProtection="1">
      <alignment horizontal="center" vertical="center" wrapText="1"/>
    </xf>
    <xf numFmtId="0" fontId="38" fillId="25" borderId="38" xfId="0" applyFont="1" applyFill="1" applyBorder="1" applyAlignment="1" applyProtection="1">
      <alignment horizontal="center" vertical="center" wrapText="1"/>
    </xf>
    <xf numFmtId="4" fontId="2" fillId="25" borderId="33" xfId="0" applyNumberFormat="1" applyFont="1" applyFill="1" applyBorder="1" applyAlignment="1" applyProtection="1">
      <alignment horizontal="center" vertical="center" wrapText="1"/>
    </xf>
    <xf numFmtId="0" fontId="2" fillId="11" borderId="35" xfId="0" applyFont="1" applyFill="1" applyBorder="1" applyAlignment="1" applyProtection="1">
      <alignment horizontal="center" vertical="center" wrapText="1"/>
    </xf>
    <xf numFmtId="0" fontId="2" fillId="25" borderId="33" xfId="0" applyFont="1" applyFill="1" applyBorder="1" applyAlignment="1" applyProtection="1">
      <alignment horizontal="center" vertical="center" wrapText="1"/>
    </xf>
    <xf numFmtId="0" fontId="23" fillId="5" borderId="17" xfId="0" applyFont="1" applyFill="1" applyBorder="1" applyAlignment="1" applyProtection="1">
      <alignment vertical="center"/>
    </xf>
    <xf numFmtId="0" fontId="2" fillId="0" borderId="18" xfId="0" applyFont="1" applyFill="1" applyBorder="1" applyAlignment="1" applyProtection="1">
      <alignment horizontal="left" vertical="center" wrapText="1"/>
    </xf>
    <xf numFmtId="0" fontId="2" fillId="5" borderId="18" xfId="0" applyFont="1" applyFill="1" applyBorder="1" applyAlignment="1" applyProtection="1">
      <alignment vertical="center" wrapText="1"/>
    </xf>
    <xf numFmtId="0" fontId="2" fillId="5" borderId="18" xfId="0" applyFont="1" applyFill="1" applyBorder="1" applyAlignment="1" applyProtection="1">
      <alignment horizontal="left" vertical="center" wrapText="1"/>
    </xf>
    <xf numFmtId="0" fontId="2" fillId="0" borderId="18" xfId="0" applyFont="1" applyFill="1" applyBorder="1" applyAlignment="1" applyProtection="1">
      <alignment vertical="center" wrapText="1"/>
    </xf>
    <xf numFmtId="0" fontId="2" fillId="0" borderId="60" xfId="0" applyFont="1" applyFill="1" applyBorder="1" applyAlignment="1" applyProtection="1">
      <alignment vertical="center" wrapText="1"/>
    </xf>
    <xf numFmtId="0" fontId="28" fillId="0" borderId="60" xfId="0" applyFont="1" applyBorder="1" applyAlignment="1" applyProtection="1">
      <alignment vertical="center"/>
    </xf>
    <xf numFmtId="0" fontId="28" fillId="0" borderId="61" xfId="0" applyFont="1" applyBorder="1" applyAlignment="1" applyProtection="1">
      <alignment vertical="center"/>
    </xf>
    <xf numFmtId="0" fontId="28" fillId="0" borderId="44" xfId="0" applyFont="1" applyBorder="1" applyAlignment="1" applyProtection="1">
      <alignment vertical="center"/>
    </xf>
    <xf numFmtId="0" fontId="28" fillId="0" borderId="62" xfId="0" applyFont="1" applyBorder="1" applyAlignment="1" applyProtection="1">
      <alignment vertical="center"/>
    </xf>
    <xf numFmtId="0" fontId="28" fillId="0" borderId="19" xfId="0" applyFont="1" applyBorder="1" applyAlignment="1" applyProtection="1">
      <alignment vertical="center"/>
    </xf>
    <xf numFmtId="0" fontId="28" fillId="0" borderId="58" xfId="0" applyFont="1" applyBorder="1" applyAlignment="1" applyProtection="1">
      <alignment vertical="center"/>
    </xf>
    <xf numFmtId="0" fontId="0" fillId="0" borderId="62" xfId="0" applyFont="1" applyBorder="1" applyAlignment="1" applyProtection="1">
      <alignment vertical="center"/>
    </xf>
    <xf numFmtId="0" fontId="24" fillId="0" borderId="60" xfId="0" applyFont="1" applyBorder="1" applyAlignment="1" applyProtection="1">
      <alignment vertical="center" wrapText="1"/>
    </xf>
    <xf numFmtId="0" fontId="24" fillId="29" borderId="63" xfId="0" applyFont="1" applyFill="1" applyBorder="1" applyAlignment="1" applyProtection="1">
      <alignment vertical="center" wrapText="1"/>
      <protection locked="0"/>
    </xf>
    <xf numFmtId="49" fontId="0" fillId="29" borderId="26" xfId="0" applyNumberFormat="1" applyFont="1" applyFill="1" applyBorder="1" applyAlignment="1" applyProtection="1">
      <alignment horizontal="left" vertical="center" wrapText="1"/>
      <protection locked="0"/>
    </xf>
    <xf numFmtId="0" fontId="0" fillId="29" borderId="1" xfId="0" applyFont="1" applyFill="1" applyBorder="1" applyAlignment="1" applyProtection="1">
      <alignment horizontal="left" vertical="center" wrapText="1"/>
      <protection locked="0"/>
    </xf>
    <xf numFmtId="0" fontId="0" fillId="25" borderId="1" xfId="0" applyFont="1" applyFill="1" applyBorder="1" applyAlignment="1" applyProtection="1">
      <alignment horizontal="left" vertical="center" wrapText="1"/>
    </xf>
    <xf numFmtId="169" fontId="0" fillId="29" borderId="1" xfId="1" applyNumberFormat="1" applyFont="1" applyFill="1" applyBorder="1" applyAlignment="1" applyProtection="1">
      <alignment vertical="center"/>
      <protection locked="0"/>
    </xf>
    <xf numFmtId="169" fontId="0" fillId="29" borderId="1" xfId="1" applyNumberFormat="1" applyFont="1" applyFill="1" applyBorder="1" applyAlignment="1" applyProtection="1">
      <alignment horizontal="left" vertical="center"/>
      <protection locked="0"/>
    </xf>
    <xf numFmtId="169" fontId="0" fillId="29" borderId="1" xfId="1" applyNumberFormat="1" applyFont="1" applyFill="1" applyBorder="1" applyAlignment="1" applyProtection="1">
      <alignment horizontal="center" vertical="center"/>
      <protection locked="0"/>
    </xf>
    <xf numFmtId="43" fontId="0" fillId="29" borderId="1" xfId="1" applyFont="1" applyFill="1" applyBorder="1" applyAlignment="1" applyProtection="1">
      <alignment horizontal="center" vertical="center"/>
      <protection locked="0"/>
    </xf>
    <xf numFmtId="169" fontId="0" fillId="29" borderId="1" xfId="0" applyNumberFormat="1" applyFont="1" applyFill="1" applyBorder="1" applyAlignment="1" applyProtection="1">
      <alignment horizontal="center" vertical="center"/>
      <protection locked="0"/>
    </xf>
    <xf numFmtId="2" fontId="5" fillId="25" borderId="1" xfId="0" applyNumberFormat="1" applyFont="1" applyFill="1" applyBorder="1" applyAlignment="1" applyProtection="1">
      <alignment horizontal="left" vertical="center"/>
    </xf>
    <xf numFmtId="2" fontId="5" fillId="25" borderId="5" xfId="0" applyNumberFormat="1" applyFont="1" applyFill="1" applyBorder="1" applyAlignment="1" applyProtection="1">
      <alignment horizontal="left" vertical="center"/>
    </xf>
    <xf numFmtId="2" fontId="5" fillId="29" borderId="26" xfId="0" applyNumberFormat="1" applyFont="1" applyFill="1" applyBorder="1" applyAlignment="1" applyProtection="1">
      <alignment horizontal="left" vertical="center"/>
      <protection locked="0"/>
    </xf>
    <xf numFmtId="2" fontId="5" fillId="29" borderId="2" xfId="0" applyNumberFormat="1" applyFont="1" applyFill="1" applyBorder="1" applyAlignment="1" applyProtection="1">
      <alignment horizontal="left" vertical="center"/>
      <protection locked="0"/>
    </xf>
    <xf numFmtId="43" fontId="5" fillId="26" borderId="46" xfId="1" applyFont="1" applyFill="1" applyBorder="1" applyAlignment="1" applyProtection="1">
      <alignment horizontal="left" vertical="center"/>
    </xf>
    <xf numFmtId="43" fontId="5" fillId="29" borderId="64" xfId="1" applyFont="1" applyFill="1" applyBorder="1" applyAlignment="1" applyProtection="1">
      <alignment horizontal="left" vertical="center"/>
      <protection locked="0"/>
    </xf>
    <xf numFmtId="168" fontId="0" fillId="30" borderId="46" xfId="1" applyNumberFormat="1" applyFont="1" applyFill="1" applyBorder="1" applyAlignment="1" applyProtection="1">
      <alignment vertical="center"/>
    </xf>
    <xf numFmtId="0" fontId="0" fillId="0" borderId="26" xfId="0" applyFont="1" applyBorder="1" applyAlignment="1" applyProtection="1">
      <alignment vertical="center"/>
    </xf>
    <xf numFmtId="0" fontId="24" fillId="0" borderId="1" xfId="0" applyFont="1" applyFill="1" applyBorder="1" applyAlignment="1" applyProtection="1">
      <alignment horizontal="left" vertical="center" wrapText="1"/>
    </xf>
    <xf numFmtId="0" fontId="5" fillId="29" borderId="27" xfId="0" applyFont="1" applyFill="1" applyBorder="1" applyAlignment="1" applyProtection="1">
      <alignment vertical="center"/>
      <protection locked="0"/>
    </xf>
    <xf numFmtId="49" fontId="0" fillId="30" borderId="26" xfId="0" applyNumberFormat="1" applyFont="1" applyFill="1" applyBorder="1" applyAlignment="1" applyProtection="1">
      <alignment horizontal="left" vertical="center" wrapText="1"/>
    </xf>
    <xf numFmtId="0" fontId="0" fillId="30" borderId="3" xfId="0" applyFont="1" applyFill="1" applyBorder="1" applyAlignment="1" applyProtection="1">
      <alignment horizontal="left" vertical="center" wrapText="1"/>
    </xf>
    <xf numFmtId="168" fontId="0" fillId="30" borderId="1" xfId="1" applyNumberFormat="1" applyFont="1" applyFill="1" applyBorder="1" applyAlignment="1" applyProtection="1">
      <alignment vertical="center"/>
    </xf>
    <xf numFmtId="169" fontId="0" fillId="30" borderId="1" xfId="1" applyNumberFormat="1" applyFont="1" applyFill="1" applyBorder="1" applyAlignment="1" applyProtection="1">
      <alignment vertical="center"/>
    </xf>
    <xf numFmtId="169" fontId="0" fillId="30" borderId="1" xfId="1" applyNumberFormat="1" applyFont="1" applyFill="1" applyBorder="1" applyAlignment="1" applyProtection="1">
      <alignment horizontal="left" vertical="center"/>
    </xf>
    <xf numFmtId="169" fontId="0" fillId="30" borderId="1" xfId="1" applyNumberFormat="1" applyFont="1" applyFill="1" applyBorder="1" applyAlignment="1" applyProtection="1">
      <alignment horizontal="center" vertical="center"/>
    </xf>
    <xf numFmtId="169" fontId="0" fillId="30" borderId="1" xfId="0" applyNumberFormat="1" applyFont="1" applyFill="1" applyBorder="1" applyAlignment="1" applyProtection="1">
      <alignment horizontal="center" vertical="center"/>
    </xf>
    <xf numFmtId="168" fontId="0" fillId="30" borderId="5" xfId="1" applyNumberFormat="1" applyFont="1" applyFill="1" applyBorder="1" applyAlignment="1" applyProtection="1">
      <alignment vertical="center"/>
    </xf>
    <xf numFmtId="168" fontId="39" fillId="30" borderId="65" xfId="1" applyNumberFormat="1" applyFont="1" applyFill="1" applyBorder="1" applyAlignment="1" applyProtection="1">
      <alignment vertical="center"/>
    </xf>
    <xf numFmtId="0" fontId="5" fillId="0" borderId="2" xfId="0" applyFont="1" applyFill="1" applyBorder="1" applyAlignment="1" applyProtection="1">
      <alignment horizontal="left" vertical="center" wrapText="1"/>
    </xf>
    <xf numFmtId="49" fontId="39" fillId="25" borderId="40" xfId="0" applyNumberFormat="1" applyFont="1" applyFill="1" applyBorder="1" applyAlignment="1" applyProtection="1">
      <alignment horizontal="left" vertical="center" wrapText="1"/>
    </xf>
    <xf numFmtId="0" fontId="39" fillId="30" borderId="47" xfId="0" applyFont="1" applyFill="1" applyBorder="1" applyAlignment="1" applyProtection="1">
      <alignment horizontal="left" vertical="center" wrapText="1"/>
    </xf>
    <xf numFmtId="168" fontId="39" fillId="30" borderId="4" xfId="1" applyNumberFormat="1" applyFont="1" applyFill="1" applyBorder="1" applyAlignment="1" applyProtection="1">
      <alignment vertical="center"/>
    </xf>
    <xf numFmtId="169" fontId="39" fillId="30" borderId="4" xfId="1" applyNumberFormat="1" applyFont="1" applyFill="1" applyBorder="1" applyAlignment="1" applyProtection="1">
      <alignment vertical="center"/>
    </xf>
    <xf numFmtId="169" fontId="39" fillId="30" borderId="4" xfId="1" applyNumberFormat="1" applyFont="1" applyFill="1" applyBorder="1" applyAlignment="1" applyProtection="1">
      <alignment horizontal="left" vertical="center"/>
    </xf>
    <xf numFmtId="169" fontId="39" fillId="30" borderId="4" xfId="1" applyNumberFormat="1" applyFont="1" applyFill="1" applyBorder="1" applyAlignment="1" applyProtection="1">
      <alignment horizontal="center" vertical="center"/>
    </xf>
    <xf numFmtId="169" fontId="39" fillId="30" borderId="4" xfId="0" applyNumberFormat="1" applyFont="1" applyFill="1" applyBorder="1" applyAlignment="1" applyProtection="1">
      <alignment horizontal="center" vertical="center"/>
    </xf>
    <xf numFmtId="43" fontId="39" fillId="26" borderId="4" xfId="1" applyFont="1" applyFill="1" applyBorder="1" applyAlignment="1" applyProtection="1">
      <alignment horizontal="left" vertical="center"/>
    </xf>
    <xf numFmtId="168" fontId="39" fillId="30" borderId="14" xfId="1" applyNumberFormat="1" applyFont="1" applyFill="1" applyBorder="1" applyAlignment="1" applyProtection="1">
      <alignment vertical="center"/>
    </xf>
    <xf numFmtId="168" fontId="39" fillId="30" borderId="11" xfId="1" applyNumberFormat="1" applyFont="1" applyFill="1" applyBorder="1" applyAlignment="1" applyProtection="1">
      <alignment vertical="center"/>
    </xf>
    <xf numFmtId="168" fontId="39" fillId="30" borderId="53" xfId="1" applyNumberFormat="1" applyFont="1" applyFill="1" applyBorder="1" applyAlignment="1" applyProtection="1">
      <alignment vertical="center"/>
    </xf>
    <xf numFmtId="168" fontId="39" fillId="30" borderId="12" xfId="1" applyNumberFormat="1" applyFont="1" applyFill="1" applyBorder="1" applyAlignment="1" applyProtection="1">
      <alignment vertical="center"/>
    </xf>
    <xf numFmtId="43" fontId="39" fillId="26" borderId="41" xfId="1" applyFont="1" applyFill="1" applyBorder="1" applyAlignment="1" applyProtection="1">
      <alignment horizontal="left" vertical="center"/>
    </xf>
    <xf numFmtId="43" fontId="39" fillId="25" borderId="65" xfId="1" applyFont="1" applyFill="1" applyBorder="1" applyAlignment="1" applyProtection="1">
      <alignment horizontal="left" vertical="center"/>
    </xf>
    <xf numFmtId="43" fontId="39" fillId="26" borderId="66" xfId="1" applyFont="1" applyFill="1" applyBorder="1" applyAlignment="1" applyProtection="1">
      <alignment horizontal="left" vertical="center"/>
    </xf>
    <xf numFmtId="0" fontId="39" fillId="0" borderId="14" xfId="0" applyFont="1" applyFill="1" applyBorder="1" applyAlignment="1" applyProtection="1">
      <alignment horizontal="left" vertical="center" wrapText="1"/>
    </xf>
    <xf numFmtId="0" fontId="39" fillId="0" borderId="4" xfId="0" applyFont="1" applyFill="1" applyBorder="1" applyAlignment="1" applyProtection="1">
      <alignment horizontal="left" vertical="center" wrapText="1"/>
    </xf>
    <xf numFmtId="0" fontId="39" fillId="29" borderId="41" xfId="0" applyFont="1" applyFill="1" applyBorder="1" applyAlignment="1" applyProtection="1">
      <alignment vertical="center"/>
      <protection locked="0"/>
    </xf>
    <xf numFmtId="0" fontId="39" fillId="0" borderId="0" xfId="0" applyFont="1" applyAlignment="1" applyProtection="1">
      <alignment vertical="center"/>
    </xf>
    <xf numFmtId="49" fontId="39" fillId="25" borderId="26" xfId="0" applyNumberFormat="1" applyFont="1" applyFill="1" applyBorder="1" applyAlignment="1" applyProtection="1">
      <alignment horizontal="left" vertical="center" wrapText="1"/>
    </xf>
    <xf numFmtId="0" fontId="39" fillId="30" borderId="3" xfId="0" applyFont="1" applyFill="1" applyBorder="1" applyAlignment="1" applyProtection="1">
      <alignment horizontal="left" vertical="center" wrapText="1"/>
    </xf>
    <xf numFmtId="168" fontId="39" fillId="30" borderId="1" xfId="1" applyNumberFormat="1" applyFont="1" applyFill="1" applyBorder="1" applyAlignment="1" applyProtection="1">
      <alignment vertical="center"/>
    </xf>
    <xf numFmtId="169" fontId="39" fillId="30" borderId="1" xfId="1" applyNumberFormat="1" applyFont="1" applyFill="1" applyBorder="1" applyAlignment="1" applyProtection="1">
      <alignment vertical="center"/>
    </xf>
    <xf numFmtId="169" fontId="39" fillId="30" borderId="1" xfId="1" applyNumberFormat="1" applyFont="1" applyFill="1" applyBorder="1" applyAlignment="1" applyProtection="1">
      <alignment horizontal="left" vertical="center"/>
    </xf>
    <xf numFmtId="169" fontId="39" fillId="30" borderId="1" xfId="1" applyNumberFormat="1" applyFont="1" applyFill="1" applyBorder="1" applyAlignment="1" applyProtection="1">
      <alignment horizontal="center" vertical="center"/>
    </xf>
    <xf numFmtId="169" fontId="39" fillId="30" borderId="1" xfId="0" applyNumberFormat="1" applyFont="1" applyFill="1" applyBorder="1" applyAlignment="1" applyProtection="1">
      <alignment horizontal="center" vertical="center"/>
    </xf>
    <xf numFmtId="43" fontId="39" fillId="26" borderId="1" xfId="1" applyFont="1" applyFill="1" applyBorder="1" applyAlignment="1" applyProtection="1">
      <alignment horizontal="left" vertical="center"/>
    </xf>
    <xf numFmtId="168" fontId="39" fillId="30" borderId="2" xfId="1" applyNumberFormat="1" applyFont="1" applyFill="1" applyBorder="1" applyAlignment="1" applyProtection="1">
      <alignment vertical="center"/>
    </xf>
    <xf numFmtId="168" fontId="39" fillId="30" borderId="5" xfId="1" applyNumberFormat="1" applyFont="1" applyFill="1" applyBorder="1" applyAlignment="1" applyProtection="1">
      <alignment vertical="center"/>
    </xf>
    <xf numFmtId="168" fontId="39" fillId="30" borderId="43" xfId="1" applyNumberFormat="1" applyFont="1" applyFill="1" applyBorder="1" applyAlignment="1" applyProtection="1">
      <alignment vertical="center"/>
    </xf>
    <xf numFmtId="168" fontId="39" fillId="30" borderId="10" xfId="1" applyNumberFormat="1" applyFont="1" applyFill="1" applyBorder="1" applyAlignment="1" applyProtection="1">
      <alignment vertical="center"/>
    </xf>
    <xf numFmtId="43" fontId="39" fillId="25" borderId="64" xfId="1" applyFont="1" applyFill="1" applyBorder="1" applyAlignment="1" applyProtection="1">
      <alignment horizontal="left" vertical="center"/>
    </xf>
    <xf numFmtId="43" fontId="39" fillId="26" borderId="64" xfId="1" applyFont="1" applyFill="1" applyBorder="1" applyAlignment="1" applyProtection="1">
      <alignment horizontal="left" vertical="center"/>
    </xf>
    <xf numFmtId="0" fontId="39" fillId="0" borderId="2" xfId="0" applyFont="1" applyFill="1" applyBorder="1" applyAlignment="1" applyProtection="1">
      <alignment horizontal="left" vertical="center" wrapText="1"/>
    </xf>
    <xf numFmtId="0" fontId="39" fillId="0" borderId="1" xfId="0" applyFont="1" applyFill="1" applyBorder="1" applyAlignment="1" applyProtection="1">
      <alignment horizontal="left" vertical="center" wrapText="1"/>
    </xf>
    <xf numFmtId="0" fontId="39" fillId="29" borderId="27" xfId="0" applyFont="1" applyFill="1" applyBorder="1" applyAlignment="1" applyProtection="1">
      <alignment vertical="center"/>
      <protection locked="0"/>
    </xf>
    <xf numFmtId="49" fontId="0" fillId="29" borderId="31" xfId="0" applyNumberFormat="1" applyFont="1" applyFill="1" applyBorder="1" applyAlignment="1" applyProtection="1">
      <alignment horizontal="left" vertical="center" wrapText="1"/>
      <protection locked="0"/>
    </xf>
    <xf numFmtId="0" fontId="0" fillId="29" borderId="3" xfId="0" applyFont="1" applyFill="1" applyBorder="1" applyAlignment="1" applyProtection="1">
      <alignment horizontal="left" vertical="center" wrapText="1"/>
      <protection locked="0"/>
    </xf>
    <xf numFmtId="0" fontId="0" fillId="25" borderId="3" xfId="0" applyFont="1" applyFill="1" applyBorder="1" applyAlignment="1" applyProtection="1">
      <alignment horizontal="left" vertical="center" wrapText="1"/>
    </xf>
    <xf numFmtId="169" fontId="0" fillId="29" borderId="3" xfId="1" applyNumberFormat="1" applyFont="1" applyFill="1" applyBorder="1" applyAlignment="1" applyProtection="1">
      <alignment vertical="center"/>
      <protection locked="0"/>
    </xf>
    <xf numFmtId="169" fontId="0" fillId="29" borderId="3" xfId="1" applyNumberFormat="1" applyFont="1" applyFill="1" applyBorder="1" applyAlignment="1" applyProtection="1">
      <alignment horizontal="left" vertical="center"/>
      <protection locked="0"/>
    </xf>
    <xf numFmtId="169" fontId="0" fillId="29" borderId="3" xfId="1" applyNumberFormat="1" applyFont="1" applyFill="1" applyBorder="1" applyAlignment="1" applyProtection="1">
      <alignment horizontal="center" vertical="center"/>
      <protection locked="0"/>
    </xf>
    <xf numFmtId="169" fontId="0" fillId="29" borderId="3" xfId="0" applyNumberFormat="1" applyFont="1" applyFill="1" applyBorder="1" applyAlignment="1" applyProtection="1">
      <alignment horizontal="center" vertical="center"/>
      <protection locked="0"/>
    </xf>
    <xf numFmtId="2" fontId="5" fillId="25" borderId="3" xfId="0" applyNumberFormat="1" applyFont="1" applyFill="1" applyBorder="1" applyAlignment="1" applyProtection="1">
      <alignment horizontal="left" vertical="center"/>
    </xf>
    <xf numFmtId="2" fontId="5" fillId="25" borderId="15" xfId="0" applyNumberFormat="1" applyFont="1" applyFill="1" applyBorder="1" applyAlignment="1" applyProtection="1">
      <alignment horizontal="left" vertical="center"/>
    </xf>
    <xf numFmtId="2" fontId="5" fillId="29" borderId="9" xfId="0" applyNumberFormat="1" applyFont="1" applyFill="1" applyBorder="1" applyAlignment="1" applyProtection="1">
      <alignment horizontal="left" vertical="center"/>
      <protection locked="0"/>
    </xf>
    <xf numFmtId="168" fontId="0" fillId="30" borderId="67" xfId="1" applyNumberFormat="1" applyFont="1" applyFill="1" applyBorder="1" applyAlignment="1" applyProtection="1">
      <alignment vertical="center"/>
    </xf>
    <xf numFmtId="0" fontId="5" fillId="0" borderId="9" xfId="0" applyFont="1" applyFill="1" applyBorder="1" applyAlignment="1" applyProtection="1">
      <alignment horizontal="left" vertical="center" wrapText="1"/>
    </xf>
    <xf numFmtId="0" fontId="24" fillId="0" borderId="3" xfId="0" applyFont="1" applyFill="1" applyBorder="1" applyAlignment="1" applyProtection="1">
      <alignment horizontal="left" vertical="center" wrapText="1"/>
    </xf>
    <xf numFmtId="0" fontId="5" fillId="29" borderId="32" xfId="0" applyFont="1" applyFill="1" applyBorder="1" applyAlignment="1" applyProtection="1">
      <alignment vertical="center"/>
      <protection locked="0"/>
    </xf>
    <xf numFmtId="0" fontId="23" fillId="0" borderId="50" xfId="0" applyFont="1" applyFill="1" applyBorder="1" applyAlignment="1" applyProtection="1">
      <alignment horizontal="left" vertical="center"/>
    </xf>
    <xf numFmtId="0" fontId="23" fillId="0" borderId="51" xfId="0" applyFont="1" applyFill="1" applyBorder="1" applyAlignment="1" applyProtection="1">
      <alignment horizontal="left" vertical="center"/>
    </xf>
    <xf numFmtId="169" fontId="23" fillId="0" borderId="51" xfId="0" applyNumberFormat="1" applyFont="1" applyFill="1" applyBorder="1" applyAlignment="1" applyProtection="1">
      <alignment horizontal="left" vertical="center"/>
    </xf>
    <xf numFmtId="0" fontId="23" fillId="0" borderId="68" xfId="0" applyFont="1" applyFill="1" applyBorder="1" applyAlignment="1" applyProtection="1">
      <alignment horizontal="left" vertical="center"/>
    </xf>
    <xf numFmtId="0" fontId="23" fillId="0" borderId="42" xfId="0" applyFont="1" applyFill="1" applyBorder="1" applyAlignment="1" applyProtection="1">
      <alignment horizontal="left" vertical="center"/>
    </xf>
    <xf numFmtId="0" fontId="23" fillId="0" borderId="25" xfId="0" applyFont="1" applyFill="1" applyBorder="1" applyAlignment="1" applyProtection="1">
      <alignment horizontal="left" vertical="center"/>
    </xf>
    <xf numFmtId="0" fontId="23" fillId="0" borderId="69" xfId="0" applyFont="1" applyFill="1" applyBorder="1" applyAlignment="1" applyProtection="1">
      <alignment horizontal="left" vertical="center"/>
    </xf>
    <xf numFmtId="0" fontId="23" fillId="0" borderId="52" xfId="0" applyFont="1" applyFill="1" applyBorder="1" applyAlignment="1" applyProtection="1">
      <alignment horizontal="left" vertical="center"/>
    </xf>
    <xf numFmtId="0" fontId="23" fillId="29" borderId="25" xfId="0" applyFont="1" applyFill="1" applyBorder="1" applyAlignment="1" applyProtection="1">
      <alignment horizontal="left" vertical="center"/>
      <protection locked="0"/>
    </xf>
    <xf numFmtId="0" fontId="2" fillId="0" borderId="0" xfId="0" applyFont="1" applyFill="1" applyBorder="1" applyAlignment="1" applyProtection="1">
      <alignment vertical="center"/>
    </xf>
    <xf numFmtId="2" fontId="5" fillId="29" borderId="3" xfId="0" applyNumberFormat="1" applyFont="1" applyFill="1" applyBorder="1" applyAlignment="1" applyProtection="1">
      <alignment horizontal="left" vertical="center"/>
      <protection locked="0"/>
    </xf>
    <xf numFmtId="0" fontId="0" fillId="30" borderId="1" xfId="0" applyFont="1" applyFill="1" applyBorder="1" applyAlignment="1" applyProtection="1">
      <alignment horizontal="left" vertical="center" wrapText="1"/>
    </xf>
    <xf numFmtId="2" fontId="5" fillId="29" borderId="1" xfId="0" applyNumberFormat="1" applyFont="1" applyFill="1" applyBorder="1" applyAlignment="1" applyProtection="1">
      <alignment horizontal="left" vertical="center"/>
      <protection locked="0"/>
    </xf>
    <xf numFmtId="49" fontId="0" fillId="30" borderId="40" xfId="0" applyNumberFormat="1" applyFont="1" applyFill="1" applyBorder="1" applyAlignment="1" applyProtection="1">
      <alignment horizontal="left" vertical="center" wrapText="1"/>
    </xf>
    <xf numFmtId="0" fontId="0" fillId="30" borderId="4" xfId="0" applyFont="1" applyFill="1" applyBorder="1" applyAlignment="1" applyProtection="1">
      <alignment horizontal="left" vertical="center" wrapText="1"/>
    </xf>
    <xf numFmtId="168" fontId="0" fillId="30" borderId="4" xfId="1" applyNumberFormat="1" applyFont="1" applyFill="1" applyBorder="1" applyAlignment="1" applyProtection="1">
      <alignment vertical="center"/>
    </xf>
    <xf numFmtId="169" fontId="0" fillId="30" borderId="4" xfId="1" applyNumberFormat="1" applyFont="1" applyFill="1" applyBorder="1" applyAlignment="1" applyProtection="1">
      <alignment vertical="center"/>
    </xf>
    <xf numFmtId="169" fontId="0" fillId="30" borderId="4" xfId="1" applyNumberFormat="1" applyFont="1" applyFill="1" applyBorder="1" applyAlignment="1" applyProtection="1">
      <alignment horizontal="left" vertical="center"/>
    </xf>
    <xf numFmtId="169" fontId="0" fillId="30" borderId="4" xfId="1" applyNumberFormat="1" applyFont="1" applyFill="1" applyBorder="1" applyAlignment="1" applyProtection="1">
      <alignment horizontal="center" vertical="center"/>
    </xf>
    <xf numFmtId="169" fontId="0" fillId="30" borderId="4" xfId="0" applyNumberFormat="1" applyFont="1" applyFill="1" applyBorder="1" applyAlignment="1" applyProtection="1">
      <alignment horizontal="center" vertical="center"/>
    </xf>
    <xf numFmtId="168" fontId="0" fillId="30" borderId="11" xfId="1" applyNumberFormat="1" applyFont="1" applyFill="1" applyBorder="1" applyAlignment="1" applyProtection="1">
      <alignment vertical="center"/>
    </xf>
    <xf numFmtId="2" fontId="5" fillId="29" borderId="4" xfId="0" applyNumberFormat="1" applyFont="1" applyFill="1" applyBorder="1" applyAlignment="1" applyProtection="1">
      <alignment horizontal="left" vertical="center"/>
      <protection locked="0"/>
    </xf>
    <xf numFmtId="0" fontId="5" fillId="0" borderId="14" xfId="0" applyFont="1" applyFill="1" applyBorder="1" applyAlignment="1" applyProtection="1">
      <alignment horizontal="left" vertical="center" wrapText="1"/>
    </xf>
    <xf numFmtId="0" fontId="24" fillId="0" borderId="4" xfId="0" applyFont="1" applyFill="1" applyBorder="1" applyAlignment="1" applyProtection="1">
      <alignment horizontal="left" vertical="center" wrapText="1"/>
    </xf>
    <xf numFmtId="0" fontId="5" fillId="29" borderId="41" xfId="0" applyFont="1" applyFill="1" applyBorder="1" applyAlignment="1" applyProtection="1">
      <alignment vertical="center"/>
      <protection locked="0"/>
    </xf>
    <xf numFmtId="0" fontId="39" fillId="30" borderId="1" xfId="0" applyFont="1" applyFill="1" applyBorder="1" applyAlignment="1" applyProtection="1">
      <alignment horizontal="left" vertical="center" wrapText="1"/>
    </xf>
    <xf numFmtId="168" fontId="39" fillId="30" borderId="26" xfId="1" applyNumberFormat="1" applyFont="1" applyFill="1" applyBorder="1" applyAlignment="1" applyProtection="1">
      <alignment vertical="center"/>
    </xf>
    <xf numFmtId="0" fontId="39" fillId="30" borderId="4" xfId="0" applyFont="1" applyFill="1" applyBorder="1" applyAlignment="1" applyProtection="1">
      <alignment horizontal="left" vertical="center" wrapText="1"/>
    </xf>
    <xf numFmtId="168" fontId="39" fillId="30" borderId="40" xfId="1" applyNumberFormat="1" applyFont="1" applyFill="1" applyBorder="1" applyAlignment="1" applyProtection="1">
      <alignment vertical="center"/>
    </xf>
    <xf numFmtId="0" fontId="41" fillId="25" borderId="13" xfId="0" applyFont="1" applyFill="1" applyBorder="1" applyAlignment="1" applyProtection="1">
      <alignment horizontal="left" vertical="center" wrapText="1"/>
    </xf>
    <xf numFmtId="168" fontId="41" fillId="25" borderId="13" xfId="1" applyNumberFormat="1" applyFont="1" applyFill="1" applyBorder="1" applyAlignment="1" applyProtection="1">
      <alignment vertical="center"/>
    </xf>
    <xf numFmtId="168" fontId="41" fillId="25" borderId="13" xfId="1" applyNumberFormat="1" applyFont="1" applyFill="1" applyBorder="1" applyAlignment="1" applyProtection="1">
      <alignment horizontal="left" vertical="center"/>
    </xf>
    <xf numFmtId="4" fontId="41" fillId="25" borderId="13" xfId="0" applyNumberFormat="1" applyFont="1" applyFill="1" applyBorder="1" applyAlignment="1" applyProtection="1">
      <alignment horizontal="center" vertical="center"/>
    </xf>
    <xf numFmtId="0" fontId="41" fillId="25" borderId="13" xfId="0" applyFont="1" applyFill="1" applyBorder="1" applyAlignment="1" applyProtection="1">
      <alignment horizontal="center" vertical="center"/>
    </xf>
    <xf numFmtId="43" fontId="41" fillId="25" borderId="38" xfId="1" applyFont="1" applyFill="1" applyBorder="1" applyAlignment="1" applyProtection="1">
      <alignment vertical="center"/>
    </xf>
    <xf numFmtId="43" fontId="41" fillId="25" borderId="38" xfId="1" applyFont="1" applyFill="1" applyBorder="1" applyAlignment="1" applyProtection="1">
      <alignment horizontal="left" vertical="center"/>
    </xf>
    <xf numFmtId="43" fontId="41" fillId="25" borderId="13" xfId="1" applyFont="1" applyFill="1" applyBorder="1" applyAlignment="1" applyProtection="1">
      <alignment horizontal="left" vertical="center"/>
    </xf>
    <xf numFmtId="43" fontId="41" fillId="25" borderId="7" xfId="1" applyFont="1" applyFill="1" applyBorder="1" applyAlignment="1" applyProtection="1">
      <alignment horizontal="left" vertical="center"/>
    </xf>
    <xf numFmtId="43" fontId="41" fillId="25" borderId="35" xfId="1" applyFont="1" applyFill="1" applyBorder="1" applyAlignment="1" applyProtection="1">
      <alignment vertical="center"/>
    </xf>
    <xf numFmtId="43" fontId="41" fillId="25" borderId="56" xfId="1" applyFont="1" applyFill="1" applyBorder="1" applyAlignment="1" applyProtection="1">
      <alignment vertical="center"/>
    </xf>
    <xf numFmtId="43" fontId="41" fillId="25" borderId="6" xfId="1" applyFont="1" applyFill="1" applyBorder="1" applyAlignment="1" applyProtection="1">
      <alignment vertical="center"/>
    </xf>
    <xf numFmtId="0" fontId="41" fillId="25" borderId="13" xfId="0" applyFont="1" applyFill="1" applyBorder="1" applyAlignment="1" applyProtection="1">
      <alignment vertical="center" wrapText="1"/>
    </xf>
    <xf numFmtId="0" fontId="41" fillId="25" borderId="6" xfId="0" applyFont="1" applyFill="1" applyBorder="1" applyAlignment="1" applyProtection="1">
      <alignment vertical="center"/>
    </xf>
    <xf numFmtId="0" fontId="12" fillId="0" borderId="0" xfId="0" applyFont="1" applyFill="1" applyAlignment="1" applyProtection="1">
      <alignment vertical="center"/>
    </xf>
    <xf numFmtId="0" fontId="0" fillId="11" borderId="0" xfId="0" applyFont="1" applyFill="1" applyAlignment="1" applyProtection="1">
      <alignment vertical="center"/>
    </xf>
    <xf numFmtId="0" fontId="42" fillId="0" borderId="0" xfId="0" applyFont="1" applyBorder="1" applyAlignment="1" applyProtection="1">
      <alignment horizontal="left" vertical="center"/>
    </xf>
    <xf numFmtId="0" fontId="10" fillId="0" borderId="0" xfId="0" applyFont="1" applyBorder="1" applyAlignment="1" applyProtection="1">
      <alignment vertical="center"/>
    </xf>
    <xf numFmtId="0" fontId="5" fillId="0" borderId="0" xfId="0" applyFont="1" applyBorder="1" applyAlignment="1" applyProtection="1">
      <alignment vertical="center"/>
    </xf>
    <xf numFmtId="0" fontId="10" fillId="0" borderId="0" xfId="0" applyFont="1" applyBorder="1" applyAlignment="1" applyProtection="1">
      <alignment horizontal="left" vertical="center"/>
    </xf>
    <xf numFmtId="0" fontId="5" fillId="0" borderId="0" xfId="0" applyFont="1" applyFill="1" applyBorder="1" applyAlignment="1" applyProtection="1">
      <alignment horizontal="left" vertical="center"/>
    </xf>
    <xf numFmtId="0" fontId="10" fillId="0" borderId="0" xfId="0" applyFont="1" applyFill="1" applyBorder="1" applyAlignment="1" applyProtection="1">
      <alignment horizontal="left" vertical="center"/>
    </xf>
    <xf numFmtId="0" fontId="5" fillId="0" borderId="0" xfId="0" applyFont="1" applyFill="1" applyAlignment="1" applyProtection="1">
      <alignment horizontal="left" vertical="center"/>
    </xf>
    <xf numFmtId="0" fontId="0" fillId="0" borderId="0" xfId="0" applyAlignment="1" applyProtection="1">
      <alignment horizontal="left" vertical="center"/>
    </xf>
    <xf numFmtId="0" fontId="5" fillId="29" borderId="1" xfId="0" applyFont="1" applyFill="1" applyBorder="1" applyAlignment="1" applyProtection="1">
      <alignment vertical="center"/>
      <protection locked="0"/>
    </xf>
    <xf numFmtId="43" fontId="0" fillId="26" borderId="67" xfId="1" applyFont="1" applyFill="1" applyBorder="1" applyAlignment="1" applyProtection="1">
      <alignment vertical="center"/>
    </xf>
    <xf numFmtId="43" fontId="0" fillId="26" borderId="67" xfId="1" applyFont="1" applyFill="1" applyBorder="1" applyAlignment="1" applyProtection="1">
      <alignment horizontal="right" vertical="center"/>
    </xf>
    <xf numFmtId="43" fontId="0" fillId="29" borderId="43" xfId="0" applyNumberFormat="1" applyFill="1" applyBorder="1" applyAlignment="1" applyProtection="1">
      <alignment vertical="center" wrapText="1"/>
      <protection locked="0"/>
    </xf>
    <xf numFmtId="43" fontId="0" fillId="29" borderId="5" xfId="0" applyNumberFormat="1" applyFill="1" applyBorder="1" applyAlignment="1" applyProtection="1">
      <alignment vertical="center" wrapText="1"/>
      <protection locked="0"/>
    </xf>
    <xf numFmtId="0" fontId="0" fillId="29" borderId="43" xfId="0" applyFill="1" applyBorder="1" applyAlignment="1" applyProtection="1">
      <alignment vertical="center" wrapText="1"/>
      <protection locked="0"/>
    </xf>
    <xf numFmtId="9" fontId="0" fillId="29" borderId="5" xfId="0" applyNumberFormat="1" applyFill="1" applyBorder="1" applyAlignment="1" applyProtection="1">
      <alignment vertical="center" wrapText="1"/>
      <protection locked="0"/>
    </xf>
    <xf numFmtId="9" fontId="0" fillId="29" borderId="15" xfId="2" applyFont="1" applyFill="1" applyBorder="1" applyAlignment="1" applyProtection="1">
      <alignment vertical="center"/>
      <protection locked="0"/>
    </xf>
    <xf numFmtId="9" fontId="5" fillId="29" borderId="15" xfId="2" applyFont="1" applyFill="1" applyBorder="1" applyAlignment="1" applyProtection="1">
      <alignment vertical="center"/>
      <protection locked="0"/>
    </xf>
    <xf numFmtId="0" fontId="0" fillId="29" borderId="43" xfId="0" applyFont="1" applyFill="1" applyBorder="1" applyAlignment="1" applyProtection="1">
      <alignment vertical="center" wrapText="1"/>
      <protection locked="0"/>
    </xf>
    <xf numFmtId="43" fontId="0" fillId="29" borderId="5" xfId="0" applyNumberFormat="1" applyFont="1" applyFill="1" applyBorder="1" applyAlignment="1" applyProtection="1">
      <alignment vertical="center" wrapText="1"/>
      <protection locked="0"/>
    </xf>
    <xf numFmtId="9" fontId="0" fillId="29" borderId="5" xfId="0" applyNumberFormat="1" applyFont="1" applyFill="1" applyBorder="1" applyAlignment="1" applyProtection="1">
      <alignment vertical="center" wrapText="1"/>
      <protection locked="0"/>
    </xf>
    <xf numFmtId="9" fontId="1" fillId="29" borderId="15" xfId="2" applyFont="1" applyFill="1" applyBorder="1" applyAlignment="1" applyProtection="1">
      <alignment vertical="center"/>
      <protection locked="0"/>
    </xf>
    <xf numFmtId="0" fontId="5" fillId="29" borderId="1" xfId="0" applyFont="1" applyFill="1" applyBorder="1" applyAlignment="1" applyProtection="1">
      <alignment horizontal="left" vertical="center" wrapText="1"/>
      <protection locked="0"/>
    </xf>
    <xf numFmtId="0" fontId="0" fillId="29" borderId="32" xfId="0" applyFill="1" applyBorder="1" applyAlignment="1" applyProtection="1">
      <alignment vertical="center"/>
      <protection locked="0"/>
    </xf>
    <xf numFmtId="0" fontId="0" fillId="29" borderId="27" xfId="0" applyFill="1" applyBorder="1" applyAlignment="1" applyProtection="1">
      <alignment vertical="center"/>
      <protection locked="0"/>
    </xf>
    <xf numFmtId="0" fontId="0" fillId="29" borderId="27" xfId="0" applyFont="1" applyFill="1" applyBorder="1" applyAlignment="1" applyProtection="1">
      <alignment vertical="center"/>
      <protection locked="0"/>
    </xf>
    <xf numFmtId="49" fontId="40" fillId="25" borderId="33" xfId="0" applyNumberFormat="1" applyFont="1" applyFill="1" applyBorder="1" applyAlignment="1" applyProtection="1">
      <alignment horizontal="left" vertical="center"/>
    </xf>
    <xf numFmtId="0" fontId="5" fillId="29" borderId="4" xfId="0" applyFont="1" applyFill="1" applyBorder="1" applyAlignment="1" applyProtection="1">
      <alignment vertical="center"/>
      <protection locked="0"/>
    </xf>
    <xf numFmtId="43" fontId="0" fillId="26" borderId="21" xfId="1" applyFont="1" applyFill="1" applyBorder="1" applyAlignment="1" applyProtection="1">
      <alignment vertical="center"/>
    </xf>
    <xf numFmtId="43" fontId="0" fillId="26" borderId="21" xfId="1" applyFont="1" applyFill="1" applyBorder="1" applyAlignment="1" applyProtection="1">
      <alignment horizontal="right" vertical="center"/>
    </xf>
    <xf numFmtId="0" fontId="5" fillId="29" borderId="43" xfId="0" applyFont="1" applyFill="1" applyBorder="1" applyAlignment="1" applyProtection="1">
      <alignment vertical="center"/>
      <protection locked="0"/>
    </xf>
    <xf numFmtId="0" fontId="5" fillId="29" borderId="53" xfId="0" applyFont="1" applyFill="1" applyBorder="1" applyAlignment="1" applyProtection="1">
      <alignment vertical="center"/>
      <protection locked="0"/>
    </xf>
    <xf numFmtId="49" fontId="40" fillId="25" borderId="54" xfId="0" applyNumberFormat="1" applyFont="1" applyFill="1" applyBorder="1" applyAlignment="1" applyProtection="1">
      <alignment horizontal="left" vertical="center"/>
    </xf>
    <xf numFmtId="49" fontId="40" fillId="25" borderId="28" xfId="0" applyNumberFormat="1" applyFont="1" applyFill="1" applyBorder="1" applyAlignment="1" applyProtection="1">
      <alignment horizontal="left" vertical="center"/>
    </xf>
    <xf numFmtId="0" fontId="2" fillId="25" borderId="35" xfId="0" applyFont="1" applyFill="1" applyBorder="1" applyAlignment="1" applyProtection="1">
      <alignment horizontal="center" vertical="center" wrapText="1"/>
    </xf>
    <xf numFmtId="0" fontId="34" fillId="25" borderId="28" xfId="0" applyFont="1" applyFill="1" applyBorder="1" applyAlignment="1" applyProtection="1">
      <alignment horizontal="center" vertical="center" wrapText="1"/>
    </xf>
    <xf numFmtId="0" fontId="32" fillId="0" borderId="0" xfId="61" applyFont="1" applyFill="1" applyBorder="1" applyProtection="1"/>
    <xf numFmtId="0" fontId="26" fillId="0" borderId="22" xfId="0" applyFont="1" applyFill="1" applyBorder="1" applyAlignment="1" applyProtection="1">
      <alignment horizontal="center" wrapText="1"/>
    </xf>
    <xf numFmtId="0" fontId="26" fillId="0" borderId="23" xfId="0" applyFont="1" applyFill="1" applyBorder="1" applyAlignment="1" applyProtection="1">
      <alignment horizontal="center" wrapText="1"/>
    </xf>
    <xf numFmtId="0" fontId="26" fillId="0" borderId="24" xfId="0" applyFont="1" applyFill="1" applyBorder="1" applyAlignment="1" applyProtection="1">
      <alignment horizontal="center" wrapText="1"/>
    </xf>
    <xf numFmtId="0" fontId="33" fillId="0" borderId="0" xfId="0" applyFont="1" applyAlignment="1" applyProtection="1">
      <alignment wrapText="1"/>
    </xf>
    <xf numFmtId="0" fontId="32" fillId="0" borderId="20" xfId="0" applyFont="1" applyFill="1" applyBorder="1" applyAlignment="1" applyProtection="1"/>
    <xf numFmtId="0" fontId="32" fillId="0" borderId="0" xfId="0" applyFont="1" applyFill="1" applyBorder="1" applyAlignment="1" applyProtection="1">
      <alignment wrapText="1"/>
    </xf>
    <xf numFmtId="0" fontId="32" fillId="0" borderId="0" xfId="0" applyFont="1" applyFill="1" applyBorder="1" applyProtection="1"/>
    <xf numFmtId="166" fontId="32" fillId="0" borderId="0" xfId="0" applyNumberFormat="1" applyFont="1" applyFill="1" applyBorder="1" applyAlignment="1" applyProtection="1">
      <alignment horizontal="center"/>
    </xf>
    <xf numFmtId="167" fontId="32" fillId="0" borderId="0" xfId="60" applyNumberFormat="1" applyFont="1" applyFill="1" applyBorder="1" applyAlignment="1" applyProtection="1">
      <alignment horizontal="center"/>
    </xf>
    <xf numFmtId="167" fontId="32" fillId="0" borderId="21" xfId="60" applyNumberFormat="1" applyFont="1" applyFill="1" applyBorder="1" applyAlignment="1" applyProtection="1">
      <alignment horizontal="center"/>
    </xf>
    <xf numFmtId="0" fontId="27" fillId="0" borderId="0" xfId="0" applyFont="1" applyProtection="1"/>
    <xf numFmtId="0" fontId="27" fillId="0" borderId="20" xfId="0" applyFont="1" applyBorder="1" applyProtection="1"/>
    <xf numFmtId="0" fontId="27" fillId="0" borderId="0" xfId="0" applyFont="1" applyBorder="1" applyProtection="1"/>
    <xf numFmtId="0" fontId="32" fillId="0" borderId="22" xfId="0" applyFont="1" applyFill="1" applyBorder="1" applyAlignment="1" applyProtection="1"/>
    <xf numFmtId="0" fontId="32" fillId="0" borderId="23" xfId="0" applyFont="1" applyFill="1" applyBorder="1" applyProtection="1"/>
    <xf numFmtId="43" fontId="0" fillId="6" borderId="15" xfId="1" applyFont="1" applyFill="1" applyBorder="1" applyAlignment="1" applyProtection="1">
      <alignment vertical="center"/>
    </xf>
    <xf numFmtId="43" fontId="40" fillId="24" borderId="34" xfId="1" applyFont="1" applyFill="1" applyBorder="1" applyAlignment="1" applyProtection="1">
      <alignment vertical="center"/>
    </xf>
    <xf numFmtId="4" fontId="2" fillId="25" borderId="34" xfId="0" applyNumberFormat="1" applyFont="1" applyFill="1" applyBorder="1" applyAlignment="1" applyProtection="1">
      <alignment horizontal="center" vertical="center"/>
    </xf>
    <xf numFmtId="0" fontId="2" fillId="25" borderId="34" xfId="0" applyFont="1" applyFill="1" applyBorder="1" applyAlignment="1" applyProtection="1">
      <alignment horizontal="center" vertical="center"/>
    </xf>
    <xf numFmtId="0" fontId="2" fillId="10" borderId="35" xfId="0" applyFont="1" applyFill="1" applyBorder="1" applyAlignment="1" applyProtection="1">
      <alignment horizontal="center" vertical="center"/>
    </xf>
    <xf numFmtId="0" fontId="23" fillId="0" borderId="45"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horizontal="left" vertical="center"/>
    </xf>
    <xf numFmtId="0" fontId="2" fillId="0" borderId="67" xfId="0" applyFont="1" applyFill="1" applyBorder="1" applyAlignment="1" applyProtection="1">
      <alignment vertical="center"/>
    </xf>
    <xf numFmtId="4" fontId="0" fillId="25" borderId="29" xfId="0" applyNumberFormat="1" applyFont="1" applyFill="1" applyBorder="1" applyAlignment="1" applyProtection="1">
      <alignment vertical="center"/>
    </xf>
    <xf numFmtId="0" fontId="0" fillId="25" borderId="29" xfId="0" applyFont="1" applyFill="1" applyBorder="1" applyAlignment="1" applyProtection="1">
      <alignment horizontal="left" vertical="center"/>
    </xf>
    <xf numFmtId="0" fontId="5" fillId="25" borderId="29" xfId="0" applyFont="1" applyFill="1" applyBorder="1" applyAlignment="1" applyProtection="1">
      <alignment horizontal="left" vertical="center"/>
    </xf>
    <xf numFmtId="43" fontId="40" fillId="25" borderId="49" xfId="1" applyFont="1" applyFill="1" applyBorder="1" applyAlignment="1" applyProtection="1">
      <alignment vertical="center"/>
    </xf>
    <xf numFmtId="0" fontId="23" fillId="0" borderId="50" xfId="0" applyFont="1" applyFill="1" applyBorder="1" applyAlignment="1" applyProtection="1">
      <alignment vertical="center"/>
    </xf>
    <xf numFmtId="0" fontId="2" fillId="0" borderId="68" xfId="0" applyFont="1" applyFill="1" applyBorder="1" applyAlignment="1" applyProtection="1">
      <alignment vertical="center"/>
    </xf>
    <xf numFmtId="0" fontId="2" fillId="0" borderId="68" xfId="0" applyFont="1" applyFill="1" applyBorder="1" applyAlignment="1" applyProtection="1">
      <alignment horizontal="left" vertical="center"/>
    </xf>
    <xf numFmtId="0" fontId="2" fillId="0" borderId="52" xfId="0" applyFont="1" applyFill="1" applyBorder="1" applyAlignment="1" applyProtection="1">
      <alignment vertical="center"/>
    </xf>
    <xf numFmtId="43" fontId="40" fillId="25" borderId="30" xfId="1" applyFont="1" applyFill="1" applyBorder="1" applyAlignment="1" applyProtection="1">
      <alignment vertical="center"/>
    </xf>
    <xf numFmtId="0" fontId="3" fillId="0" borderId="0" xfId="0" applyFont="1" applyAlignment="1" applyProtection="1">
      <alignment horizontal="right" vertical="center"/>
    </xf>
    <xf numFmtId="0" fontId="4" fillId="0" borderId="0" xfId="0" applyFont="1" applyAlignment="1" applyProtection="1">
      <alignment horizontal="left" vertical="center"/>
    </xf>
    <xf numFmtId="0" fontId="0" fillId="0" borderId="0" xfId="0" applyFill="1" applyBorder="1" applyAlignment="1" applyProtection="1">
      <alignment vertical="center"/>
    </xf>
    <xf numFmtId="0" fontId="3" fillId="0" borderId="0" xfId="0" applyFont="1" applyBorder="1" applyAlignment="1" applyProtection="1">
      <alignment horizontal="right" vertical="center"/>
    </xf>
    <xf numFmtId="0" fontId="4" fillId="0" borderId="0" xfId="0" applyFont="1" applyBorder="1" applyAlignment="1" applyProtection="1">
      <alignment horizontal="left" vertical="center"/>
    </xf>
    <xf numFmtId="0" fontId="0" fillId="25" borderId="35" xfId="0" applyFont="1" applyFill="1" applyBorder="1" applyAlignment="1" applyProtection="1">
      <alignment horizontal="center" vertical="center" wrapText="1"/>
    </xf>
    <xf numFmtId="0" fontId="2" fillId="24" borderId="33" xfId="0" applyFont="1" applyFill="1" applyBorder="1" applyAlignment="1" applyProtection="1">
      <alignment horizontal="center" vertical="center" wrapText="1"/>
    </xf>
    <xf numFmtId="0" fontId="2" fillId="24" borderId="34" xfId="0" applyFont="1" applyFill="1" applyBorder="1" applyAlignment="1" applyProtection="1">
      <alignment horizontal="center" vertical="center" wrapText="1"/>
    </xf>
    <xf numFmtId="9" fontId="2" fillId="24" borderId="36" xfId="2" applyFont="1" applyFill="1" applyBorder="1" applyAlignment="1" applyProtection="1">
      <alignment horizontal="center" vertical="center" wrapText="1"/>
    </xf>
    <xf numFmtId="4" fontId="2" fillId="24" borderId="34" xfId="0" applyNumberFormat="1" applyFont="1" applyFill="1" applyBorder="1" applyAlignment="1" applyProtection="1">
      <alignment horizontal="center" vertical="center" wrapText="1"/>
    </xf>
    <xf numFmtId="0" fontId="5" fillId="0" borderId="31" xfId="0" applyFont="1" applyBorder="1" applyAlignment="1" applyProtection="1">
      <alignment vertical="center" wrapText="1"/>
    </xf>
    <xf numFmtId="0" fontId="0" fillId="0" borderId="26" xfId="0" applyBorder="1" applyAlignment="1" applyProtection="1">
      <alignment vertical="center"/>
    </xf>
    <xf numFmtId="0" fontId="0" fillId="6" borderId="33" xfId="0" applyFill="1" applyBorder="1" applyAlignment="1" applyProtection="1">
      <alignment vertical="center"/>
    </xf>
    <xf numFmtId="0" fontId="0" fillId="6" borderId="35" xfId="0" applyFill="1" applyBorder="1" applyAlignment="1" applyProtection="1">
      <alignment vertical="center"/>
    </xf>
    <xf numFmtId="0" fontId="5" fillId="29" borderId="0" xfId="0" applyFont="1" applyFill="1" applyAlignment="1" applyProtection="1">
      <alignment horizontal="left" vertical="center"/>
      <protection locked="0"/>
    </xf>
    <xf numFmtId="0" fontId="0" fillId="0" borderId="0" xfId="0" applyAlignment="1" applyProtection="1">
      <alignment vertical="center" wrapText="1"/>
    </xf>
    <xf numFmtId="0" fontId="10" fillId="0" borderId="0" xfId="0" applyFont="1" applyAlignment="1" applyProtection="1">
      <alignment horizontal="right" vertical="center"/>
    </xf>
    <xf numFmtId="0" fontId="10" fillId="0" borderId="0" xfId="0" applyFont="1" applyBorder="1" applyAlignment="1" applyProtection="1">
      <alignment horizontal="right" vertical="center"/>
    </xf>
    <xf numFmtId="0" fontId="5" fillId="0" borderId="0" xfId="0" applyFont="1" applyBorder="1" applyAlignment="1" applyProtection="1">
      <alignment horizontal="left" vertical="center"/>
    </xf>
    <xf numFmtId="0" fontId="24" fillId="0" borderId="0" xfId="0" applyFont="1" applyAlignment="1" applyProtection="1">
      <alignment vertical="center"/>
    </xf>
    <xf numFmtId="170" fontId="5" fillId="0" borderId="0" xfId="0" applyNumberFormat="1" applyFont="1" applyBorder="1" applyAlignment="1" applyProtection="1">
      <alignment horizontal="left" vertical="center"/>
    </xf>
    <xf numFmtId="0" fontId="2" fillId="0" borderId="0" xfId="0" applyFont="1" applyFill="1" applyBorder="1" applyAlignment="1" applyProtection="1">
      <alignment vertical="center" wrapText="1"/>
    </xf>
    <xf numFmtId="0" fontId="0" fillId="0" borderId="0" xfId="0" applyFont="1" applyFill="1" applyBorder="1" applyAlignment="1" applyProtection="1">
      <alignment vertical="center" wrapText="1"/>
    </xf>
    <xf numFmtId="49" fontId="35" fillId="26" borderId="73" xfId="0" applyNumberFormat="1" applyFont="1" applyFill="1" applyBorder="1" applyAlignment="1" applyProtection="1">
      <alignment horizontal="center" vertical="center"/>
    </xf>
    <xf numFmtId="49" fontId="35" fillId="26" borderId="74" xfId="0" applyNumberFormat="1"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49" fontId="36" fillId="6" borderId="75" xfId="0" applyNumberFormat="1" applyFont="1" applyFill="1" applyBorder="1" applyAlignment="1" applyProtection="1">
      <alignment horizontal="left" vertical="center" wrapText="1"/>
    </xf>
    <xf numFmtId="4" fontId="36" fillId="6" borderId="76" xfId="0" applyNumberFormat="1" applyFont="1" applyFill="1" applyBorder="1" applyAlignment="1" applyProtection="1">
      <alignment vertical="center" wrapText="1"/>
    </xf>
    <xf numFmtId="9" fontId="25" fillId="0" borderId="0" xfId="2" applyFont="1" applyFill="1" applyBorder="1" applyAlignment="1" applyProtection="1">
      <alignment vertical="center"/>
    </xf>
    <xf numFmtId="49" fontId="36" fillId="6" borderId="77" xfId="0" applyNumberFormat="1" applyFont="1" applyFill="1" applyBorder="1" applyAlignment="1" applyProtection="1">
      <alignment horizontal="left" vertical="center" wrapText="1"/>
    </xf>
    <xf numFmtId="4" fontId="36" fillId="6" borderId="78" xfId="0" applyNumberFormat="1" applyFont="1" applyFill="1" applyBorder="1" applyAlignment="1" applyProtection="1">
      <alignment vertical="center" wrapText="1"/>
    </xf>
    <xf numFmtId="43" fontId="25" fillId="0" borderId="0" xfId="0" applyNumberFormat="1" applyFont="1" applyFill="1" applyBorder="1" applyAlignment="1" applyProtection="1">
      <alignment horizontal="center" vertical="center" wrapText="1"/>
    </xf>
    <xf numFmtId="49" fontId="34" fillId="0" borderId="77" xfId="0" applyNumberFormat="1" applyFont="1" applyFill="1" applyBorder="1" applyAlignment="1" applyProtection="1">
      <alignment horizontal="right" vertical="center" wrapText="1"/>
    </xf>
    <xf numFmtId="4" fontId="6" fillId="0" borderId="78" xfId="0" applyNumberFormat="1" applyFont="1" applyFill="1" applyBorder="1" applyAlignment="1" applyProtection="1">
      <alignment vertical="center" wrapText="1"/>
    </xf>
    <xf numFmtId="43" fontId="2" fillId="0" borderId="0" xfId="0" applyNumberFormat="1" applyFont="1" applyFill="1" applyBorder="1" applyAlignment="1" applyProtection="1">
      <alignment horizontal="center" vertical="center"/>
    </xf>
    <xf numFmtId="43" fontId="0" fillId="0" borderId="0" xfId="0" applyNumberFormat="1" applyFont="1" applyFill="1" applyBorder="1" applyAlignment="1" applyProtection="1">
      <alignment vertical="center"/>
    </xf>
    <xf numFmtId="9" fontId="0" fillId="0" borderId="0"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49" fontId="36" fillId="6" borderId="79" xfId="0" applyNumberFormat="1" applyFont="1" applyFill="1" applyBorder="1" applyAlignment="1" applyProtection="1">
      <alignment horizontal="left" vertical="center" wrapText="1"/>
    </xf>
    <xf numFmtId="4" fontId="36" fillId="6" borderId="80" xfId="0" applyNumberFormat="1" applyFont="1" applyFill="1" applyBorder="1" applyAlignment="1" applyProtection="1">
      <alignment vertical="center" wrapText="1"/>
    </xf>
    <xf numFmtId="49" fontId="36" fillId="6" borderId="71" xfId="0" applyNumberFormat="1" applyFont="1" applyFill="1" applyBorder="1" applyAlignment="1" applyProtection="1">
      <alignment horizontal="left" vertical="center" wrapText="1"/>
    </xf>
    <xf numFmtId="4" fontId="36" fillId="6" borderId="72" xfId="0" applyNumberFormat="1" applyFont="1" applyFill="1" applyBorder="1" applyAlignment="1" applyProtection="1">
      <alignment vertical="center" wrapText="1"/>
    </xf>
    <xf numFmtId="0" fontId="0" fillId="0" borderId="0" xfId="0" applyFont="1" applyFill="1" applyBorder="1" applyAlignment="1" applyProtection="1">
      <alignment horizontal="left" vertical="center" wrapText="1"/>
    </xf>
    <xf numFmtId="43" fontId="0" fillId="0" borderId="0" xfId="0" applyNumberFormat="1" applyFont="1" applyFill="1" applyBorder="1" applyAlignment="1" applyProtection="1">
      <alignment vertical="center" wrapText="1"/>
    </xf>
    <xf numFmtId="43" fontId="0" fillId="0" borderId="0" xfId="1" applyFont="1" applyFill="1" applyBorder="1" applyAlignment="1" applyProtection="1">
      <alignment horizontal="left" vertical="center" wrapText="1"/>
    </xf>
    <xf numFmtId="43" fontId="0" fillId="0" borderId="0" xfId="0" applyNumberFormat="1" applyFont="1" applyFill="1" applyBorder="1" applyAlignment="1" applyProtection="1">
      <alignment horizontal="left" vertical="center" wrapText="1"/>
    </xf>
    <xf numFmtId="9" fontId="0" fillId="0" borderId="0" xfId="2" applyFont="1" applyFill="1" applyBorder="1" applyAlignment="1" applyProtection="1">
      <alignment horizontal="center" vertical="center" wrapText="1"/>
    </xf>
    <xf numFmtId="0" fontId="10" fillId="0" borderId="0" xfId="0" applyFont="1" applyFill="1" applyBorder="1" applyAlignment="1" applyProtection="1">
      <alignment vertical="center" wrapText="1"/>
    </xf>
    <xf numFmtId="43" fontId="2" fillId="0" borderId="0" xfId="0" applyNumberFormat="1" applyFont="1" applyFill="1" applyBorder="1" applyAlignment="1" applyProtection="1">
      <alignment vertical="center" wrapText="1"/>
    </xf>
    <xf numFmtId="0" fontId="5" fillId="0" borderId="0" xfId="0" applyFont="1" applyFill="1" applyBorder="1" applyAlignment="1" applyProtection="1">
      <alignment vertical="center" wrapText="1"/>
    </xf>
    <xf numFmtId="43" fontId="5" fillId="0" borderId="0" xfId="1" applyFont="1" applyFill="1" applyBorder="1" applyAlignment="1" applyProtection="1">
      <alignment vertical="center" wrapText="1"/>
    </xf>
    <xf numFmtId="9" fontId="0" fillId="0" borderId="0" xfId="2" applyFont="1" applyFill="1" applyBorder="1" applyAlignment="1" applyProtection="1">
      <alignment horizontal="center" vertical="center"/>
    </xf>
    <xf numFmtId="0" fontId="25" fillId="0" borderId="0" xfId="0" applyFont="1" applyFill="1" applyBorder="1" applyAlignment="1" applyProtection="1">
      <alignment vertical="center" wrapText="1"/>
    </xf>
    <xf numFmtId="49" fontId="40" fillId="25" borderId="7" xfId="0" applyNumberFormat="1" applyFont="1" applyFill="1" applyBorder="1" applyAlignment="1" applyProtection="1">
      <alignment horizontal="left" vertical="center"/>
    </xf>
    <xf numFmtId="49" fontId="40" fillId="25" borderId="35" xfId="0" applyNumberFormat="1" applyFont="1" applyFill="1" applyBorder="1" applyAlignment="1" applyProtection="1">
      <alignment horizontal="left" vertical="center"/>
    </xf>
    <xf numFmtId="0" fontId="29" fillId="0" borderId="7" xfId="0" applyFont="1" applyBorder="1" applyAlignment="1" applyProtection="1">
      <alignment horizontal="center" vertical="center"/>
    </xf>
    <xf numFmtId="0" fontId="29" fillId="0" borderId="6" xfId="0" applyFont="1" applyBorder="1" applyAlignment="1" applyProtection="1">
      <alignment horizontal="center" vertical="center"/>
    </xf>
    <xf numFmtId="0" fontId="5" fillId="0" borderId="26"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5" fillId="29" borderId="5" xfId="0" applyFont="1" applyFill="1" applyBorder="1" applyAlignment="1" applyProtection="1">
      <alignment horizontal="left" vertical="center"/>
      <protection locked="0"/>
    </xf>
    <xf numFmtId="0" fontId="5" fillId="29" borderId="10" xfId="0" applyFont="1" applyFill="1" applyBorder="1" applyAlignment="1" applyProtection="1">
      <alignment horizontal="left" vertical="center"/>
      <protection locked="0"/>
    </xf>
    <xf numFmtId="0" fontId="5" fillId="29" borderId="46" xfId="0" applyFont="1" applyFill="1" applyBorder="1" applyAlignment="1" applyProtection="1">
      <alignment horizontal="left" vertical="center"/>
      <protection locked="0"/>
    </xf>
    <xf numFmtId="0" fontId="5" fillId="6" borderId="28" xfId="0" applyFont="1" applyFill="1" applyBorder="1" applyAlignment="1" applyProtection="1">
      <alignment horizontal="left" vertical="center" wrapText="1"/>
    </xf>
    <xf numFmtId="0" fontId="5" fillId="6" borderId="29" xfId="0" applyFont="1" applyFill="1" applyBorder="1" applyAlignment="1" applyProtection="1">
      <alignment horizontal="left" vertical="center" wrapText="1"/>
    </xf>
    <xf numFmtId="0" fontId="5" fillId="6" borderId="39" xfId="0" applyFont="1" applyFill="1" applyBorder="1" applyAlignment="1" applyProtection="1">
      <alignment horizontal="left" vertical="center"/>
    </xf>
    <xf numFmtId="0" fontId="5" fillId="6" borderId="55" xfId="0" applyFont="1" applyFill="1" applyBorder="1" applyAlignment="1" applyProtection="1">
      <alignment horizontal="left" vertical="center"/>
    </xf>
    <xf numFmtId="0" fontId="5" fillId="6" borderId="49" xfId="0" applyFont="1" applyFill="1" applyBorder="1" applyAlignment="1" applyProtection="1">
      <alignment horizontal="left" vertical="center"/>
    </xf>
    <xf numFmtId="0" fontId="5" fillId="0" borderId="40" xfId="0" applyFont="1" applyFill="1" applyBorder="1" applyAlignment="1" applyProtection="1">
      <alignment horizontal="left" vertical="center" wrapText="1"/>
    </xf>
    <xf numFmtId="0" fontId="5" fillId="0" borderId="4" xfId="0" applyFont="1" applyFill="1" applyBorder="1" applyAlignment="1" applyProtection="1">
      <alignment horizontal="left" vertical="center" wrapText="1"/>
    </xf>
    <xf numFmtId="0" fontId="5" fillId="29" borderId="11" xfId="0" applyFont="1" applyFill="1" applyBorder="1" applyAlignment="1" applyProtection="1">
      <alignment horizontal="left" vertical="center"/>
      <protection locked="0"/>
    </xf>
    <xf numFmtId="0" fontId="5" fillId="29" borderId="81" xfId="0" applyFont="1" applyFill="1" applyBorder="1" applyAlignment="1" applyProtection="1">
      <alignment horizontal="left" vertical="center"/>
      <protection locked="0"/>
    </xf>
    <xf numFmtId="0" fontId="5" fillId="29" borderId="66"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wrapText="1"/>
    </xf>
    <xf numFmtId="0" fontId="5" fillId="0" borderId="68" xfId="0" applyFont="1" applyFill="1" applyBorder="1" applyAlignment="1" applyProtection="1">
      <alignment horizontal="left" vertical="center" wrapText="1"/>
    </xf>
    <xf numFmtId="0" fontId="5" fillId="29" borderId="42" xfId="0" applyFont="1" applyFill="1" applyBorder="1" applyAlignment="1" applyProtection="1">
      <alignment horizontal="left" vertical="center"/>
      <protection locked="0"/>
    </xf>
    <xf numFmtId="0" fontId="5" fillId="29" borderId="51" xfId="0" applyFont="1" applyFill="1" applyBorder="1" applyAlignment="1" applyProtection="1">
      <alignment horizontal="left" vertical="center"/>
      <protection locked="0"/>
    </xf>
    <xf numFmtId="0" fontId="5" fillId="29" borderId="52" xfId="0" applyFont="1" applyFill="1" applyBorder="1" applyAlignment="1" applyProtection="1">
      <alignment horizontal="left" vertical="center"/>
      <protection locked="0"/>
    </xf>
    <xf numFmtId="0" fontId="2" fillId="25" borderId="7" xfId="0" applyFont="1" applyFill="1" applyBorder="1" applyAlignment="1" applyProtection="1">
      <alignment horizontal="center" vertical="center" wrapText="1"/>
    </xf>
    <xf numFmtId="0" fontId="2" fillId="25" borderId="13" xfId="0" applyFont="1" applyFill="1" applyBorder="1" applyAlignment="1" applyProtection="1">
      <alignment horizontal="center" vertical="center" wrapText="1"/>
    </xf>
    <xf numFmtId="0" fontId="2" fillId="25" borderId="36" xfId="0" applyFont="1" applyFill="1" applyBorder="1" applyAlignment="1" applyProtection="1">
      <alignment horizontal="center" vertical="center" wrapText="1"/>
    </xf>
    <xf numFmtId="0" fontId="2" fillId="25" borderId="38" xfId="0" applyFont="1" applyFill="1" applyBorder="1" applyAlignment="1" applyProtection="1">
      <alignment horizontal="center" vertical="center" wrapText="1"/>
    </xf>
    <xf numFmtId="0" fontId="0" fillId="25" borderId="38" xfId="0" applyFont="1" applyFill="1" applyBorder="1" applyAlignment="1" applyProtection="1">
      <alignment horizontal="center" vertical="center" wrapText="1"/>
    </xf>
    <xf numFmtId="0" fontId="0" fillId="25" borderId="13" xfId="0" applyFont="1" applyFill="1" applyBorder="1" applyAlignment="1" applyProtection="1">
      <alignment horizontal="center" vertical="center" wrapText="1"/>
    </xf>
    <xf numFmtId="0" fontId="0" fillId="25" borderId="6" xfId="0" applyFont="1" applyFill="1" applyBorder="1" applyAlignment="1" applyProtection="1">
      <alignment horizontal="center" vertical="center" wrapText="1"/>
    </xf>
    <xf numFmtId="0" fontId="5" fillId="0" borderId="2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5" fillId="0" borderId="57" xfId="0" applyFont="1" applyFill="1" applyBorder="1" applyAlignment="1" applyProtection="1">
      <alignment horizontal="left" vertical="center" wrapText="1"/>
    </xf>
    <xf numFmtId="0" fontId="5" fillId="0" borderId="48" xfId="0" applyFont="1" applyFill="1" applyBorder="1" applyAlignment="1" applyProtection="1">
      <alignment horizontal="left" vertical="center" wrapText="1"/>
    </xf>
    <xf numFmtId="0" fontId="5" fillId="29" borderId="15" xfId="0" applyFont="1" applyFill="1" applyBorder="1" applyAlignment="1" applyProtection="1">
      <alignment horizontal="left" vertical="center"/>
      <protection locked="0"/>
    </xf>
    <xf numFmtId="0" fontId="5" fillId="29" borderId="8" xfId="0" applyFont="1" applyFill="1" applyBorder="1" applyAlignment="1" applyProtection="1">
      <alignment horizontal="left" vertical="center"/>
      <protection locked="0"/>
    </xf>
    <xf numFmtId="0" fontId="5" fillId="29" borderId="67" xfId="0" applyFont="1" applyFill="1" applyBorder="1" applyAlignment="1" applyProtection="1">
      <alignment horizontal="left" vertical="center"/>
      <protection locked="0"/>
    </xf>
    <xf numFmtId="0" fontId="5" fillId="27" borderId="39" xfId="0" applyFont="1" applyFill="1" applyBorder="1" applyAlignment="1" applyProtection="1">
      <alignment horizontal="center" vertical="center" wrapText="1"/>
    </xf>
    <xf numFmtId="0" fontId="5" fillId="27" borderId="55" xfId="0" applyFont="1" applyFill="1" applyBorder="1" applyAlignment="1" applyProtection="1">
      <alignment horizontal="center" vertical="center" wrapText="1"/>
    </xf>
    <xf numFmtId="0" fontId="5" fillId="27" borderId="37" xfId="0" applyFont="1" applyFill="1" applyBorder="1" applyAlignment="1" applyProtection="1">
      <alignment horizontal="center" vertical="center" wrapText="1"/>
    </xf>
    <xf numFmtId="0" fontId="23" fillId="27" borderId="7" xfId="0" applyFont="1" applyFill="1" applyBorder="1" applyAlignment="1" applyProtection="1">
      <alignment horizontal="center" vertical="center"/>
    </xf>
    <xf numFmtId="0" fontId="23" fillId="27" borderId="13" xfId="0" applyFont="1" applyFill="1" applyBorder="1" applyAlignment="1" applyProtection="1">
      <alignment horizontal="center" vertical="center"/>
    </xf>
    <xf numFmtId="0" fontId="23" fillId="27" borderId="6" xfId="0" applyFont="1" applyFill="1" applyBorder="1" applyAlignment="1" applyProtection="1">
      <alignment horizontal="center" vertical="center"/>
    </xf>
    <xf numFmtId="0" fontId="2" fillId="25" borderId="58" xfId="0" applyFont="1" applyFill="1" applyBorder="1" applyAlignment="1" applyProtection="1">
      <alignment horizontal="center" vertical="center" wrapText="1"/>
    </xf>
    <xf numFmtId="0" fontId="2" fillId="25" borderId="59" xfId="0" applyFont="1" applyFill="1" applyBorder="1" applyAlignment="1" applyProtection="1">
      <alignment horizontal="center" vertical="center" wrapText="1"/>
    </xf>
    <xf numFmtId="0" fontId="2" fillId="10" borderId="19" xfId="0" applyFont="1" applyFill="1" applyBorder="1" applyAlignment="1" applyProtection="1">
      <alignment horizontal="center" vertical="center" wrapText="1"/>
    </xf>
    <xf numFmtId="0" fontId="2" fillId="10" borderId="24" xfId="0" applyFont="1" applyFill="1" applyBorder="1" applyAlignment="1" applyProtection="1">
      <alignment horizontal="center" vertical="center" wrapText="1"/>
    </xf>
    <xf numFmtId="0" fontId="23" fillId="28" borderId="13" xfId="0" applyFont="1" applyFill="1" applyBorder="1" applyAlignment="1" applyProtection="1">
      <alignment horizontal="center" vertical="center"/>
    </xf>
    <xf numFmtId="0" fontId="23" fillId="28" borderId="6" xfId="0" applyFont="1" applyFill="1" applyBorder="1" applyAlignment="1" applyProtection="1">
      <alignment horizontal="center" vertical="center"/>
    </xf>
    <xf numFmtId="0" fontId="37" fillId="25" borderId="7" xfId="0" applyFont="1" applyFill="1" applyBorder="1" applyAlignment="1" applyProtection="1">
      <alignment horizontal="left" vertical="center"/>
    </xf>
    <xf numFmtId="0" fontId="37" fillId="25" borderId="13" xfId="0" applyFont="1" applyFill="1" applyBorder="1" applyAlignment="1" applyProtection="1">
      <alignment horizontal="left" vertical="center"/>
    </xf>
    <xf numFmtId="0" fontId="37" fillId="25" borderId="6" xfId="0" applyFont="1" applyFill="1" applyBorder="1" applyAlignment="1" applyProtection="1">
      <alignment horizontal="left" vertical="center"/>
    </xf>
    <xf numFmtId="0" fontId="23" fillId="28" borderId="7" xfId="0" applyFont="1" applyFill="1" applyBorder="1" applyAlignment="1" applyProtection="1">
      <alignment horizontal="center" vertical="center"/>
    </xf>
    <xf numFmtId="0" fontId="23" fillId="17" borderId="7" xfId="0" applyFont="1" applyFill="1" applyBorder="1" applyAlignment="1" applyProtection="1">
      <alignment horizontal="center" vertical="center"/>
    </xf>
    <xf numFmtId="0" fontId="23" fillId="17" borderId="13" xfId="0" applyFont="1" applyFill="1" applyBorder="1" applyAlignment="1" applyProtection="1">
      <alignment horizontal="center" vertical="center"/>
    </xf>
    <xf numFmtId="0" fontId="23" fillId="17" borderId="6" xfId="0" applyFont="1" applyFill="1" applyBorder="1" applyAlignment="1" applyProtection="1">
      <alignment horizontal="center" vertical="center"/>
    </xf>
    <xf numFmtId="0" fontId="37" fillId="25" borderId="7" xfId="0" applyFont="1" applyFill="1" applyBorder="1" applyAlignment="1" applyProtection="1">
      <alignment horizontal="left" vertical="center" wrapText="1"/>
    </xf>
    <xf numFmtId="0" fontId="37" fillId="25" borderId="13" xfId="0" applyFont="1" applyFill="1" applyBorder="1" applyAlignment="1" applyProtection="1">
      <alignment horizontal="left" vertical="center" wrapText="1"/>
    </xf>
    <xf numFmtId="0" fontId="37" fillId="25" borderId="6" xfId="0" applyFont="1" applyFill="1" applyBorder="1" applyAlignment="1" applyProtection="1">
      <alignment horizontal="left" vertical="center" wrapText="1"/>
    </xf>
    <xf numFmtId="0" fontId="31" fillId="23" borderId="17" xfId="61" applyNumberFormat="1" applyFont="1" applyFill="1" applyBorder="1" applyAlignment="1" applyProtection="1">
      <alignment horizontal="center" vertical="center"/>
    </xf>
    <xf numFmtId="0" fontId="31" fillId="23" borderId="18" xfId="61" applyNumberFormat="1" applyFont="1" applyFill="1" applyBorder="1" applyAlignment="1" applyProtection="1">
      <alignment horizontal="center" vertical="center"/>
    </xf>
    <xf numFmtId="0" fontId="31" fillId="23" borderId="19" xfId="61" applyNumberFormat="1" applyFont="1" applyFill="1" applyBorder="1" applyAlignment="1" applyProtection="1">
      <alignment horizontal="center" vertical="center"/>
    </xf>
    <xf numFmtId="0" fontId="31" fillId="23" borderId="20" xfId="61" applyNumberFormat="1" applyFont="1" applyFill="1" applyBorder="1" applyAlignment="1" applyProtection="1">
      <alignment horizontal="center" vertical="center"/>
    </xf>
    <xf numFmtId="0" fontId="31" fillId="23" borderId="0" xfId="61" applyNumberFormat="1" applyFont="1" applyFill="1" applyBorder="1" applyAlignment="1" applyProtection="1">
      <alignment horizontal="center" vertical="center"/>
    </xf>
    <xf numFmtId="0" fontId="31" fillId="23" borderId="21" xfId="61" applyNumberFormat="1" applyFont="1" applyFill="1" applyBorder="1" applyAlignment="1" applyProtection="1">
      <alignment horizontal="center" vertical="center"/>
    </xf>
    <xf numFmtId="0" fontId="23" fillId="24" borderId="7" xfId="0" applyFont="1" applyFill="1" applyBorder="1" applyAlignment="1" applyProtection="1">
      <alignment horizontal="center" vertical="center"/>
    </xf>
    <xf numFmtId="0" fontId="23" fillId="24" borderId="13" xfId="0" applyFont="1" applyFill="1" applyBorder="1" applyAlignment="1" applyProtection="1">
      <alignment horizontal="center" vertical="center"/>
    </xf>
    <xf numFmtId="0" fontId="0" fillId="9" borderId="8" xfId="0" applyFill="1" applyBorder="1" applyAlignment="1">
      <alignment horizontal="center" wrapText="1"/>
    </xf>
    <xf numFmtId="0" fontId="0" fillId="9" borderId="9" xfId="0" applyFill="1" applyBorder="1" applyAlignment="1">
      <alignment horizontal="center" wrapText="1"/>
    </xf>
    <xf numFmtId="0" fontId="0" fillId="9" borderId="11" xfId="0" applyFill="1" applyBorder="1" applyAlignment="1">
      <alignment horizontal="center" wrapText="1"/>
    </xf>
    <xf numFmtId="0" fontId="0" fillId="9" borderId="12" xfId="0" applyFill="1" applyBorder="1" applyAlignment="1">
      <alignment horizontal="center" wrapText="1"/>
    </xf>
    <xf numFmtId="0" fontId="0" fillId="9" borderId="14" xfId="0" applyFill="1" applyBorder="1" applyAlignment="1">
      <alignment horizontal="center" wrapText="1"/>
    </xf>
    <xf numFmtId="0" fontId="0" fillId="9" borderId="15" xfId="0" applyFill="1" applyBorder="1" applyAlignment="1">
      <alignment horizontal="center" wrapText="1"/>
    </xf>
    <xf numFmtId="4" fontId="0" fillId="10" borderId="8" xfId="0" applyNumberFormat="1" applyFill="1" applyBorder="1" applyAlignment="1">
      <alignment horizontal="center" vertical="center" wrapText="1"/>
    </xf>
    <xf numFmtId="0" fontId="2" fillId="11" borderId="1" xfId="0" applyFont="1" applyFill="1" applyBorder="1" applyAlignment="1">
      <alignment horizontal="center" vertical="center"/>
    </xf>
    <xf numFmtId="0" fontId="2" fillId="16" borderId="1" xfId="0" applyFont="1" applyFill="1" applyBorder="1" applyAlignment="1">
      <alignment horizontal="center" vertical="center"/>
    </xf>
  </cellXfs>
  <cellStyles count="62">
    <cellStyle name="Comma" xfId="1" builtinId="3"/>
    <cellStyle name="Comma 2" xfId="3"/>
    <cellStyle name="Comma 2 2" xfId="41"/>
    <cellStyle name="Comma 3" xfId="4"/>
    <cellStyle name="Comma 3 2" xfId="42"/>
    <cellStyle name="Comma 4" xfId="5"/>
    <cellStyle name="Comma 4 2" xfId="43"/>
    <cellStyle name="Comma 5" xfId="6"/>
    <cellStyle name="Comma 6" xfId="7"/>
    <cellStyle name="Comma 6 2" xfId="57"/>
    <cellStyle name="Comma 6 3" xfId="44"/>
    <cellStyle name="Comma 6 4" xfId="35"/>
    <cellStyle name="Comma 7" xfId="8"/>
    <cellStyle name="Comma 7 2" xfId="45"/>
    <cellStyle name="Comma 8" xfId="39"/>
    <cellStyle name="Currency" xfId="60" builtinId="4"/>
    <cellStyle name="Currency 2" xfId="9"/>
    <cellStyle name="Currency 2 2" xfId="46"/>
    <cellStyle name="Currency 3" xfId="10"/>
    <cellStyle name="Currency 3 2" xfId="47"/>
    <cellStyle name="Currency 4" xfId="11"/>
    <cellStyle name="Currency 4 2" xfId="48"/>
    <cellStyle name="Currency 5" xfId="12"/>
    <cellStyle name="Currency 6" xfId="13"/>
    <cellStyle name="Currency 6 2" xfId="58"/>
    <cellStyle name="Currency 6 3" xfId="49"/>
    <cellStyle name="Currency 6 4" xfId="36"/>
    <cellStyle name="Currency 7" xfId="14"/>
    <cellStyle name="Currency 7 2" xfId="50"/>
    <cellStyle name="Hyperlink" xfId="33" builtinId="8"/>
    <cellStyle name="Hyperlink 2" xfId="15"/>
    <cellStyle name="Hyperlink 3" xfId="16"/>
    <cellStyle name="Hyperlink 3 2" xfId="37"/>
    <cellStyle name="Hyperlink 3 3" xfId="34"/>
    <cellStyle name="Milliers 2" xfId="31"/>
    <cellStyle name="Milliers_Copie de Calcul salaires ITB 2010 ok" xfId="30"/>
    <cellStyle name="Normal" xfId="0" builtinId="0"/>
    <cellStyle name="Normal 2" xfId="17"/>
    <cellStyle name="Normal 2 2" xfId="18"/>
    <cellStyle name="Normal 2 3" xfId="61"/>
    <cellStyle name="Normal 3" xfId="19"/>
    <cellStyle name="Normal 4" xfId="20"/>
    <cellStyle name="Normal 5" xfId="21"/>
    <cellStyle name="Percent" xfId="2" builtinId="5"/>
    <cellStyle name="Percent 2" xfId="22"/>
    <cellStyle name="Percent 2 2" xfId="23"/>
    <cellStyle name="Percent 2 2 2" xfId="52"/>
    <cellStyle name="Percent 2 3" xfId="24"/>
    <cellStyle name="Percent 2 4" xfId="51"/>
    <cellStyle name="Percent 3" xfId="25"/>
    <cellStyle name="Percent 3 2" xfId="53"/>
    <cellStyle name="Percent 4" xfId="26"/>
    <cellStyle name="Percent 4 2" xfId="54"/>
    <cellStyle name="Percent 5" xfId="27"/>
    <cellStyle name="Percent 6" xfId="28"/>
    <cellStyle name="Percent 6 2" xfId="59"/>
    <cellStyle name="Percent 6 3" xfId="55"/>
    <cellStyle name="Percent 6 4" xfId="38"/>
    <cellStyle name="Percent 7" xfId="29"/>
    <cellStyle name="Percent 7 2" xfId="56"/>
    <cellStyle name="Percent 8" xfId="40"/>
    <cellStyle name="Pourcentage 2" xfId="32"/>
  </cellStyles>
  <dxfs count="91">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Calibri"/>
        <scheme val="minor"/>
      </font>
      <fill>
        <patternFill patternType="none">
          <fgColor indexed="64"/>
          <bgColor indexed="65"/>
        </patternFill>
      </fill>
      <protection locked="1" hidden="0"/>
    </dxf>
    <dxf>
      <border>
        <bottom style="medium">
          <color indexed="64"/>
        </bottom>
      </border>
    </dxf>
    <dxf>
      <font>
        <b/>
        <i val="0"/>
        <strike val="0"/>
        <condense val="0"/>
        <extend val="0"/>
        <outline val="0"/>
        <shadow val="0"/>
        <u val="none"/>
        <vertAlign val="baseline"/>
        <sz val="10"/>
        <color theme="0"/>
        <name val="Calibri"/>
        <scheme val="minor"/>
      </font>
      <fill>
        <patternFill patternType="none">
          <fgColor indexed="64"/>
          <bgColor indexed="65"/>
        </patternFill>
      </fill>
      <alignment horizontal="center" vertical="bottom" textRotation="0" wrapText="1" indent="0" justifyLastLine="0" shrinkToFit="0" readingOrder="0"/>
      <border diagonalUp="0" diagonalDown="0">
        <left/>
        <right/>
        <top/>
        <bottom/>
        <vertical/>
        <horizontal/>
      </border>
      <protection locked="1" hidden="0"/>
    </dxf>
    <dxf>
      <font>
        <color rgb="FF9C0006"/>
      </font>
      <fill>
        <patternFill>
          <bgColor rgb="FFFFC7CE"/>
        </patternFill>
      </fill>
    </dxf>
    <dxf>
      <font>
        <color rgb="FF9C0006"/>
      </font>
      <fill>
        <patternFill>
          <bgColor rgb="FFFFC7CE"/>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
      <font>
        <b/>
        <i val="0"/>
        <color rgb="FFFF0000"/>
      </font>
      <fill>
        <patternFill>
          <bgColor theme="0" tint="-0.34998626667073579"/>
        </patternFill>
      </fill>
    </dxf>
    <dxf>
      <font>
        <b/>
        <i val="0"/>
        <color rgb="FF46F828"/>
      </font>
      <fill>
        <patternFill patternType="solid">
          <fgColor indexed="64"/>
          <bgColor theme="0" tint="-0.34998626667073579"/>
        </patternFill>
      </fill>
    </dxf>
  </dxfs>
  <tableStyles count="0" defaultTableStyle="TableStyleMedium2" defaultPivotStyle="PivotStyleLight16"/>
  <colors>
    <mruColors>
      <color rgb="FFFFFFB3"/>
      <color rgb="FFFFFF99"/>
      <color rgb="FF46F828"/>
      <color rgb="FFAC1000"/>
      <color rgb="FFA94E03"/>
      <color rgb="FFC55B03"/>
      <color rgb="FFCF7573"/>
      <color rgb="FFC5D9F1"/>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31749</xdr:colOff>
      <xdr:row>9</xdr:row>
      <xdr:rowOff>190499</xdr:rowOff>
    </xdr:from>
    <xdr:to>
      <xdr:col>2</xdr:col>
      <xdr:colOff>10583</xdr:colOff>
      <xdr:row>15</xdr:row>
      <xdr:rowOff>0</xdr:rowOff>
    </xdr:to>
    <xdr:sp macro="" textlink="">
      <xdr:nvSpPr>
        <xdr:cNvPr id="3" name="TextBox 2"/>
        <xdr:cNvSpPr txBox="1"/>
      </xdr:nvSpPr>
      <xdr:spPr>
        <a:xfrm>
          <a:off x="31749" y="1386416"/>
          <a:ext cx="3831167" cy="984251"/>
        </a:xfrm>
        <a:prstGeom prst="rect">
          <a:avLst/>
        </a:prstGeom>
        <a:solidFill>
          <a:schemeClr val="bg1">
            <a:lumMod val="85000"/>
          </a:schemeClr>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INSTRUCTIONS</a:t>
          </a:r>
          <a:r>
            <a:rPr lang="en-US" sz="1100" b="1">
              <a:solidFill>
                <a:schemeClr val="dk1"/>
              </a:solidFill>
              <a:effectLst/>
              <a:latin typeface="+mn-lt"/>
              <a:ea typeface="+mn-ea"/>
              <a:cs typeface="+mn-cs"/>
            </a:rPr>
            <a:t>: </a:t>
          </a:r>
          <a:r>
            <a:rPr lang="en-US" sz="1100" i="0">
              <a:solidFill>
                <a:schemeClr val="dk1"/>
              </a:solidFill>
              <a:effectLst/>
              <a:latin typeface="+mn-lt"/>
              <a:ea typeface="+mn-ea"/>
              <a:cs typeface="+mn-cs"/>
            </a:rPr>
            <a:t>Use the </a:t>
          </a:r>
          <a:r>
            <a:rPr lang="en-US" sz="1100" b="1" i="0">
              <a:solidFill>
                <a:schemeClr val="dk1"/>
              </a:solidFill>
              <a:effectLst/>
              <a:latin typeface="+mn-lt"/>
              <a:ea typeface="+mn-ea"/>
              <a:cs typeface="+mn-cs"/>
            </a:rPr>
            <a:t>'2017</a:t>
          </a:r>
          <a:r>
            <a:rPr lang="en-US" sz="1100" b="1" i="0" baseline="0">
              <a:solidFill>
                <a:schemeClr val="dk1"/>
              </a:solidFill>
              <a:effectLst/>
              <a:latin typeface="+mn-lt"/>
              <a:ea typeface="+mn-ea"/>
              <a:cs typeface="+mn-cs"/>
            </a:rPr>
            <a:t> RTEI </a:t>
          </a:r>
          <a:r>
            <a:rPr lang="en-US" sz="1100" b="1" i="0">
              <a:solidFill>
                <a:schemeClr val="dk1"/>
              </a:solidFill>
              <a:effectLst/>
              <a:latin typeface="+mn-lt"/>
              <a:ea typeface="+mn-ea"/>
              <a:cs typeface="+mn-cs"/>
            </a:rPr>
            <a:t>Non-Personnel Budget'</a:t>
          </a:r>
          <a:r>
            <a:rPr lang="en-US" sz="1100" i="0">
              <a:solidFill>
                <a:schemeClr val="dk1"/>
              </a:solidFill>
              <a:effectLst/>
              <a:latin typeface="+mn-lt"/>
              <a:ea typeface="+mn-ea"/>
              <a:cs typeface="+mn-cs"/>
            </a:rPr>
            <a:t> tab to enter any costing details for planned activities. Use the </a:t>
          </a:r>
          <a:r>
            <a:rPr lang="en-US" sz="1100" b="1" i="0">
              <a:solidFill>
                <a:schemeClr val="dk1"/>
              </a:solidFill>
              <a:effectLst/>
              <a:latin typeface="+mn-lt"/>
              <a:ea typeface="+mn-ea"/>
              <a:cs typeface="+mn-cs"/>
            </a:rPr>
            <a:t>'2017</a:t>
          </a:r>
          <a:r>
            <a:rPr lang="en-US" sz="1100" b="1" i="0" baseline="0">
              <a:solidFill>
                <a:schemeClr val="dk1"/>
              </a:solidFill>
              <a:effectLst/>
              <a:latin typeface="+mn-lt"/>
              <a:ea typeface="+mn-ea"/>
              <a:cs typeface="+mn-cs"/>
            </a:rPr>
            <a:t> RTEI Personnel </a:t>
          </a:r>
          <a:r>
            <a:rPr lang="en-US" sz="1100" b="1" i="0">
              <a:solidFill>
                <a:schemeClr val="dk1"/>
              </a:solidFill>
              <a:effectLst/>
              <a:latin typeface="+mn-lt"/>
              <a:ea typeface="+mn-ea"/>
              <a:cs typeface="+mn-cs"/>
            </a:rPr>
            <a:t>Budget'</a:t>
          </a:r>
          <a:r>
            <a:rPr lang="en-US" sz="1100" i="0">
              <a:solidFill>
                <a:schemeClr val="dk1"/>
              </a:solidFill>
              <a:effectLst/>
              <a:latin typeface="+mn-lt"/>
              <a:ea typeface="+mn-ea"/>
              <a:cs typeface="+mn-cs"/>
            </a:rPr>
            <a:t> tab to enter any personnel details. The total cost of these budget items will AUTOMATICALLY copy into this </a:t>
          </a:r>
          <a:r>
            <a:rPr lang="en-US" sz="1100" b="1" i="0">
              <a:solidFill>
                <a:schemeClr val="dk1"/>
              </a:solidFill>
              <a:effectLst/>
              <a:latin typeface="+mn-lt"/>
              <a:ea typeface="+mn-ea"/>
              <a:cs typeface="+mn-cs"/>
            </a:rPr>
            <a:t>'2017</a:t>
          </a:r>
          <a:r>
            <a:rPr lang="en-US" sz="1100" b="1" i="0" baseline="0">
              <a:solidFill>
                <a:schemeClr val="dk1"/>
              </a:solidFill>
              <a:effectLst/>
              <a:latin typeface="+mn-lt"/>
              <a:ea typeface="+mn-ea"/>
              <a:cs typeface="+mn-cs"/>
            </a:rPr>
            <a:t> RTEI SP Total Budget</a:t>
          </a:r>
          <a:r>
            <a:rPr lang="en-US" sz="1100" b="1" i="0">
              <a:solidFill>
                <a:schemeClr val="dk1"/>
              </a:solidFill>
              <a:effectLst/>
              <a:latin typeface="+mn-lt"/>
              <a:ea typeface="+mn-ea"/>
              <a:cs typeface="+mn-cs"/>
            </a:rPr>
            <a:t>'</a:t>
          </a:r>
          <a:r>
            <a:rPr lang="en-US" sz="1100" i="0">
              <a:solidFill>
                <a:schemeClr val="dk1"/>
              </a:solidFill>
              <a:effectLst/>
              <a:latin typeface="+mn-lt"/>
              <a:ea typeface="+mn-ea"/>
              <a:cs typeface="+mn-cs"/>
            </a:rPr>
            <a:t> tab</a:t>
          </a:r>
          <a:r>
            <a:rPr lang="en-US" sz="1100" i="0" baseline="0">
              <a:solidFill>
                <a:schemeClr val="dk1"/>
              </a:solidFill>
              <a:effectLst/>
              <a:latin typeface="+mn-lt"/>
              <a:ea typeface="+mn-ea"/>
              <a:cs typeface="+mn-cs"/>
            </a:rPr>
            <a:t>.</a:t>
          </a:r>
          <a:endParaRPr lang="en-US" sz="110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11204</xdr:colOff>
      <xdr:row>0</xdr:row>
      <xdr:rowOff>26101</xdr:rowOff>
    </xdr:from>
    <xdr:to>
      <xdr:col>11</xdr:col>
      <xdr:colOff>797718</xdr:colOff>
      <xdr:row>10</xdr:row>
      <xdr:rowOff>178594</xdr:rowOff>
    </xdr:to>
    <xdr:sp macro="" textlink="">
      <xdr:nvSpPr>
        <xdr:cNvPr id="2" name="TextBox 1"/>
        <xdr:cNvSpPr txBox="1"/>
      </xdr:nvSpPr>
      <xdr:spPr>
        <a:xfrm>
          <a:off x="11204" y="26101"/>
          <a:ext cx="13061858" cy="2152743"/>
        </a:xfrm>
        <a:prstGeom prst="rect">
          <a:avLst/>
        </a:prstGeom>
        <a:solidFill>
          <a:schemeClr val="bg1">
            <a:lumMod val="85000"/>
          </a:schemeClr>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INSTRUCTIONS</a:t>
          </a:r>
          <a:r>
            <a:rPr lang="en-US" sz="1100" b="1" u="none">
              <a:solidFill>
                <a:schemeClr val="dk1"/>
              </a:solidFill>
              <a:effectLst/>
              <a:latin typeface="+mn-lt"/>
              <a:ea typeface="+mn-ea"/>
              <a:cs typeface="+mn-cs"/>
            </a:rPr>
            <a:t>:</a:t>
          </a:r>
          <a:r>
            <a:rPr lang="en-US" sz="1100" b="0" u="none">
              <a:solidFill>
                <a:schemeClr val="dk1"/>
              </a:solidFill>
              <a:effectLst/>
              <a:latin typeface="+mn-lt"/>
              <a:ea typeface="+mn-ea"/>
              <a:cs typeface="+mn-cs"/>
            </a:rPr>
            <a:t> </a:t>
          </a:r>
          <a:r>
            <a:rPr lang="en-US" sz="1100" b="0">
              <a:solidFill>
                <a:schemeClr val="dk1"/>
              </a:solidFill>
              <a:effectLst/>
              <a:latin typeface="+mn-lt"/>
              <a:ea typeface="+mn-ea"/>
              <a:cs typeface="+mn-cs"/>
            </a:rPr>
            <a:t>Enter</a:t>
          </a:r>
          <a:r>
            <a:rPr lang="en-US" sz="1100" b="0" baseline="0">
              <a:solidFill>
                <a:schemeClr val="dk1"/>
              </a:solidFill>
              <a:effectLst/>
              <a:latin typeface="+mn-lt"/>
              <a:ea typeface="+mn-ea"/>
              <a:cs typeface="+mn-cs"/>
            </a:rPr>
            <a:t> information </a:t>
          </a:r>
          <a:r>
            <a:rPr lang="en-US" sz="1100" b="0">
              <a:solidFill>
                <a:schemeClr val="dk1"/>
              </a:solidFill>
              <a:effectLst/>
              <a:latin typeface="+mn-lt"/>
              <a:ea typeface="+mn-ea"/>
              <a:cs typeface="+mn-cs"/>
            </a:rPr>
            <a:t>in the</a:t>
          </a:r>
          <a:r>
            <a:rPr lang="en-US" sz="1100" b="0" baseline="0">
              <a:solidFill>
                <a:schemeClr val="dk1"/>
              </a:solidFill>
              <a:effectLst/>
              <a:latin typeface="+mn-lt"/>
              <a:ea typeface="+mn-ea"/>
              <a:cs typeface="+mn-cs"/>
            </a:rPr>
            <a:t> </a:t>
          </a:r>
          <a:r>
            <a:rPr lang="en-US" sz="1100" b="0" u="sng" baseline="0">
              <a:solidFill>
                <a:schemeClr val="dk1"/>
              </a:solidFill>
              <a:effectLst/>
              <a:latin typeface="+mn-lt"/>
              <a:ea typeface="+mn-ea"/>
              <a:cs typeface="+mn-cs"/>
            </a:rPr>
            <a:t>YELLOW cells</a:t>
          </a:r>
          <a:r>
            <a:rPr lang="en-US" sz="1100" b="0" baseline="0">
              <a:solidFill>
                <a:schemeClr val="dk1"/>
              </a:solidFill>
              <a:effectLst/>
              <a:latin typeface="+mn-lt"/>
              <a:ea typeface="+mn-ea"/>
              <a:cs typeface="+mn-cs"/>
            </a:rPr>
            <a:t> as explained below.</a:t>
          </a:r>
          <a:endParaRPr lang="en-US">
            <a:effectLst/>
          </a:endParaRPr>
        </a:p>
        <a:p>
          <a:pPr lvl="0"/>
          <a:endParaRPr lang="en-US" sz="1100" u="sng">
            <a:solidFill>
              <a:sysClr val="windowText" lastClr="000000"/>
            </a:solidFill>
            <a:effectLst/>
            <a:latin typeface="+mn-lt"/>
            <a:ea typeface="+mn-ea"/>
            <a:cs typeface="+mn-cs"/>
          </a:endParaRPr>
        </a:p>
        <a:p>
          <a:pPr lvl="0"/>
          <a:r>
            <a:rPr lang="en-US" sz="1100">
              <a:solidFill>
                <a:sysClr val="windowText" lastClr="000000"/>
              </a:solidFill>
              <a:effectLst/>
              <a:latin typeface="+mn-lt"/>
              <a:ea typeface="+mn-ea"/>
              <a:cs typeface="+mn-cs"/>
            </a:rPr>
            <a:t>1) Use this </a:t>
          </a:r>
          <a:r>
            <a:rPr lang="en-US" sz="1100" b="1">
              <a:solidFill>
                <a:sysClr val="windowText" lastClr="000000"/>
              </a:solidFill>
              <a:effectLst/>
              <a:latin typeface="+mn-lt"/>
              <a:ea typeface="+mn-ea"/>
              <a:cs typeface="+mn-cs"/>
            </a:rPr>
            <a:t>'</a:t>
          </a:r>
          <a:r>
            <a:rPr lang="en-US" sz="1100" b="1" baseline="0">
              <a:solidFill>
                <a:sysClr val="windowText" lastClr="000000"/>
              </a:solidFill>
              <a:effectLst/>
              <a:latin typeface="+mn-lt"/>
              <a:ea typeface="+mn-ea"/>
              <a:cs typeface="+mn-cs"/>
            </a:rPr>
            <a:t>2017 RTEI Non-Personnel </a:t>
          </a:r>
          <a:r>
            <a:rPr lang="en-US" sz="1100" b="1">
              <a:solidFill>
                <a:sysClr val="windowText" lastClr="000000"/>
              </a:solidFill>
              <a:effectLst/>
              <a:latin typeface="+mn-lt"/>
              <a:ea typeface="+mn-ea"/>
              <a:cs typeface="+mn-cs"/>
            </a:rPr>
            <a:t>Budget'</a:t>
          </a:r>
          <a:r>
            <a:rPr lang="en-US" sz="1100">
              <a:solidFill>
                <a:sysClr val="windowText" lastClr="000000"/>
              </a:solidFill>
              <a:effectLst/>
              <a:latin typeface="+mn-lt"/>
              <a:ea typeface="+mn-ea"/>
              <a:cs typeface="+mn-cs"/>
            </a:rPr>
            <a:t> tab to add costing details for activities to </a:t>
          </a:r>
          <a:r>
            <a:rPr lang="en-US" sz="1100" b="0">
              <a:solidFill>
                <a:sysClr val="windowText" lastClr="000000"/>
              </a:solidFill>
              <a:effectLst/>
              <a:latin typeface="+mn-lt"/>
              <a:ea typeface="+mn-ea"/>
              <a:cs typeface="+mn-cs"/>
            </a:rPr>
            <a:t>occur in</a:t>
          </a:r>
          <a:r>
            <a:rPr lang="en-US" sz="1100" b="0" baseline="0">
              <a:solidFill>
                <a:sysClr val="windowText" lastClr="000000"/>
              </a:solidFill>
              <a:effectLst/>
              <a:latin typeface="+mn-lt"/>
              <a:ea typeface="+mn-ea"/>
              <a:cs typeface="+mn-cs"/>
            </a:rPr>
            <a:t> Feb-Sep 2017.</a:t>
          </a:r>
          <a:endParaRPr lang="en-US" sz="11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a:t>
          </a:r>
          <a:r>
            <a:rPr lang="en-US" sz="1100" baseline="0">
              <a:solidFill>
                <a:schemeClr val="dk1"/>
              </a:solidFill>
              <a:effectLst/>
              <a:latin typeface="+mn-lt"/>
              <a:ea typeface="+mn-ea"/>
              <a:cs typeface="+mn-cs"/>
            </a:rPr>
            <a:t>In the </a:t>
          </a:r>
          <a:r>
            <a:rPr lang="en-US" sz="1100" u="sng" baseline="0">
              <a:solidFill>
                <a:schemeClr val="dk1"/>
              </a:solidFill>
              <a:effectLst/>
              <a:latin typeface="+mn-lt"/>
              <a:ea typeface="+mn-ea"/>
              <a:cs typeface="+mn-cs"/>
            </a:rPr>
            <a:t>Advocacy Outreach Meetings &amp; Events section</a:t>
          </a:r>
          <a:r>
            <a:rPr lang="en-US" sz="1100" baseline="0">
              <a:solidFill>
                <a:schemeClr val="dk1"/>
              </a:solidFill>
              <a:effectLst/>
              <a:latin typeface="+mn-lt"/>
              <a:ea typeface="+mn-ea"/>
              <a:cs typeface="+mn-cs"/>
            </a:rPr>
            <a:t>, include costing details for travel and/or related supplies (e.g., visas, venue, materials, catering, registration fees, etc.) for each line. If activities do not require travel, enter 0 in budget details under 'Travel'; if activities do not require supplies, enter 0 in budget details under 'Related Supplies'.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3) </a:t>
          </a:r>
          <a:r>
            <a:rPr lang="en-US" sz="1100">
              <a:solidFill>
                <a:schemeClr val="dk1"/>
              </a:solidFill>
              <a:effectLst/>
              <a:latin typeface="+mn-lt"/>
              <a:ea typeface="+mn-ea"/>
              <a:cs typeface="+mn-cs"/>
            </a:rPr>
            <a:t>In the </a:t>
          </a:r>
          <a:r>
            <a:rPr lang="en-US" sz="1100" u="sng">
              <a:solidFill>
                <a:schemeClr val="dk1"/>
              </a:solidFill>
              <a:effectLst/>
              <a:latin typeface="+mn-lt"/>
              <a:ea typeface="+mn-ea"/>
              <a:cs typeface="+mn-cs"/>
            </a:rPr>
            <a:t>Advocacy Outreach Meetings &amp; Events section</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only</a:t>
          </a:r>
          <a:r>
            <a:rPr lang="en-US" sz="1100">
              <a:solidFill>
                <a:schemeClr val="dk1"/>
              </a:solidFill>
              <a:effectLst/>
              <a:latin typeface="+mn-lt"/>
              <a:ea typeface="+mn-ea"/>
              <a:cs typeface="+mn-cs"/>
            </a:rPr>
            <a:t> for those activities with</a:t>
          </a:r>
          <a:r>
            <a:rPr lang="en-US" sz="1100" baseline="0">
              <a:solidFill>
                <a:schemeClr val="dk1"/>
              </a:solidFill>
              <a:effectLst/>
              <a:latin typeface="+mn-lt"/>
              <a:ea typeface="+mn-ea"/>
              <a:cs typeface="+mn-cs"/>
            </a:rPr>
            <a:t> per diem and hotel budgeted, complete the 'Destination Code' column by selecting the appropriate code from the </a:t>
          </a:r>
          <a:r>
            <a:rPr lang="en-US" sz="1100" b="1" baseline="0">
              <a:solidFill>
                <a:schemeClr val="dk1"/>
              </a:solidFill>
              <a:effectLst/>
              <a:latin typeface="+mn-lt"/>
              <a:ea typeface="+mn-ea"/>
              <a:cs typeface="+mn-cs"/>
            </a:rPr>
            <a:t>'2017 Per Diem Rates'</a:t>
          </a:r>
          <a:r>
            <a:rPr lang="en-US" sz="1100" b="0" baseline="0">
              <a:solidFill>
                <a:schemeClr val="dk1"/>
              </a:solidFill>
              <a:effectLst/>
              <a:latin typeface="+mn-lt"/>
              <a:ea typeface="+mn-ea"/>
              <a:cs typeface="+mn-cs"/>
            </a:rPr>
            <a:t> </a:t>
          </a:r>
          <a:r>
            <a:rPr lang="en-US" sz="1100" baseline="0">
              <a:solidFill>
                <a:schemeClr val="dk1"/>
              </a:solidFill>
              <a:effectLst/>
              <a:latin typeface="+mn-lt"/>
              <a:ea typeface="+mn-ea"/>
              <a:cs typeface="+mn-cs"/>
            </a:rPr>
            <a:t>tab. This ensures that the per diem and hotel amounts that you enter do not exeed the maximum USG rates. You may verify that your 'Destination Code' entry reflects the correct city and travel period by reviewing the adjacent 'Destination City &amp; Country (With Dates)' column, which will populate automatically.</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4) In the </a:t>
          </a:r>
          <a:r>
            <a:rPr lang="en-US" sz="1100" u="sng" baseline="0">
              <a:solidFill>
                <a:schemeClr val="dk1"/>
              </a:solidFill>
              <a:effectLst/>
              <a:latin typeface="+mn-lt"/>
              <a:ea typeface="+mn-ea"/>
              <a:cs typeface="+mn-cs"/>
            </a:rPr>
            <a:t>Advocacy Outreach Meetings &amp; Events section</a:t>
          </a:r>
          <a:r>
            <a:rPr lang="en-US" sz="1100" baseline="0">
              <a:solidFill>
                <a:schemeClr val="dk1"/>
              </a:solidFill>
              <a:effectLst/>
              <a:latin typeface="+mn-lt"/>
              <a:ea typeface="+mn-ea"/>
              <a:cs typeface="+mn-cs"/>
            </a:rPr>
            <a:t>, choose the appropriate category from the drop-down list or type it in if unlisted in the 'Type of Item' and 'Unit Name' columns.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In the </a:t>
          </a:r>
          <a:r>
            <a:rPr lang="en-US" sz="1100" u="sng" baseline="0">
              <a:solidFill>
                <a:schemeClr val="dk1"/>
              </a:solidFill>
              <a:effectLst/>
              <a:latin typeface="+mn-lt"/>
              <a:ea typeface="+mn-ea"/>
              <a:cs typeface="+mn-cs"/>
            </a:rPr>
            <a:t>Materials/Supplies/Services section</a:t>
          </a:r>
          <a:r>
            <a:rPr lang="en-US" sz="1100" baseline="0">
              <a:solidFill>
                <a:schemeClr val="dk1"/>
              </a:solidFill>
              <a:effectLst/>
              <a:latin typeface="+mn-lt"/>
              <a:ea typeface="+mn-ea"/>
              <a:cs typeface="+mn-cs"/>
            </a:rPr>
            <a:t>, enter the appropriate costing details by unti cost and number (no.) of units, also indicating the unit names (materials,  etc).</a:t>
          </a:r>
          <a:endParaRPr lang="en-US" sz="1100">
            <a:solidFill>
              <a:schemeClr val="dk1"/>
            </a:solidFill>
            <a:effectLst/>
            <a:latin typeface="+mn-lt"/>
            <a:ea typeface="+mn-ea"/>
            <a:cs typeface="+mn-cs"/>
          </a:endParaRPr>
        </a:p>
        <a:p>
          <a:pPr lvl="0"/>
          <a:endParaRPr lang="en-US" sz="1100" b="1" u="sng">
            <a:solidFill>
              <a:schemeClr val="dk1"/>
            </a:solidFill>
            <a:effectLst/>
            <a:latin typeface="+mn-lt"/>
            <a:ea typeface="+mn-ea"/>
            <a:cs typeface="+mn-cs"/>
          </a:endParaRPr>
        </a:p>
        <a:p>
          <a:pPr lvl="0"/>
          <a:r>
            <a:rPr lang="en-US" sz="1100" b="1" u="sng">
              <a:solidFill>
                <a:schemeClr val="dk1"/>
              </a:solidFill>
              <a:effectLst/>
              <a:latin typeface="+mn-lt"/>
              <a:ea typeface="+mn-ea"/>
              <a:cs typeface="+mn-cs"/>
            </a:rPr>
            <a:t>Note</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a:t>
          </a:r>
          <a:r>
            <a:rPr lang="en-US" sz="1100" i="0">
              <a:solidFill>
                <a:schemeClr val="dk1"/>
              </a:solidFill>
              <a:effectLst/>
              <a:latin typeface="+mn-lt"/>
              <a:ea typeface="+mn-ea"/>
              <a:cs typeface="+mn-cs"/>
            </a:rPr>
            <a:t>The total cost of these activity items will AUTOMATICALLY copy into the </a:t>
          </a:r>
          <a:r>
            <a:rPr lang="en-US" sz="1100" b="1" i="0">
              <a:solidFill>
                <a:schemeClr val="dk1"/>
              </a:solidFill>
              <a:effectLst/>
              <a:latin typeface="+mn-lt"/>
              <a:ea typeface="+mn-ea"/>
              <a:cs typeface="+mn-cs"/>
            </a:rPr>
            <a:t>'2017 RTEI</a:t>
          </a:r>
          <a:r>
            <a:rPr lang="en-US" sz="1100" b="1" i="0" baseline="0">
              <a:solidFill>
                <a:schemeClr val="dk1"/>
              </a:solidFill>
              <a:effectLst/>
              <a:latin typeface="+mn-lt"/>
              <a:ea typeface="+mn-ea"/>
              <a:cs typeface="+mn-cs"/>
            </a:rPr>
            <a:t>  Total </a:t>
          </a:r>
          <a:r>
            <a:rPr lang="en-US" sz="1100" b="1" i="0">
              <a:solidFill>
                <a:schemeClr val="dk1"/>
              </a:solidFill>
              <a:effectLst/>
              <a:latin typeface="+mn-lt"/>
              <a:ea typeface="+mn-ea"/>
              <a:cs typeface="+mn-cs"/>
            </a:rPr>
            <a:t>Budget'</a:t>
          </a:r>
          <a:r>
            <a:rPr lang="en-US" sz="1100" i="0">
              <a:solidFill>
                <a:schemeClr val="dk1"/>
              </a:solidFill>
              <a:effectLst/>
              <a:latin typeface="+mn-lt"/>
              <a:ea typeface="+mn-ea"/>
              <a:cs typeface="+mn-cs"/>
            </a:rPr>
            <a:t> tab.</a:t>
          </a:r>
          <a:endParaRPr lang="en-US" sz="1100" i="0" u="none">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31751</xdr:colOff>
      <xdr:row>0</xdr:row>
      <xdr:rowOff>42333</xdr:rowOff>
    </xdr:from>
    <xdr:to>
      <xdr:col>8</xdr:col>
      <xdr:colOff>2678907</xdr:colOff>
      <xdr:row>9</xdr:row>
      <xdr:rowOff>158750</xdr:rowOff>
    </xdr:to>
    <xdr:sp macro="" textlink="">
      <xdr:nvSpPr>
        <xdr:cNvPr id="3" name="TextBox 2"/>
        <xdr:cNvSpPr txBox="1"/>
      </xdr:nvSpPr>
      <xdr:spPr>
        <a:xfrm>
          <a:off x="31751" y="42333"/>
          <a:ext cx="12489656" cy="1830917"/>
        </a:xfrm>
        <a:prstGeom prst="rect">
          <a:avLst/>
        </a:prstGeom>
        <a:solidFill>
          <a:schemeClr val="bg1">
            <a:lumMod val="85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INSTRUCTIONS</a:t>
          </a:r>
          <a:r>
            <a:rPr lang="en-US" sz="1100" b="1">
              <a:solidFill>
                <a:schemeClr val="dk1"/>
              </a:solidFill>
              <a:effectLst/>
              <a:latin typeface="+mn-lt"/>
              <a:ea typeface="+mn-ea"/>
              <a:cs typeface="+mn-cs"/>
            </a:rPr>
            <a:t>: </a:t>
          </a:r>
          <a:r>
            <a:rPr lang="en-US" sz="1100" b="0">
              <a:solidFill>
                <a:schemeClr val="dk1"/>
              </a:solidFill>
              <a:effectLst/>
              <a:latin typeface="+mn-lt"/>
              <a:ea typeface="+mn-ea"/>
              <a:cs typeface="+mn-cs"/>
            </a:rPr>
            <a:t>Enter information in the</a:t>
          </a:r>
          <a:r>
            <a:rPr lang="en-US" sz="1100" b="0" baseline="0">
              <a:solidFill>
                <a:schemeClr val="dk1"/>
              </a:solidFill>
              <a:effectLst/>
              <a:latin typeface="+mn-lt"/>
              <a:ea typeface="+mn-ea"/>
              <a:cs typeface="+mn-cs"/>
            </a:rPr>
            <a:t> </a:t>
          </a:r>
          <a:r>
            <a:rPr lang="en-US" sz="1100" b="0" u="sng" baseline="0">
              <a:solidFill>
                <a:schemeClr val="dk1"/>
              </a:solidFill>
              <a:effectLst/>
              <a:latin typeface="+mn-lt"/>
              <a:ea typeface="+mn-ea"/>
              <a:cs typeface="+mn-cs"/>
            </a:rPr>
            <a:t>YELLOW cells</a:t>
          </a:r>
          <a:r>
            <a:rPr lang="en-US" sz="1100" b="0" baseline="0">
              <a:solidFill>
                <a:schemeClr val="dk1"/>
              </a:solidFill>
              <a:effectLst/>
              <a:latin typeface="+mn-lt"/>
              <a:ea typeface="+mn-ea"/>
              <a:cs typeface="+mn-cs"/>
            </a:rPr>
            <a:t> as explained below.</a:t>
          </a:r>
          <a:endParaRPr lang="en-US" sz="1100" b="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Column A:</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Name</a:t>
          </a:r>
          <a:r>
            <a:rPr lang="en-US" sz="1100" u="none" baseline="0">
              <a:solidFill>
                <a:schemeClr val="dk1"/>
              </a:solidFill>
              <a:effectLst/>
              <a:latin typeface="+mn-lt"/>
              <a:ea typeface="+mn-ea"/>
              <a:cs typeface="+mn-cs"/>
            </a:rPr>
            <a:t> of </a:t>
          </a:r>
          <a:r>
            <a:rPr lang="en-US" sz="1100" baseline="0">
              <a:solidFill>
                <a:schemeClr val="dk1"/>
              </a:solidFill>
              <a:effectLst/>
              <a:latin typeface="+mn-lt"/>
              <a:ea typeface="+mn-ea"/>
              <a:cs typeface="+mn-cs"/>
            </a:rPr>
            <a:t>each staff working on RTEI.</a:t>
          </a:r>
        </a:p>
        <a:p>
          <a:r>
            <a:rPr lang="en-US" sz="1100" b="0" baseline="0">
              <a:solidFill>
                <a:schemeClr val="dk1"/>
              </a:solidFill>
              <a:effectLst/>
              <a:latin typeface="+mn-lt"/>
              <a:ea typeface="+mn-ea"/>
              <a:cs typeface="+mn-cs"/>
            </a:rPr>
            <a:t>2) </a:t>
          </a:r>
          <a:r>
            <a:rPr lang="en-US" sz="1100" b="1" baseline="0">
              <a:solidFill>
                <a:schemeClr val="dk1"/>
              </a:solidFill>
              <a:effectLst/>
              <a:latin typeface="+mn-lt"/>
              <a:ea typeface="+mn-ea"/>
              <a:cs typeface="+mn-cs"/>
            </a:rPr>
            <a:t>Column B: </a:t>
          </a:r>
          <a:r>
            <a:rPr lang="en-US" sz="1100" b="0" u="sng" baseline="0">
              <a:solidFill>
                <a:schemeClr val="dk1"/>
              </a:solidFill>
              <a:effectLst/>
              <a:latin typeface="+mn-lt"/>
              <a:ea typeface="+mn-ea"/>
              <a:cs typeface="+mn-cs"/>
            </a:rPr>
            <a:t>Title</a:t>
          </a:r>
          <a:r>
            <a:rPr lang="en-US" sz="1100" b="0" u="none" baseline="0">
              <a:solidFill>
                <a:schemeClr val="dk1"/>
              </a:solidFill>
              <a:effectLst/>
              <a:latin typeface="+mn-lt"/>
              <a:ea typeface="+mn-ea"/>
              <a:cs typeface="+mn-cs"/>
            </a:rPr>
            <a:t> of each staff working on RTEI.</a:t>
          </a:r>
        </a:p>
        <a:p>
          <a:r>
            <a:rPr lang="en-US" sz="1100" b="0" baseline="0">
              <a:solidFill>
                <a:schemeClr val="dk1"/>
              </a:solidFill>
              <a:effectLst/>
              <a:latin typeface="+mn-lt"/>
              <a:ea typeface="+mn-ea"/>
              <a:cs typeface="+mn-cs"/>
            </a:rPr>
            <a:t>3) </a:t>
          </a:r>
          <a:r>
            <a:rPr lang="en-US" sz="1100" b="1">
              <a:solidFill>
                <a:schemeClr val="dk1"/>
              </a:solidFill>
              <a:effectLst/>
              <a:latin typeface="+mn-lt"/>
              <a:ea typeface="+mn-ea"/>
              <a:cs typeface="+mn-cs"/>
            </a:rPr>
            <a:t>Column</a:t>
          </a:r>
          <a:r>
            <a:rPr lang="en-US" sz="1100" b="1" baseline="0">
              <a:solidFill>
                <a:schemeClr val="dk1"/>
              </a:solidFill>
              <a:effectLst/>
              <a:latin typeface="+mn-lt"/>
              <a:ea typeface="+mn-ea"/>
              <a:cs typeface="+mn-cs"/>
            </a:rPr>
            <a:t> C:</a:t>
          </a:r>
          <a:r>
            <a:rPr lang="en-US" sz="1100" baseline="0">
              <a:solidFill>
                <a:schemeClr val="dk1"/>
              </a:solidFill>
              <a:effectLst/>
              <a:latin typeface="+mn-lt"/>
              <a:ea typeface="+mn-ea"/>
              <a:cs typeface="+mn-cs"/>
            </a:rPr>
            <a:t> Total </a:t>
          </a:r>
          <a:r>
            <a:rPr lang="en-US" sz="1100" u="sng" baseline="0">
              <a:solidFill>
                <a:schemeClr val="dk1"/>
              </a:solidFill>
              <a:effectLst/>
              <a:latin typeface="+mn-lt"/>
              <a:ea typeface="+mn-ea"/>
              <a:cs typeface="+mn-cs"/>
            </a:rPr>
            <a:t>n</a:t>
          </a:r>
          <a:r>
            <a:rPr lang="en-US" sz="1100" u="sng">
              <a:solidFill>
                <a:schemeClr val="dk1"/>
              </a:solidFill>
              <a:effectLst/>
              <a:latin typeface="+mn-lt"/>
              <a:ea typeface="+mn-ea"/>
              <a:cs typeface="+mn-cs"/>
            </a:rPr>
            <a:t>umber of months</a:t>
          </a:r>
          <a:r>
            <a:rPr lang="en-US" sz="1100">
              <a:solidFill>
                <a:schemeClr val="dk1"/>
              </a:solidFill>
              <a:effectLst/>
              <a:latin typeface="+mn-lt"/>
              <a:ea typeface="+mn-ea"/>
              <a:cs typeface="+mn-cs"/>
            </a:rPr>
            <a:t> to</a:t>
          </a:r>
          <a:r>
            <a:rPr lang="en-US" sz="1100" baseline="0">
              <a:solidFill>
                <a:schemeClr val="dk1"/>
              </a:solidFill>
              <a:effectLst/>
              <a:latin typeface="+mn-lt"/>
              <a:ea typeface="+mn-ea"/>
              <a:cs typeface="+mn-cs"/>
            </a:rPr>
            <a:t> be worked by </a:t>
          </a:r>
          <a:r>
            <a:rPr lang="en-US" sz="1100">
              <a:solidFill>
                <a:schemeClr val="dk1"/>
              </a:solidFill>
              <a:effectLst/>
              <a:latin typeface="+mn-lt"/>
              <a:ea typeface="+mn-ea"/>
              <a:cs typeface="+mn-cs"/>
            </a:rPr>
            <a:t>each staff. This</a:t>
          </a:r>
          <a:r>
            <a:rPr lang="en-US" sz="1100" baseline="0">
              <a:solidFill>
                <a:schemeClr val="dk1"/>
              </a:solidFill>
              <a:effectLst/>
              <a:latin typeface="+mn-lt"/>
              <a:ea typeface="+mn-ea"/>
              <a:cs typeface="+mn-cs"/>
            </a:rPr>
            <a:t> s</a:t>
          </a:r>
          <a:r>
            <a:rPr lang="en-US" sz="1100">
              <a:solidFill>
                <a:schemeClr val="dk1"/>
              </a:solidFill>
              <a:effectLst/>
              <a:latin typeface="+mn-lt"/>
              <a:ea typeface="+mn-ea"/>
              <a:cs typeface="+mn-cs"/>
            </a:rPr>
            <a:t>hould not exceed 8 months</a:t>
          </a:r>
          <a:r>
            <a:rPr lang="en-US" sz="1100" baseline="0">
              <a:solidFill>
                <a:schemeClr val="dk1"/>
              </a:solidFill>
              <a:effectLst/>
              <a:latin typeface="+mn-lt"/>
              <a:ea typeface="+mn-ea"/>
              <a:cs typeface="+mn-cs"/>
            </a:rPr>
            <a:t> for a </a:t>
          </a:r>
          <a:r>
            <a:rPr lang="en-US" sz="1100">
              <a:solidFill>
                <a:schemeClr val="dk1"/>
              </a:solidFill>
              <a:effectLst/>
              <a:latin typeface="+mn-lt"/>
              <a:ea typeface="+mn-ea"/>
              <a:cs typeface="+mn-cs"/>
            </a:rPr>
            <a:t>full project period of February-September 2017.</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4) </a:t>
          </a:r>
          <a:r>
            <a:rPr lang="en-US" sz="1100" b="1">
              <a:solidFill>
                <a:schemeClr val="dk1"/>
              </a:solidFill>
              <a:effectLst/>
              <a:latin typeface="+mn-lt"/>
              <a:ea typeface="+mn-ea"/>
              <a:cs typeface="+mn-cs"/>
            </a:rPr>
            <a:t>Column D:</a:t>
          </a:r>
          <a:r>
            <a:rPr lang="en-US" sz="1100">
              <a:solidFill>
                <a:schemeClr val="dk1"/>
              </a:solidFill>
              <a:effectLst/>
              <a:latin typeface="+mn-lt"/>
              <a:ea typeface="+mn-ea"/>
              <a:cs typeface="+mn-cs"/>
            </a:rPr>
            <a:t> Total</a:t>
          </a:r>
          <a:r>
            <a:rPr lang="en-US" sz="1100" u="sng">
              <a:solidFill>
                <a:schemeClr val="dk1"/>
              </a:solidFill>
              <a:effectLst/>
              <a:latin typeface="+mn-lt"/>
              <a:ea typeface="+mn-ea"/>
              <a:cs typeface="+mn-cs"/>
            </a:rPr>
            <a:t> annual salary amounts</a:t>
          </a:r>
          <a:r>
            <a:rPr lang="en-US" sz="1100">
              <a:solidFill>
                <a:schemeClr val="dk1"/>
              </a:solidFill>
              <a:effectLst/>
              <a:latin typeface="+mn-lt"/>
              <a:ea typeface="+mn-ea"/>
              <a:cs typeface="+mn-cs"/>
            </a:rPr>
            <a:t> for each staff</a:t>
          </a:r>
          <a:r>
            <a:rPr lang="en-US" sz="1100" baseline="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5) </a:t>
          </a:r>
          <a:r>
            <a:rPr lang="en-US" sz="1100" b="1">
              <a:solidFill>
                <a:schemeClr val="dk1"/>
              </a:solidFill>
              <a:effectLst/>
              <a:latin typeface="+mn-lt"/>
              <a:ea typeface="+mn-ea"/>
              <a:cs typeface="+mn-cs"/>
            </a:rPr>
            <a:t>Column</a:t>
          </a:r>
          <a:r>
            <a:rPr lang="en-US" sz="1100" b="1" baseline="0">
              <a:solidFill>
                <a:schemeClr val="dk1"/>
              </a:solidFill>
              <a:effectLst/>
              <a:latin typeface="+mn-lt"/>
              <a:ea typeface="+mn-ea"/>
              <a:cs typeface="+mn-cs"/>
            </a:rPr>
            <a:t> E:</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 Fringe allocation</a:t>
          </a:r>
          <a:r>
            <a:rPr lang="en-US" sz="1100" u="none" baseline="0">
              <a:solidFill>
                <a:schemeClr val="dk1"/>
              </a:solidFill>
              <a:effectLst/>
              <a:latin typeface="+mn-lt"/>
              <a:ea typeface="+mn-ea"/>
              <a:cs typeface="+mn-cs"/>
            </a:rPr>
            <a:t> for each staff.</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6) </a:t>
          </a:r>
          <a:r>
            <a:rPr lang="en-US" sz="1100" b="1" baseline="0">
              <a:solidFill>
                <a:schemeClr val="dk1"/>
              </a:solidFill>
              <a:effectLst/>
              <a:latin typeface="+mn-lt"/>
              <a:ea typeface="+mn-ea"/>
              <a:cs typeface="+mn-cs"/>
            </a:rPr>
            <a:t>Column F:</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 RTEI allocation</a:t>
          </a:r>
          <a:r>
            <a:rPr lang="en-US" sz="1100" u="none" baseline="0">
              <a:solidFill>
                <a:schemeClr val="dk1"/>
              </a:solidFill>
              <a:effectLst/>
              <a:latin typeface="+mn-lt"/>
              <a:ea typeface="+mn-ea"/>
              <a:cs typeface="+mn-cs"/>
            </a:rPr>
            <a:t> for each staff.</a:t>
          </a:r>
        </a:p>
        <a:p>
          <a:endParaRPr lang="en-US" sz="1100" b="0" u="none">
            <a:solidFill>
              <a:schemeClr val="dk1"/>
            </a:solidFill>
            <a:effectLst/>
            <a:latin typeface="+mn-lt"/>
            <a:ea typeface="+mn-ea"/>
            <a:cs typeface="+mn-cs"/>
          </a:endParaRPr>
        </a:p>
        <a:p>
          <a:pPr eaLnBrk="1" fontAlgn="auto" latinLnBrk="0" hangingPunct="1"/>
          <a:r>
            <a:rPr lang="en-US" sz="1100" b="1" u="sng">
              <a:solidFill>
                <a:schemeClr val="dk1"/>
              </a:solidFill>
              <a:effectLst/>
              <a:latin typeface="+mn-lt"/>
              <a:ea typeface="+mn-ea"/>
              <a:cs typeface="+mn-cs"/>
            </a:rPr>
            <a:t>Note</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a:t>
          </a:r>
          <a:r>
            <a:rPr lang="en-US" sz="1100" i="0">
              <a:solidFill>
                <a:schemeClr val="dk1"/>
              </a:solidFill>
              <a:effectLst/>
              <a:latin typeface="+mn-lt"/>
              <a:ea typeface="+mn-ea"/>
              <a:cs typeface="+mn-cs"/>
            </a:rPr>
            <a:t>The total cost of these </a:t>
          </a:r>
          <a:r>
            <a:rPr lang="en-US" sz="1100" i="0" baseline="0">
              <a:solidFill>
                <a:schemeClr val="dk1"/>
              </a:solidFill>
              <a:effectLst/>
              <a:latin typeface="+mn-lt"/>
              <a:ea typeface="+mn-ea"/>
              <a:cs typeface="+mn-cs"/>
            </a:rPr>
            <a:t>personnel </a:t>
          </a:r>
          <a:r>
            <a:rPr lang="en-US" sz="1100" i="0">
              <a:solidFill>
                <a:schemeClr val="dk1"/>
              </a:solidFill>
              <a:effectLst/>
              <a:latin typeface="+mn-lt"/>
              <a:ea typeface="+mn-ea"/>
              <a:cs typeface="+mn-cs"/>
            </a:rPr>
            <a:t>items will AUTOMATICALLY copy into the </a:t>
          </a:r>
          <a:r>
            <a:rPr lang="en-US" sz="1100" b="1" i="0">
              <a:solidFill>
                <a:schemeClr val="dk1"/>
              </a:solidFill>
              <a:effectLst/>
              <a:latin typeface="+mn-lt"/>
              <a:ea typeface="+mn-ea"/>
              <a:cs typeface="+mn-cs"/>
            </a:rPr>
            <a:t>'</a:t>
          </a:r>
          <a:r>
            <a:rPr lang="en-US" sz="1100" b="1" i="0" baseline="0">
              <a:solidFill>
                <a:schemeClr val="dk1"/>
              </a:solidFill>
              <a:effectLst/>
              <a:latin typeface="+mn-lt"/>
              <a:ea typeface="+mn-ea"/>
              <a:cs typeface="+mn-cs"/>
            </a:rPr>
            <a:t>2017 RTEI Total Budget</a:t>
          </a:r>
          <a:r>
            <a:rPr lang="en-US" sz="1100" b="1" i="0">
              <a:solidFill>
                <a:schemeClr val="dk1"/>
              </a:solidFill>
              <a:effectLst/>
              <a:latin typeface="+mn-lt"/>
              <a:ea typeface="+mn-ea"/>
              <a:cs typeface="+mn-cs"/>
            </a:rPr>
            <a:t>'</a:t>
          </a:r>
          <a:r>
            <a:rPr lang="en-US" sz="1100" i="0">
              <a:solidFill>
                <a:schemeClr val="dk1"/>
              </a:solidFill>
              <a:effectLst/>
              <a:latin typeface="+mn-lt"/>
              <a:ea typeface="+mn-ea"/>
              <a:cs typeface="+mn-cs"/>
            </a:rPr>
            <a:t> tab.</a:t>
          </a:r>
          <a:endParaRPr lang="en-US">
            <a:effectLst/>
          </a:endParaRP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pPr lvl="0"/>
          <a:endParaRPr lang="en-US" sz="110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esults-fs\public\Grants%20Files\2017\ACTION%20Partners\2017%20GATES\Sub-Grants\RESULTS%20Canada\Spreadsheet\RC%202017%20Gates%20Q1%20Budget%20-%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 CHECK LIST"/>
      <sheetName val="2017 Q1 BUDGET (JAN-MAR)"/>
      <sheetName val="2017 Q1 NON-PERSONNEL BUDGET"/>
      <sheetName val="2017 Per Diem Rates"/>
      <sheetName val="2017 Q1 PERSONNEL BUDGET"/>
      <sheetName val="2017 Personnel % for REF Grants"/>
      <sheetName val="REF INTERNAL"/>
      <sheetName val="Sheet1"/>
      <sheetName val="Sheet2"/>
    </sheetNames>
    <sheetDataSet>
      <sheetData sheetId="0"/>
      <sheetData sheetId="1"/>
      <sheetData sheetId="2"/>
      <sheetData sheetId="3">
        <row r="1">
          <cell r="A1" t="str">
            <v>Use "Other foreign localities" rate ($35 Lodging, $15 M&amp;IE) for countries not listed. Unlisted cities/suburbs use [other] rate for country.</v>
          </cell>
          <cell r="B1">
            <v>0</v>
          </cell>
          <cell r="C1">
            <v>0</v>
          </cell>
          <cell r="D1">
            <v>0</v>
          </cell>
          <cell r="E1">
            <v>0</v>
          </cell>
          <cell r="F1">
            <v>0</v>
          </cell>
          <cell r="G1">
            <v>0</v>
          </cell>
          <cell r="H1">
            <v>0</v>
          </cell>
        </row>
        <row r="2">
          <cell r="A2" t="str">
            <v>Meals provided by others should be deducted from per diem request: B=Breakfast, L=Lunch, D=Dinner</v>
          </cell>
          <cell r="B2">
            <v>0</v>
          </cell>
          <cell r="C2">
            <v>0</v>
          </cell>
          <cell r="D2">
            <v>0</v>
          </cell>
          <cell r="E2">
            <v>0</v>
          </cell>
          <cell r="F2">
            <v>0</v>
          </cell>
          <cell r="G2">
            <v>0</v>
          </cell>
          <cell r="H2">
            <v>0</v>
          </cell>
        </row>
        <row r="3">
          <cell r="A3" t="str">
            <v>Destination Code</v>
          </cell>
          <cell r="B3" t="str">
            <v>Location</v>
          </cell>
          <cell r="C3" t="str">
            <v>Country</v>
          </cell>
          <cell r="D3" t="str">
            <v>Season Code</v>
          </cell>
          <cell r="E3" t="str">
            <v>Season Begin</v>
          </cell>
          <cell r="F3" t="str">
            <v>Season End</v>
          </cell>
          <cell r="G3" t="str">
            <v>Lodging</v>
          </cell>
          <cell r="H3" t="str">
            <v xml:space="preserve">Meals &amp; Incidentals </v>
          </cell>
        </row>
        <row r="4">
          <cell r="A4" t="str">
            <v>F001</v>
          </cell>
          <cell r="B4" t="str">
            <v>[Other]</v>
          </cell>
          <cell r="C4" t="str">
            <v>AFGHANISTAN</v>
          </cell>
          <cell r="D4" t="str">
            <v>S1</v>
          </cell>
          <cell r="E4">
            <v>42370</v>
          </cell>
          <cell r="F4">
            <v>42735</v>
          </cell>
          <cell r="G4">
            <v>0</v>
          </cell>
          <cell r="H4">
            <v>15</v>
          </cell>
        </row>
        <row r="5">
          <cell r="A5" t="str">
            <v>F002</v>
          </cell>
          <cell r="B5" t="str">
            <v>Kabul</v>
          </cell>
          <cell r="C5" t="str">
            <v>AFGHANISTAN</v>
          </cell>
          <cell r="D5" t="str">
            <v>S1</v>
          </cell>
          <cell r="E5">
            <v>42370</v>
          </cell>
          <cell r="F5">
            <v>42735</v>
          </cell>
          <cell r="G5">
            <v>0</v>
          </cell>
          <cell r="H5">
            <v>28</v>
          </cell>
        </row>
        <row r="6">
          <cell r="A6" t="str">
            <v>F003</v>
          </cell>
          <cell r="B6" t="str">
            <v>[Other]</v>
          </cell>
          <cell r="C6" t="str">
            <v>ALBANIA</v>
          </cell>
          <cell r="D6" t="str">
            <v>S1</v>
          </cell>
          <cell r="E6">
            <v>42370</v>
          </cell>
          <cell r="F6">
            <v>42735</v>
          </cell>
          <cell r="G6">
            <v>80</v>
          </cell>
          <cell r="H6">
            <v>37</v>
          </cell>
        </row>
        <row r="7">
          <cell r="A7" t="str">
            <v>F004</v>
          </cell>
          <cell r="B7" t="str">
            <v>Tirana</v>
          </cell>
          <cell r="C7" t="str">
            <v>ALBANIA</v>
          </cell>
          <cell r="D7" t="str">
            <v>S1</v>
          </cell>
          <cell r="E7">
            <v>42370</v>
          </cell>
          <cell r="F7">
            <v>42735</v>
          </cell>
          <cell r="G7">
            <v>190</v>
          </cell>
          <cell r="H7">
            <v>85</v>
          </cell>
        </row>
        <row r="8">
          <cell r="A8" t="str">
            <v>F005</v>
          </cell>
          <cell r="B8" t="str">
            <v>[Other]</v>
          </cell>
          <cell r="C8" t="str">
            <v>ALGERIA</v>
          </cell>
          <cell r="D8" t="str">
            <v>S1</v>
          </cell>
          <cell r="E8">
            <v>42370</v>
          </cell>
          <cell r="F8">
            <v>42735</v>
          </cell>
          <cell r="G8">
            <v>192</v>
          </cell>
          <cell r="H8">
            <v>112</v>
          </cell>
        </row>
        <row r="9">
          <cell r="A9" t="str">
            <v>F006</v>
          </cell>
          <cell r="B9" t="str">
            <v>Algiers</v>
          </cell>
          <cell r="C9" t="str">
            <v>ALGERIA</v>
          </cell>
          <cell r="D9" t="str">
            <v>S1</v>
          </cell>
          <cell r="E9">
            <v>42370</v>
          </cell>
          <cell r="F9">
            <v>42735</v>
          </cell>
          <cell r="G9">
            <v>194</v>
          </cell>
          <cell r="H9">
            <v>81</v>
          </cell>
        </row>
        <row r="10">
          <cell r="A10" t="str">
            <v>F007</v>
          </cell>
          <cell r="B10" t="str">
            <v>Andorra</v>
          </cell>
          <cell r="C10" t="str">
            <v>ANDORRA</v>
          </cell>
          <cell r="D10" t="str">
            <v>S1</v>
          </cell>
          <cell r="E10">
            <v>42370</v>
          </cell>
          <cell r="F10">
            <v>42735</v>
          </cell>
          <cell r="G10">
            <v>209</v>
          </cell>
          <cell r="H10">
            <v>123</v>
          </cell>
        </row>
        <row r="11">
          <cell r="A11" t="str">
            <v>F008</v>
          </cell>
          <cell r="B11" t="str">
            <v>[Other]</v>
          </cell>
          <cell r="C11" t="str">
            <v>ANGOLA</v>
          </cell>
          <cell r="D11" t="str">
            <v>S1</v>
          </cell>
          <cell r="E11">
            <v>42370</v>
          </cell>
          <cell r="F11">
            <v>42735</v>
          </cell>
          <cell r="G11">
            <v>405</v>
          </cell>
          <cell r="H11">
            <v>170</v>
          </cell>
        </row>
        <row r="12">
          <cell r="A12" t="str">
            <v>F009</v>
          </cell>
          <cell r="B12" t="str">
            <v>Luanda</v>
          </cell>
          <cell r="C12" t="str">
            <v>ANGOLA</v>
          </cell>
          <cell r="D12" t="str">
            <v>S1</v>
          </cell>
          <cell r="E12">
            <v>42370</v>
          </cell>
          <cell r="F12">
            <v>42735</v>
          </cell>
          <cell r="G12">
            <v>405</v>
          </cell>
          <cell r="H12">
            <v>170</v>
          </cell>
        </row>
        <row r="13">
          <cell r="A13" t="str">
            <v>F010</v>
          </cell>
          <cell r="B13" t="str">
            <v>Anguilla</v>
          </cell>
          <cell r="C13" t="str">
            <v>ANGUILLA</v>
          </cell>
          <cell r="D13" t="str">
            <v>S1</v>
          </cell>
          <cell r="E13">
            <v>42491</v>
          </cell>
          <cell r="F13">
            <v>42704</v>
          </cell>
          <cell r="G13">
            <v>121</v>
          </cell>
          <cell r="H13">
            <v>100</v>
          </cell>
        </row>
        <row r="14">
          <cell r="A14" t="str">
            <v>F011</v>
          </cell>
          <cell r="B14" t="str">
            <v>Anguilla</v>
          </cell>
          <cell r="C14" t="str">
            <v>ANGUILLA</v>
          </cell>
          <cell r="D14" t="str">
            <v>S2</v>
          </cell>
          <cell r="E14">
            <v>42705</v>
          </cell>
          <cell r="F14">
            <v>42490</v>
          </cell>
          <cell r="G14">
            <v>140</v>
          </cell>
          <cell r="H14">
            <v>102</v>
          </cell>
        </row>
        <row r="15">
          <cell r="A15" t="str">
            <v>F012</v>
          </cell>
          <cell r="B15" t="str">
            <v>Antarctica Region Posts</v>
          </cell>
          <cell r="C15" t="str">
            <v>ANTARCTICA</v>
          </cell>
          <cell r="D15" t="str">
            <v>S1</v>
          </cell>
          <cell r="E15">
            <v>42370</v>
          </cell>
          <cell r="F15">
            <v>42735</v>
          </cell>
          <cell r="G15">
            <v>0</v>
          </cell>
          <cell r="H15">
            <v>0</v>
          </cell>
        </row>
        <row r="16">
          <cell r="A16" t="str">
            <v>F013</v>
          </cell>
          <cell r="B16" t="str">
            <v>[Other]</v>
          </cell>
          <cell r="C16" t="str">
            <v>ANTIGUA AND BARBUDA</v>
          </cell>
          <cell r="D16" t="str">
            <v>S1</v>
          </cell>
          <cell r="E16">
            <v>42476</v>
          </cell>
          <cell r="F16">
            <v>42718</v>
          </cell>
          <cell r="G16">
            <v>37</v>
          </cell>
          <cell r="H16">
            <v>18</v>
          </cell>
        </row>
        <row r="17">
          <cell r="A17" t="str">
            <v>F014</v>
          </cell>
          <cell r="B17" t="str">
            <v>[Other]</v>
          </cell>
          <cell r="C17" t="str">
            <v>ANTIGUA AND BARBUDA</v>
          </cell>
          <cell r="D17" t="str">
            <v>S2</v>
          </cell>
          <cell r="E17">
            <v>42719</v>
          </cell>
          <cell r="F17">
            <v>42475</v>
          </cell>
          <cell r="G17">
            <v>50</v>
          </cell>
          <cell r="H17">
            <v>19</v>
          </cell>
        </row>
        <row r="18">
          <cell r="A18" t="str">
            <v>F015</v>
          </cell>
          <cell r="B18" t="str">
            <v>Antigua and Barbuda</v>
          </cell>
          <cell r="C18" t="str">
            <v>ANTIGUA AND BARBUDA</v>
          </cell>
          <cell r="D18" t="str">
            <v>S1</v>
          </cell>
          <cell r="E18">
            <v>42476</v>
          </cell>
          <cell r="F18">
            <v>42718</v>
          </cell>
          <cell r="G18">
            <v>174</v>
          </cell>
          <cell r="H18">
            <v>91</v>
          </cell>
        </row>
        <row r="19">
          <cell r="A19" t="str">
            <v>F016</v>
          </cell>
          <cell r="B19" t="str">
            <v>Antigua and Barbuda</v>
          </cell>
          <cell r="C19" t="str">
            <v>ANTIGUA AND BARBUDA</v>
          </cell>
          <cell r="D19" t="str">
            <v>S2</v>
          </cell>
          <cell r="E19">
            <v>42719</v>
          </cell>
          <cell r="F19">
            <v>42475</v>
          </cell>
          <cell r="G19">
            <v>205</v>
          </cell>
          <cell r="H19">
            <v>94</v>
          </cell>
        </row>
        <row r="20">
          <cell r="A20" t="str">
            <v>F017</v>
          </cell>
          <cell r="B20" t="str">
            <v>[Other]</v>
          </cell>
          <cell r="C20" t="str">
            <v>ARGENTINA</v>
          </cell>
          <cell r="D20" t="str">
            <v>S1</v>
          </cell>
          <cell r="E20">
            <v>42370</v>
          </cell>
          <cell r="F20">
            <v>42735</v>
          </cell>
          <cell r="G20">
            <v>175</v>
          </cell>
          <cell r="H20">
            <v>117</v>
          </cell>
        </row>
        <row r="21">
          <cell r="A21" t="str">
            <v>F018</v>
          </cell>
          <cell r="B21" t="str">
            <v>Bariloche</v>
          </cell>
          <cell r="C21" t="str">
            <v>ARGENTINA</v>
          </cell>
          <cell r="D21" t="str">
            <v>S1</v>
          </cell>
          <cell r="E21">
            <v>42370</v>
          </cell>
          <cell r="F21">
            <v>42735</v>
          </cell>
          <cell r="G21">
            <v>218</v>
          </cell>
          <cell r="H21">
            <v>112</v>
          </cell>
        </row>
        <row r="22">
          <cell r="A22" t="str">
            <v>F019</v>
          </cell>
          <cell r="B22" t="str">
            <v>Buenos Aires</v>
          </cell>
          <cell r="C22" t="str">
            <v>ARGENTINA</v>
          </cell>
          <cell r="D22" t="str">
            <v>S1</v>
          </cell>
          <cell r="E22">
            <v>42370</v>
          </cell>
          <cell r="F22">
            <v>42735</v>
          </cell>
          <cell r="G22">
            <v>221</v>
          </cell>
          <cell r="H22">
            <v>121</v>
          </cell>
        </row>
        <row r="23">
          <cell r="A23" t="str">
            <v>F020</v>
          </cell>
          <cell r="B23" t="str">
            <v>Mendoza</v>
          </cell>
          <cell r="C23" t="str">
            <v>ARGENTINA</v>
          </cell>
          <cell r="D23" t="str">
            <v>S1</v>
          </cell>
          <cell r="E23">
            <v>42370</v>
          </cell>
          <cell r="F23">
            <v>42735</v>
          </cell>
          <cell r="G23">
            <v>182</v>
          </cell>
          <cell r="H23">
            <v>105</v>
          </cell>
        </row>
        <row r="24">
          <cell r="A24" t="str">
            <v>F021</v>
          </cell>
          <cell r="B24" t="str">
            <v>[Other]</v>
          </cell>
          <cell r="C24" t="str">
            <v>ARMENIA</v>
          </cell>
          <cell r="D24" t="str">
            <v>S1</v>
          </cell>
          <cell r="E24">
            <v>42370</v>
          </cell>
          <cell r="F24">
            <v>42735</v>
          </cell>
          <cell r="G24">
            <v>148</v>
          </cell>
          <cell r="H24">
            <v>92</v>
          </cell>
        </row>
        <row r="25">
          <cell r="A25" t="str">
            <v>F022</v>
          </cell>
          <cell r="B25" t="str">
            <v>Yerevan</v>
          </cell>
          <cell r="C25" t="str">
            <v>ARMENIA</v>
          </cell>
          <cell r="D25" t="str">
            <v>S1</v>
          </cell>
          <cell r="E25">
            <v>42370</v>
          </cell>
          <cell r="F25">
            <v>42735</v>
          </cell>
          <cell r="G25">
            <v>148</v>
          </cell>
          <cell r="H25">
            <v>92</v>
          </cell>
        </row>
        <row r="26">
          <cell r="A26" t="str">
            <v>F023</v>
          </cell>
          <cell r="B26" t="str">
            <v>Ascension Island</v>
          </cell>
          <cell r="C26" t="str">
            <v>ASCENSION ISLAND</v>
          </cell>
          <cell r="D26" t="str">
            <v>S1</v>
          </cell>
          <cell r="E26">
            <v>42370</v>
          </cell>
          <cell r="F26">
            <v>42735</v>
          </cell>
          <cell r="G26">
            <v>20</v>
          </cell>
          <cell r="H26">
            <v>22</v>
          </cell>
        </row>
        <row r="27">
          <cell r="A27" t="str">
            <v>F024</v>
          </cell>
          <cell r="B27" t="str">
            <v>[Other]</v>
          </cell>
          <cell r="C27" t="str">
            <v>AUSTRALIA</v>
          </cell>
          <cell r="D27" t="str">
            <v>S1</v>
          </cell>
          <cell r="E27">
            <v>42370</v>
          </cell>
          <cell r="F27">
            <v>42735</v>
          </cell>
          <cell r="G27">
            <v>129</v>
          </cell>
          <cell r="H27">
            <v>101</v>
          </cell>
        </row>
        <row r="28">
          <cell r="A28" t="str">
            <v>F025</v>
          </cell>
          <cell r="B28" t="str">
            <v>Adelaide</v>
          </cell>
          <cell r="C28" t="str">
            <v>AUSTRALIA</v>
          </cell>
          <cell r="D28" t="str">
            <v>S1</v>
          </cell>
          <cell r="E28">
            <v>42370</v>
          </cell>
          <cell r="F28">
            <v>42735</v>
          </cell>
          <cell r="G28">
            <v>148</v>
          </cell>
          <cell r="H28">
            <v>122</v>
          </cell>
        </row>
        <row r="29">
          <cell r="A29" t="str">
            <v>F026</v>
          </cell>
          <cell r="B29" t="str">
            <v>Bendigo</v>
          </cell>
          <cell r="C29" t="str">
            <v>AUSTRALIA</v>
          </cell>
          <cell r="D29" t="str">
            <v>S1</v>
          </cell>
          <cell r="E29">
            <v>42370</v>
          </cell>
          <cell r="F29">
            <v>42735</v>
          </cell>
          <cell r="G29">
            <v>261</v>
          </cell>
          <cell r="H29">
            <v>122</v>
          </cell>
        </row>
        <row r="30">
          <cell r="A30" t="str">
            <v>F027</v>
          </cell>
          <cell r="B30" t="str">
            <v>Brisbane</v>
          </cell>
          <cell r="C30" t="str">
            <v>AUSTRALIA</v>
          </cell>
          <cell r="D30" t="str">
            <v>S1</v>
          </cell>
          <cell r="E30">
            <v>42370</v>
          </cell>
          <cell r="F30">
            <v>42735</v>
          </cell>
          <cell r="G30">
            <v>159</v>
          </cell>
          <cell r="H30">
            <v>98</v>
          </cell>
        </row>
        <row r="31">
          <cell r="A31" t="str">
            <v>F028</v>
          </cell>
          <cell r="B31" t="str">
            <v>Broome</v>
          </cell>
          <cell r="C31" t="str">
            <v>AUSTRALIA</v>
          </cell>
          <cell r="D31" t="str">
            <v>S1</v>
          </cell>
          <cell r="E31">
            <v>42370</v>
          </cell>
          <cell r="F31">
            <v>42735</v>
          </cell>
          <cell r="G31">
            <v>292</v>
          </cell>
          <cell r="H31">
            <v>127</v>
          </cell>
        </row>
        <row r="32">
          <cell r="A32" t="str">
            <v>F029</v>
          </cell>
          <cell r="B32" t="str">
            <v>Cairns</v>
          </cell>
          <cell r="C32" t="str">
            <v>AUSTRALIA</v>
          </cell>
          <cell r="D32" t="str">
            <v>S1</v>
          </cell>
          <cell r="E32">
            <v>42370</v>
          </cell>
          <cell r="F32">
            <v>42735</v>
          </cell>
          <cell r="G32">
            <v>129</v>
          </cell>
          <cell r="H32">
            <v>101</v>
          </cell>
        </row>
        <row r="33">
          <cell r="A33" t="str">
            <v>F030</v>
          </cell>
          <cell r="B33" t="str">
            <v>Canberra</v>
          </cell>
          <cell r="C33" t="str">
            <v>AUSTRALIA</v>
          </cell>
          <cell r="D33" t="str">
            <v>S1</v>
          </cell>
          <cell r="E33">
            <v>42370</v>
          </cell>
          <cell r="F33">
            <v>42735</v>
          </cell>
          <cell r="G33">
            <v>155</v>
          </cell>
          <cell r="H33">
            <v>123</v>
          </cell>
        </row>
        <row r="34">
          <cell r="A34" t="str">
            <v>F031</v>
          </cell>
          <cell r="B34" t="str">
            <v>Darwin,  Northern Territory</v>
          </cell>
          <cell r="C34" t="str">
            <v>AUSTRALIA</v>
          </cell>
          <cell r="D34" t="str">
            <v>S1</v>
          </cell>
          <cell r="E34">
            <v>42370</v>
          </cell>
          <cell r="F34">
            <v>42735</v>
          </cell>
          <cell r="G34">
            <v>202</v>
          </cell>
          <cell r="H34">
            <v>122</v>
          </cell>
        </row>
        <row r="35">
          <cell r="A35" t="str">
            <v>F032</v>
          </cell>
          <cell r="B35" t="str">
            <v>Exmouth</v>
          </cell>
          <cell r="C35" t="str">
            <v>AUSTRALIA</v>
          </cell>
          <cell r="D35" t="str">
            <v>S1</v>
          </cell>
          <cell r="E35">
            <v>42370</v>
          </cell>
          <cell r="F35">
            <v>42735</v>
          </cell>
          <cell r="G35">
            <v>165</v>
          </cell>
          <cell r="H35">
            <v>113</v>
          </cell>
        </row>
        <row r="36">
          <cell r="A36" t="str">
            <v>F033</v>
          </cell>
          <cell r="B36" t="str">
            <v>Fremantle</v>
          </cell>
          <cell r="C36" t="str">
            <v>AUSTRALIA</v>
          </cell>
          <cell r="D36" t="str">
            <v>S1</v>
          </cell>
          <cell r="E36">
            <v>42370</v>
          </cell>
          <cell r="F36">
            <v>42735</v>
          </cell>
          <cell r="G36">
            <v>179</v>
          </cell>
          <cell r="H36">
            <v>105</v>
          </cell>
        </row>
        <row r="37">
          <cell r="A37" t="str">
            <v>F034</v>
          </cell>
          <cell r="B37" t="str">
            <v>Hobart</v>
          </cell>
          <cell r="C37" t="str">
            <v>AUSTRALIA</v>
          </cell>
          <cell r="D37" t="str">
            <v>S1</v>
          </cell>
          <cell r="E37">
            <v>42370</v>
          </cell>
          <cell r="F37">
            <v>42735</v>
          </cell>
          <cell r="G37">
            <v>158</v>
          </cell>
          <cell r="H37">
            <v>130</v>
          </cell>
        </row>
        <row r="38">
          <cell r="A38" t="str">
            <v>F035</v>
          </cell>
          <cell r="B38" t="str">
            <v>Melbourne</v>
          </cell>
          <cell r="C38" t="str">
            <v>AUSTRALIA</v>
          </cell>
          <cell r="D38" t="str">
            <v>S1</v>
          </cell>
          <cell r="E38">
            <v>42370</v>
          </cell>
          <cell r="F38">
            <v>42735</v>
          </cell>
          <cell r="G38">
            <v>184</v>
          </cell>
          <cell r="H38">
            <v>143</v>
          </cell>
        </row>
        <row r="39">
          <cell r="A39" t="str">
            <v>F036</v>
          </cell>
          <cell r="B39" t="str">
            <v>Perth</v>
          </cell>
          <cell r="C39" t="str">
            <v>AUSTRALIA</v>
          </cell>
          <cell r="D39" t="str">
            <v>S1</v>
          </cell>
          <cell r="E39">
            <v>42370</v>
          </cell>
          <cell r="F39">
            <v>42735</v>
          </cell>
          <cell r="G39">
            <v>203</v>
          </cell>
          <cell r="H39">
            <v>135</v>
          </cell>
        </row>
        <row r="40">
          <cell r="A40" t="str">
            <v>F037</v>
          </cell>
          <cell r="B40" t="str">
            <v>Richmond, NSW</v>
          </cell>
          <cell r="C40" t="str">
            <v>AUSTRALIA</v>
          </cell>
          <cell r="D40" t="str">
            <v>S1</v>
          </cell>
          <cell r="E40">
            <v>42370</v>
          </cell>
          <cell r="F40">
            <v>42735</v>
          </cell>
          <cell r="G40">
            <v>144</v>
          </cell>
          <cell r="H40">
            <v>105</v>
          </cell>
        </row>
        <row r="41">
          <cell r="A41" t="str">
            <v>F038</v>
          </cell>
          <cell r="B41" t="str">
            <v>Sydney</v>
          </cell>
          <cell r="C41" t="str">
            <v>AUSTRALIA</v>
          </cell>
          <cell r="D41" t="str">
            <v>S1</v>
          </cell>
          <cell r="E41">
            <v>42370</v>
          </cell>
          <cell r="F41">
            <v>42735</v>
          </cell>
          <cell r="G41">
            <v>240</v>
          </cell>
          <cell r="H41">
            <v>145</v>
          </cell>
        </row>
        <row r="42">
          <cell r="A42" t="str">
            <v>F039</v>
          </cell>
          <cell r="B42" t="str">
            <v>[Other]</v>
          </cell>
          <cell r="C42" t="str">
            <v>AUSTRIA</v>
          </cell>
          <cell r="D42" t="str">
            <v>S1</v>
          </cell>
          <cell r="E42">
            <v>42370</v>
          </cell>
          <cell r="F42">
            <v>42735</v>
          </cell>
          <cell r="G42">
            <v>213</v>
          </cell>
          <cell r="H42">
            <v>121</v>
          </cell>
        </row>
        <row r="43">
          <cell r="A43" t="str">
            <v>F040</v>
          </cell>
          <cell r="B43" t="str">
            <v>Graz</v>
          </cell>
          <cell r="C43" t="str">
            <v>AUSTRIA</v>
          </cell>
          <cell r="D43" t="str">
            <v>S1</v>
          </cell>
          <cell r="E43">
            <v>42370</v>
          </cell>
          <cell r="F43">
            <v>42735</v>
          </cell>
          <cell r="G43">
            <v>202</v>
          </cell>
          <cell r="H43">
            <v>139</v>
          </cell>
        </row>
        <row r="44">
          <cell r="A44" t="str">
            <v>F041</v>
          </cell>
          <cell r="B44" t="str">
            <v>Innsbruck</v>
          </cell>
          <cell r="C44" t="str">
            <v>AUSTRIA</v>
          </cell>
          <cell r="D44" t="str">
            <v>S1</v>
          </cell>
          <cell r="E44">
            <v>42370</v>
          </cell>
          <cell r="F44">
            <v>42735</v>
          </cell>
          <cell r="G44">
            <v>213</v>
          </cell>
          <cell r="H44">
            <v>121</v>
          </cell>
        </row>
        <row r="45">
          <cell r="A45" t="str">
            <v>F042</v>
          </cell>
          <cell r="B45" t="str">
            <v>Linz</v>
          </cell>
          <cell r="C45" t="str">
            <v>AUSTRIA</v>
          </cell>
          <cell r="D45" t="str">
            <v>S1</v>
          </cell>
          <cell r="E45">
            <v>42370</v>
          </cell>
          <cell r="F45">
            <v>42735</v>
          </cell>
          <cell r="G45">
            <v>180</v>
          </cell>
          <cell r="H45">
            <v>142</v>
          </cell>
        </row>
        <row r="46">
          <cell r="A46" t="str">
            <v>F043</v>
          </cell>
          <cell r="B46" t="str">
            <v>Salzburg</v>
          </cell>
          <cell r="C46" t="str">
            <v>AUSTRIA</v>
          </cell>
          <cell r="D46" t="str">
            <v>S1</v>
          </cell>
          <cell r="E46">
            <v>42370</v>
          </cell>
          <cell r="F46">
            <v>42735</v>
          </cell>
          <cell r="G46">
            <v>208</v>
          </cell>
          <cell r="H46">
            <v>143</v>
          </cell>
        </row>
        <row r="47">
          <cell r="A47" t="str">
            <v>F044</v>
          </cell>
          <cell r="B47" t="str">
            <v>Vienna</v>
          </cell>
          <cell r="C47" t="str">
            <v>AUSTRIA</v>
          </cell>
          <cell r="D47" t="str">
            <v>S1</v>
          </cell>
          <cell r="E47">
            <v>42370</v>
          </cell>
          <cell r="F47">
            <v>42735</v>
          </cell>
          <cell r="G47">
            <v>185</v>
          </cell>
          <cell r="H47">
            <v>152</v>
          </cell>
        </row>
        <row r="48">
          <cell r="A48" t="str">
            <v>F045</v>
          </cell>
          <cell r="B48" t="str">
            <v>[Other]</v>
          </cell>
          <cell r="C48" t="str">
            <v>AZERBAIJAN</v>
          </cell>
          <cell r="D48" t="str">
            <v>S1</v>
          </cell>
          <cell r="E48">
            <v>42370</v>
          </cell>
          <cell r="F48">
            <v>42735</v>
          </cell>
          <cell r="G48">
            <v>98</v>
          </cell>
          <cell r="H48">
            <v>81</v>
          </cell>
        </row>
        <row r="49">
          <cell r="A49" t="str">
            <v>F046</v>
          </cell>
          <cell r="B49" t="str">
            <v>Baku</v>
          </cell>
          <cell r="C49" t="str">
            <v>AZERBAIJAN</v>
          </cell>
          <cell r="D49" t="str">
            <v>S1</v>
          </cell>
          <cell r="E49">
            <v>42370</v>
          </cell>
          <cell r="F49">
            <v>42735</v>
          </cell>
          <cell r="G49">
            <v>246</v>
          </cell>
          <cell r="H49">
            <v>115</v>
          </cell>
        </row>
        <row r="50">
          <cell r="A50" t="str">
            <v>F047</v>
          </cell>
          <cell r="B50" t="str">
            <v>Ganja</v>
          </cell>
          <cell r="C50" t="str">
            <v>AZERBAIJAN</v>
          </cell>
          <cell r="D50" t="str">
            <v>S1</v>
          </cell>
          <cell r="E50">
            <v>42370</v>
          </cell>
          <cell r="F50">
            <v>42735</v>
          </cell>
          <cell r="G50">
            <v>125</v>
          </cell>
          <cell r="H50">
            <v>90</v>
          </cell>
        </row>
        <row r="51">
          <cell r="A51" t="str">
            <v>F048</v>
          </cell>
          <cell r="B51" t="str">
            <v>Qabala</v>
          </cell>
          <cell r="C51" t="str">
            <v>AZERBAIJAN</v>
          </cell>
          <cell r="D51" t="str">
            <v>S1</v>
          </cell>
          <cell r="E51">
            <v>42370</v>
          </cell>
          <cell r="F51">
            <v>42735</v>
          </cell>
          <cell r="G51">
            <v>128</v>
          </cell>
          <cell r="H51">
            <v>84</v>
          </cell>
        </row>
        <row r="52">
          <cell r="A52" t="str">
            <v>F049</v>
          </cell>
          <cell r="B52" t="str">
            <v>[Other]</v>
          </cell>
          <cell r="C52" t="str">
            <v>BAHAMAS</v>
          </cell>
          <cell r="D52" t="str">
            <v>S1</v>
          </cell>
          <cell r="E52">
            <v>42370</v>
          </cell>
          <cell r="F52">
            <v>42735</v>
          </cell>
          <cell r="G52">
            <v>159</v>
          </cell>
          <cell r="H52">
            <v>107</v>
          </cell>
        </row>
        <row r="53">
          <cell r="A53" t="str">
            <v>F050</v>
          </cell>
          <cell r="B53" t="str">
            <v>Andros Island</v>
          </cell>
          <cell r="C53" t="str">
            <v>BAHAMAS</v>
          </cell>
          <cell r="D53" t="str">
            <v>S1</v>
          </cell>
          <cell r="E53">
            <v>42370</v>
          </cell>
          <cell r="F53">
            <v>42735</v>
          </cell>
          <cell r="G53">
            <v>159</v>
          </cell>
          <cell r="H53">
            <v>107</v>
          </cell>
        </row>
        <row r="54">
          <cell r="A54" t="str">
            <v>F051</v>
          </cell>
          <cell r="B54" t="str">
            <v>Eleuthera Island</v>
          </cell>
          <cell r="C54" t="str">
            <v>BAHAMAS</v>
          </cell>
          <cell r="D54" t="str">
            <v>S1</v>
          </cell>
          <cell r="E54">
            <v>42477</v>
          </cell>
          <cell r="F54">
            <v>42688</v>
          </cell>
          <cell r="G54">
            <v>213</v>
          </cell>
          <cell r="H54">
            <v>143</v>
          </cell>
        </row>
        <row r="55">
          <cell r="A55" t="str">
            <v>F052</v>
          </cell>
          <cell r="B55" t="str">
            <v>Eleuthera Island</v>
          </cell>
          <cell r="C55" t="str">
            <v>BAHAMAS</v>
          </cell>
          <cell r="D55" t="str">
            <v>S2</v>
          </cell>
          <cell r="E55">
            <v>42689</v>
          </cell>
          <cell r="F55">
            <v>42476</v>
          </cell>
          <cell r="G55">
            <v>276</v>
          </cell>
          <cell r="H55">
            <v>150</v>
          </cell>
        </row>
        <row r="56">
          <cell r="A56" t="str">
            <v>F053</v>
          </cell>
          <cell r="B56" t="str">
            <v>Grand Bahama Island</v>
          </cell>
          <cell r="C56" t="str">
            <v>BAHAMAS</v>
          </cell>
          <cell r="D56" t="str">
            <v>S1</v>
          </cell>
          <cell r="E56">
            <v>42370</v>
          </cell>
          <cell r="F56">
            <v>42735</v>
          </cell>
          <cell r="G56">
            <v>187</v>
          </cell>
          <cell r="H56">
            <v>126</v>
          </cell>
        </row>
        <row r="57">
          <cell r="A57" t="str">
            <v>F054</v>
          </cell>
          <cell r="B57" t="str">
            <v>Nassau</v>
          </cell>
          <cell r="C57" t="str">
            <v>BAHAMAS</v>
          </cell>
          <cell r="D57" t="str">
            <v>S1</v>
          </cell>
          <cell r="E57">
            <v>42370</v>
          </cell>
          <cell r="F57">
            <v>42735</v>
          </cell>
          <cell r="G57">
            <v>318</v>
          </cell>
          <cell r="H57">
            <v>159</v>
          </cell>
        </row>
        <row r="58">
          <cell r="A58" t="str">
            <v>F055</v>
          </cell>
          <cell r="B58" t="str">
            <v>Bahrain</v>
          </cell>
          <cell r="C58" t="str">
            <v>BAHRAIN</v>
          </cell>
          <cell r="D58" t="str">
            <v>S1</v>
          </cell>
          <cell r="E58">
            <v>42370</v>
          </cell>
          <cell r="F58">
            <v>42735</v>
          </cell>
          <cell r="G58">
            <v>272</v>
          </cell>
          <cell r="H58">
            <v>124</v>
          </cell>
        </row>
        <row r="59">
          <cell r="A59" t="str">
            <v>F056</v>
          </cell>
          <cell r="B59" t="str">
            <v>[Other]</v>
          </cell>
          <cell r="C59" t="str">
            <v>BANGLADESH</v>
          </cell>
          <cell r="D59" t="str">
            <v>S1</v>
          </cell>
          <cell r="E59">
            <v>42370</v>
          </cell>
          <cell r="F59">
            <v>42735</v>
          </cell>
          <cell r="G59">
            <v>73</v>
          </cell>
          <cell r="H59">
            <v>71</v>
          </cell>
        </row>
        <row r="60">
          <cell r="A60" t="str">
            <v>F057</v>
          </cell>
          <cell r="B60" t="str">
            <v>Chittagong</v>
          </cell>
          <cell r="C60" t="str">
            <v>BANGLADESH</v>
          </cell>
          <cell r="D60" t="str">
            <v>S1</v>
          </cell>
          <cell r="E60">
            <v>42370</v>
          </cell>
          <cell r="F60">
            <v>42735</v>
          </cell>
          <cell r="G60">
            <v>100</v>
          </cell>
          <cell r="H60">
            <v>71</v>
          </cell>
        </row>
        <row r="61">
          <cell r="A61" t="str">
            <v>F058</v>
          </cell>
          <cell r="B61" t="str">
            <v>Dhaka</v>
          </cell>
          <cell r="C61" t="str">
            <v>BANGLADESH</v>
          </cell>
          <cell r="D61" t="str">
            <v>S1</v>
          </cell>
          <cell r="E61">
            <v>42370</v>
          </cell>
          <cell r="F61">
            <v>42735</v>
          </cell>
          <cell r="G61">
            <v>200</v>
          </cell>
          <cell r="H61">
            <v>90</v>
          </cell>
        </row>
        <row r="62">
          <cell r="A62" t="str">
            <v>F059</v>
          </cell>
          <cell r="B62" t="str">
            <v>Sylhet</v>
          </cell>
          <cell r="C62" t="str">
            <v>BANGLADESH</v>
          </cell>
          <cell r="D62" t="str">
            <v>S1</v>
          </cell>
          <cell r="E62">
            <v>42370</v>
          </cell>
          <cell r="F62">
            <v>42735</v>
          </cell>
          <cell r="G62">
            <v>105</v>
          </cell>
          <cell r="H62">
            <v>69</v>
          </cell>
        </row>
        <row r="63">
          <cell r="A63" t="str">
            <v>F060</v>
          </cell>
          <cell r="B63" t="str">
            <v>Barbados</v>
          </cell>
          <cell r="C63" t="str">
            <v>BARBADOS</v>
          </cell>
          <cell r="D63" t="str">
            <v>S1</v>
          </cell>
          <cell r="E63">
            <v>42476</v>
          </cell>
          <cell r="F63">
            <v>42718</v>
          </cell>
          <cell r="G63">
            <v>178</v>
          </cell>
          <cell r="H63">
            <v>128</v>
          </cell>
        </row>
        <row r="64">
          <cell r="A64" t="str">
            <v>F061</v>
          </cell>
          <cell r="B64" t="str">
            <v>Barbados</v>
          </cell>
          <cell r="C64" t="str">
            <v>BARBADOS</v>
          </cell>
          <cell r="D64" t="str">
            <v>S2</v>
          </cell>
          <cell r="E64">
            <v>42719</v>
          </cell>
          <cell r="F64">
            <v>42475</v>
          </cell>
          <cell r="G64">
            <v>287</v>
          </cell>
          <cell r="H64">
            <v>139</v>
          </cell>
        </row>
        <row r="65">
          <cell r="A65" t="str">
            <v>F062</v>
          </cell>
          <cell r="B65" t="str">
            <v>[Other]</v>
          </cell>
          <cell r="C65" t="str">
            <v>BELARUS</v>
          </cell>
          <cell r="D65" t="str">
            <v>S1</v>
          </cell>
          <cell r="E65">
            <v>42370</v>
          </cell>
          <cell r="F65">
            <v>42735</v>
          </cell>
          <cell r="G65">
            <v>216</v>
          </cell>
          <cell r="H65">
            <v>91</v>
          </cell>
        </row>
        <row r="66">
          <cell r="A66" t="str">
            <v>F063</v>
          </cell>
          <cell r="B66" t="str">
            <v>Minsk</v>
          </cell>
          <cell r="C66" t="str">
            <v>BELARUS</v>
          </cell>
          <cell r="D66" t="str">
            <v>S1</v>
          </cell>
          <cell r="E66">
            <v>42370</v>
          </cell>
          <cell r="F66">
            <v>42735</v>
          </cell>
          <cell r="G66">
            <v>216</v>
          </cell>
          <cell r="H66">
            <v>91</v>
          </cell>
        </row>
        <row r="67">
          <cell r="A67" t="str">
            <v>F064</v>
          </cell>
          <cell r="B67" t="str">
            <v>[Other]</v>
          </cell>
          <cell r="C67" t="str">
            <v>BELGIUM</v>
          </cell>
          <cell r="D67" t="str">
            <v>S1</v>
          </cell>
          <cell r="E67">
            <v>42370</v>
          </cell>
          <cell r="F67">
            <v>42735</v>
          </cell>
          <cell r="G67">
            <v>78</v>
          </cell>
          <cell r="H67">
            <v>68</v>
          </cell>
        </row>
        <row r="68">
          <cell r="A68" t="str">
            <v>F065</v>
          </cell>
          <cell r="B68" t="str">
            <v>Antwerp</v>
          </cell>
          <cell r="C68" t="str">
            <v>BELGIUM</v>
          </cell>
          <cell r="D68" t="str">
            <v>S1</v>
          </cell>
          <cell r="E68">
            <v>42370</v>
          </cell>
          <cell r="F68">
            <v>42735</v>
          </cell>
          <cell r="G68">
            <v>183</v>
          </cell>
          <cell r="H68">
            <v>101</v>
          </cell>
        </row>
        <row r="69">
          <cell r="A69" t="str">
            <v>F066</v>
          </cell>
          <cell r="B69" t="str">
            <v>Brugge</v>
          </cell>
          <cell r="C69" t="str">
            <v>BELGIUM</v>
          </cell>
          <cell r="D69" t="str">
            <v>S1</v>
          </cell>
          <cell r="E69">
            <v>42370</v>
          </cell>
          <cell r="F69">
            <v>42735</v>
          </cell>
          <cell r="G69">
            <v>124</v>
          </cell>
          <cell r="H69">
            <v>88</v>
          </cell>
        </row>
        <row r="70">
          <cell r="A70" t="str">
            <v>F067</v>
          </cell>
          <cell r="B70" t="str">
            <v>Brussels</v>
          </cell>
          <cell r="C70" t="str">
            <v>BELGIUM</v>
          </cell>
          <cell r="D70" t="str">
            <v>S1</v>
          </cell>
          <cell r="E70">
            <v>42370</v>
          </cell>
          <cell r="F70">
            <v>42735</v>
          </cell>
          <cell r="G70">
            <v>167</v>
          </cell>
          <cell r="H70">
            <v>131</v>
          </cell>
        </row>
        <row r="71">
          <cell r="A71" t="str">
            <v>F068</v>
          </cell>
          <cell r="B71" t="str">
            <v>Diegem</v>
          </cell>
          <cell r="C71" t="str">
            <v>BELGIUM</v>
          </cell>
          <cell r="D71" t="str">
            <v>S1</v>
          </cell>
          <cell r="E71">
            <v>42370</v>
          </cell>
          <cell r="F71">
            <v>42735</v>
          </cell>
          <cell r="G71">
            <v>167</v>
          </cell>
          <cell r="H71">
            <v>131</v>
          </cell>
        </row>
        <row r="72">
          <cell r="A72" t="str">
            <v>F069</v>
          </cell>
          <cell r="B72" t="str">
            <v>Kleine Brogel</v>
          </cell>
          <cell r="C72" t="str">
            <v>BELGIUM</v>
          </cell>
          <cell r="D72" t="str">
            <v>S1</v>
          </cell>
          <cell r="E72">
            <v>42370</v>
          </cell>
          <cell r="F72">
            <v>42735</v>
          </cell>
          <cell r="G72">
            <v>110</v>
          </cell>
          <cell r="H72">
            <v>77</v>
          </cell>
        </row>
        <row r="73">
          <cell r="A73" t="str">
            <v>F070</v>
          </cell>
          <cell r="B73" t="str">
            <v>Liege</v>
          </cell>
          <cell r="C73" t="str">
            <v>BELGIUM</v>
          </cell>
          <cell r="D73" t="str">
            <v>S1</v>
          </cell>
          <cell r="E73">
            <v>42370</v>
          </cell>
          <cell r="F73">
            <v>42735</v>
          </cell>
          <cell r="G73">
            <v>135</v>
          </cell>
          <cell r="H73">
            <v>73</v>
          </cell>
        </row>
        <row r="74">
          <cell r="A74" t="str">
            <v>F071</v>
          </cell>
          <cell r="B74" t="str">
            <v>SHAPE/Chievres</v>
          </cell>
          <cell r="C74" t="str">
            <v>BELGIUM</v>
          </cell>
          <cell r="D74" t="str">
            <v>S1</v>
          </cell>
          <cell r="E74">
            <v>42370</v>
          </cell>
          <cell r="F74">
            <v>42735</v>
          </cell>
          <cell r="G74">
            <v>107</v>
          </cell>
          <cell r="H74">
            <v>78</v>
          </cell>
        </row>
        <row r="75">
          <cell r="A75" t="str">
            <v>F072</v>
          </cell>
          <cell r="B75" t="str">
            <v>Zaventem</v>
          </cell>
          <cell r="C75" t="str">
            <v>BELGIUM</v>
          </cell>
          <cell r="D75" t="str">
            <v>S1</v>
          </cell>
          <cell r="E75">
            <v>42370</v>
          </cell>
          <cell r="F75">
            <v>42735</v>
          </cell>
          <cell r="G75">
            <v>167</v>
          </cell>
          <cell r="H75">
            <v>131</v>
          </cell>
        </row>
        <row r="76">
          <cell r="A76" t="str">
            <v>F073</v>
          </cell>
          <cell r="B76" t="str">
            <v>[Other]</v>
          </cell>
          <cell r="C76" t="str">
            <v>BELIZE</v>
          </cell>
          <cell r="D76" t="str">
            <v>S1</v>
          </cell>
          <cell r="E76">
            <v>42370</v>
          </cell>
          <cell r="F76">
            <v>42735</v>
          </cell>
          <cell r="G76">
            <v>138</v>
          </cell>
          <cell r="H76">
            <v>91</v>
          </cell>
        </row>
        <row r="77">
          <cell r="A77" t="str">
            <v>F074</v>
          </cell>
          <cell r="B77" t="str">
            <v>Belize City</v>
          </cell>
          <cell r="C77" t="str">
            <v>BELIZE</v>
          </cell>
          <cell r="D77" t="str">
            <v>S1</v>
          </cell>
          <cell r="E77">
            <v>42370</v>
          </cell>
          <cell r="F77">
            <v>42735</v>
          </cell>
          <cell r="G77">
            <v>138</v>
          </cell>
          <cell r="H77">
            <v>91</v>
          </cell>
        </row>
        <row r="78">
          <cell r="A78" t="str">
            <v>F075</v>
          </cell>
          <cell r="B78" t="str">
            <v>Belmopan</v>
          </cell>
          <cell r="C78" t="str">
            <v>BELIZE</v>
          </cell>
          <cell r="D78" t="str">
            <v>S1</v>
          </cell>
          <cell r="E78">
            <v>42370</v>
          </cell>
          <cell r="F78">
            <v>42735</v>
          </cell>
          <cell r="G78">
            <v>149</v>
          </cell>
          <cell r="H78">
            <v>93</v>
          </cell>
        </row>
        <row r="79">
          <cell r="A79" t="str">
            <v>F076</v>
          </cell>
          <cell r="B79" t="str">
            <v>Caye Caulker</v>
          </cell>
          <cell r="C79" t="str">
            <v>BELIZE</v>
          </cell>
          <cell r="D79" t="str">
            <v>S1</v>
          </cell>
          <cell r="E79">
            <v>42370</v>
          </cell>
          <cell r="F79">
            <v>42735</v>
          </cell>
          <cell r="G79">
            <v>152</v>
          </cell>
          <cell r="H79">
            <v>99</v>
          </cell>
        </row>
        <row r="80">
          <cell r="A80" t="str">
            <v>F077</v>
          </cell>
          <cell r="B80" t="str">
            <v>San Pedro</v>
          </cell>
          <cell r="C80" t="str">
            <v>BELIZE</v>
          </cell>
          <cell r="D80" t="str">
            <v>S1</v>
          </cell>
          <cell r="E80">
            <v>42370</v>
          </cell>
          <cell r="F80">
            <v>42735</v>
          </cell>
          <cell r="G80">
            <v>174</v>
          </cell>
          <cell r="H80">
            <v>99</v>
          </cell>
        </row>
        <row r="81">
          <cell r="A81" t="str">
            <v>F078</v>
          </cell>
          <cell r="B81" t="str">
            <v>[Other]</v>
          </cell>
          <cell r="C81" t="str">
            <v>BENIN</v>
          </cell>
          <cell r="D81" t="str">
            <v>S1</v>
          </cell>
          <cell r="E81">
            <v>42370</v>
          </cell>
          <cell r="F81">
            <v>42735</v>
          </cell>
          <cell r="G81">
            <v>80</v>
          </cell>
          <cell r="H81">
            <v>67</v>
          </cell>
        </row>
        <row r="82">
          <cell r="A82" t="str">
            <v>F079</v>
          </cell>
          <cell r="B82" t="str">
            <v>Cotonou</v>
          </cell>
          <cell r="C82" t="str">
            <v>BENIN</v>
          </cell>
          <cell r="D82" t="str">
            <v>S1</v>
          </cell>
          <cell r="E82">
            <v>42370</v>
          </cell>
          <cell r="F82">
            <v>42735</v>
          </cell>
          <cell r="G82">
            <v>125</v>
          </cell>
          <cell r="H82">
            <v>80</v>
          </cell>
        </row>
        <row r="83">
          <cell r="A83" t="str">
            <v>F080</v>
          </cell>
          <cell r="B83" t="str">
            <v>Bermuda</v>
          </cell>
          <cell r="C83" t="str">
            <v>BERMUDA</v>
          </cell>
          <cell r="D83" t="str">
            <v>S1</v>
          </cell>
          <cell r="E83">
            <v>42461</v>
          </cell>
          <cell r="F83">
            <v>42704</v>
          </cell>
          <cell r="G83">
            <v>402</v>
          </cell>
          <cell r="H83">
            <v>174</v>
          </cell>
        </row>
        <row r="84">
          <cell r="A84" t="str">
            <v>F081</v>
          </cell>
          <cell r="B84" t="str">
            <v>Bermuda</v>
          </cell>
          <cell r="C84" t="str">
            <v>BERMUDA</v>
          </cell>
          <cell r="D84" t="str">
            <v>S2</v>
          </cell>
          <cell r="E84">
            <v>42705</v>
          </cell>
          <cell r="F84">
            <v>42460</v>
          </cell>
          <cell r="G84">
            <v>315</v>
          </cell>
          <cell r="H84">
            <v>166</v>
          </cell>
        </row>
        <row r="85">
          <cell r="A85" t="str">
            <v>F082</v>
          </cell>
          <cell r="B85" t="str">
            <v>Bhutan</v>
          </cell>
          <cell r="C85" t="str">
            <v>BHUTAN</v>
          </cell>
          <cell r="D85" t="str">
            <v>S1</v>
          </cell>
          <cell r="E85">
            <v>42370</v>
          </cell>
          <cell r="F85">
            <v>42735</v>
          </cell>
          <cell r="G85">
            <v>280</v>
          </cell>
          <cell r="H85">
            <v>112</v>
          </cell>
        </row>
        <row r="86">
          <cell r="A86" t="str">
            <v>F083</v>
          </cell>
          <cell r="B86" t="str">
            <v>[Other]</v>
          </cell>
          <cell r="C86" t="str">
            <v>BOLIVIA</v>
          </cell>
          <cell r="D86" t="str">
            <v>S1</v>
          </cell>
          <cell r="E86">
            <v>42370</v>
          </cell>
          <cell r="F86">
            <v>42735</v>
          </cell>
          <cell r="G86">
            <v>64</v>
          </cell>
          <cell r="H86">
            <v>47</v>
          </cell>
        </row>
        <row r="87">
          <cell r="A87" t="str">
            <v>F084</v>
          </cell>
          <cell r="B87" t="str">
            <v>Cochabamba</v>
          </cell>
          <cell r="C87" t="str">
            <v>BOLIVIA</v>
          </cell>
          <cell r="D87" t="str">
            <v>S1</v>
          </cell>
          <cell r="E87">
            <v>42370</v>
          </cell>
          <cell r="F87">
            <v>42735</v>
          </cell>
          <cell r="G87">
            <v>85</v>
          </cell>
          <cell r="H87">
            <v>49</v>
          </cell>
        </row>
        <row r="88">
          <cell r="A88" t="str">
            <v>F085</v>
          </cell>
          <cell r="B88" t="str">
            <v>La Paz</v>
          </cell>
          <cell r="C88" t="str">
            <v>BOLIVIA</v>
          </cell>
          <cell r="D88" t="str">
            <v>S1</v>
          </cell>
          <cell r="E88">
            <v>42370</v>
          </cell>
          <cell r="F88">
            <v>42735</v>
          </cell>
          <cell r="G88">
            <v>120</v>
          </cell>
          <cell r="H88">
            <v>75</v>
          </cell>
        </row>
        <row r="89">
          <cell r="A89" t="str">
            <v>F086</v>
          </cell>
          <cell r="B89" t="str">
            <v>Santa Cruz</v>
          </cell>
          <cell r="C89" t="str">
            <v>BOLIVIA</v>
          </cell>
          <cell r="D89" t="str">
            <v>S1</v>
          </cell>
          <cell r="E89">
            <v>42370</v>
          </cell>
          <cell r="F89">
            <v>42735</v>
          </cell>
          <cell r="G89">
            <v>135</v>
          </cell>
          <cell r="H89">
            <v>82</v>
          </cell>
        </row>
        <row r="90">
          <cell r="A90" t="str">
            <v>F087</v>
          </cell>
          <cell r="B90" t="str">
            <v>[Other]</v>
          </cell>
          <cell r="C90" t="str">
            <v>BOSNIA-HERZEGOVINA</v>
          </cell>
          <cell r="D90" t="str">
            <v>S1</v>
          </cell>
          <cell r="E90">
            <v>42370</v>
          </cell>
          <cell r="F90">
            <v>42735</v>
          </cell>
          <cell r="G90">
            <v>115</v>
          </cell>
          <cell r="H90">
            <v>66</v>
          </cell>
        </row>
        <row r="91">
          <cell r="A91" t="str">
            <v>F088</v>
          </cell>
          <cell r="B91" t="str">
            <v>Sarajevo</v>
          </cell>
          <cell r="C91" t="str">
            <v>BOSNIA-HERZEGOVINA</v>
          </cell>
          <cell r="D91" t="str">
            <v>S1</v>
          </cell>
          <cell r="E91">
            <v>42370</v>
          </cell>
          <cell r="F91">
            <v>42735</v>
          </cell>
          <cell r="G91">
            <v>115</v>
          </cell>
          <cell r="H91">
            <v>66</v>
          </cell>
        </row>
        <row r="92">
          <cell r="A92" t="str">
            <v>F089</v>
          </cell>
          <cell r="B92" t="str">
            <v>[Other]</v>
          </cell>
          <cell r="C92" t="str">
            <v>BOTSWANA</v>
          </cell>
          <cell r="D92" t="str">
            <v>S1</v>
          </cell>
          <cell r="E92">
            <v>42370</v>
          </cell>
          <cell r="F92">
            <v>42735</v>
          </cell>
          <cell r="G92">
            <v>138</v>
          </cell>
          <cell r="H92">
            <v>75</v>
          </cell>
        </row>
        <row r="93">
          <cell r="A93" t="str">
            <v>F090</v>
          </cell>
          <cell r="B93" t="str">
            <v>Francistown</v>
          </cell>
          <cell r="C93" t="str">
            <v>BOTSWANA</v>
          </cell>
          <cell r="D93" t="str">
            <v>S1</v>
          </cell>
          <cell r="E93">
            <v>42370</v>
          </cell>
          <cell r="F93">
            <v>42735</v>
          </cell>
          <cell r="G93">
            <v>107</v>
          </cell>
          <cell r="H93">
            <v>62</v>
          </cell>
        </row>
        <row r="94">
          <cell r="A94" t="str">
            <v>F091</v>
          </cell>
          <cell r="B94" t="str">
            <v>Gaborone</v>
          </cell>
          <cell r="C94" t="str">
            <v>BOTSWANA</v>
          </cell>
          <cell r="D94" t="str">
            <v>S1</v>
          </cell>
          <cell r="E94">
            <v>42461</v>
          </cell>
          <cell r="F94">
            <v>42582</v>
          </cell>
          <cell r="G94">
            <v>151</v>
          </cell>
          <cell r="H94">
            <v>73</v>
          </cell>
        </row>
        <row r="95">
          <cell r="A95" t="str">
            <v>F092</v>
          </cell>
          <cell r="B95" t="str">
            <v>Gaborone</v>
          </cell>
          <cell r="C95" t="str">
            <v>BOTSWANA</v>
          </cell>
          <cell r="D95" t="str">
            <v>S2</v>
          </cell>
          <cell r="E95">
            <v>42583</v>
          </cell>
          <cell r="F95">
            <v>42460</v>
          </cell>
          <cell r="G95">
            <v>112</v>
          </cell>
          <cell r="H95">
            <v>69</v>
          </cell>
        </row>
        <row r="96">
          <cell r="A96" t="str">
            <v>F093</v>
          </cell>
          <cell r="B96" t="str">
            <v>Kasane</v>
          </cell>
          <cell r="C96" t="str">
            <v>BOTSWANA</v>
          </cell>
          <cell r="D96" t="str">
            <v>S1</v>
          </cell>
          <cell r="E96">
            <v>42370</v>
          </cell>
          <cell r="F96">
            <v>42735</v>
          </cell>
          <cell r="G96">
            <v>146</v>
          </cell>
          <cell r="H96">
            <v>80</v>
          </cell>
        </row>
        <row r="97">
          <cell r="A97" t="str">
            <v>F094</v>
          </cell>
          <cell r="B97" t="str">
            <v>Selebi Phikwe</v>
          </cell>
          <cell r="C97" t="str">
            <v>BOTSWANA</v>
          </cell>
          <cell r="D97" t="str">
            <v>S1</v>
          </cell>
          <cell r="E97">
            <v>42370</v>
          </cell>
          <cell r="F97">
            <v>42735</v>
          </cell>
          <cell r="G97">
            <v>83</v>
          </cell>
          <cell r="H97">
            <v>60</v>
          </cell>
        </row>
        <row r="98">
          <cell r="A98" t="str">
            <v>F095</v>
          </cell>
          <cell r="B98" t="str">
            <v>[Other]</v>
          </cell>
          <cell r="C98" t="str">
            <v>BRAZIL</v>
          </cell>
          <cell r="D98" t="str">
            <v>S1</v>
          </cell>
          <cell r="E98">
            <v>42370</v>
          </cell>
          <cell r="F98">
            <v>42735</v>
          </cell>
          <cell r="G98">
            <v>177</v>
          </cell>
          <cell r="H98">
            <v>130</v>
          </cell>
        </row>
        <row r="99">
          <cell r="A99" t="str">
            <v>F096</v>
          </cell>
          <cell r="B99" t="str">
            <v>Belem</v>
          </cell>
          <cell r="C99" t="str">
            <v>BRAZIL</v>
          </cell>
          <cell r="D99" t="str">
            <v>S1</v>
          </cell>
          <cell r="E99">
            <v>42370</v>
          </cell>
          <cell r="F99">
            <v>42735</v>
          </cell>
          <cell r="G99">
            <v>105</v>
          </cell>
          <cell r="H99">
            <v>62</v>
          </cell>
        </row>
        <row r="100">
          <cell r="A100" t="str">
            <v>F097</v>
          </cell>
          <cell r="B100" t="str">
            <v>Belo Horizonte</v>
          </cell>
          <cell r="C100" t="str">
            <v>BRAZIL</v>
          </cell>
          <cell r="D100" t="str">
            <v>S1</v>
          </cell>
          <cell r="E100">
            <v>42370</v>
          </cell>
          <cell r="F100">
            <v>42735</v>
          </cell>
          <cell r="G100">
            <v>95</v>
          </cell>
          <cell r="H100">
            <v>57</v>
          </cell>
        </row>
        <row r="101">
          <cell r="A101" t="str">
            <v>F098</v>
          </cell>
          <cell r="B101" t="str">
            <v>Brasilia</v>
          </cell>
          <cell r="C101" t="str">
            <v>BRAZIL</v>
          </cell>
          <cell r="D101" t="str">
            <v>S1</v>
          </cell>
          <cell r="E101">
            <v>42370</v>
          </cell>
          <cell r="F101">
            <v>42735</v>
          </cell>
          <cell r="G101">
            <v>252</v>
          </cell>
          <cell r="H101">
            <v>141</v>
          </cell>
        </row>
        <row r="102">
          <cell r="A102" t="str">
            <v>F099</v>
          </cell>
          <cell r="B102" t="str">
            <v>Fortaleza</v>
          </cell>
          <cell r="C102" t="str">
            <v>BRAZIL</v>
          </cell>
          <cell r="D102" t="str">
            <v>S1</v>
          </cell>
          <cell r="E102">
            <v>42370</v>
          </cell>
          <cell r="F102">
            <v>42735</v>
          </cell>
          <cell r="G102">
            <v>210</v>
          </cell>
          <cell r="H102">
            <v>114</v>
          </cell>
        </row>
        <row r="103">
          <cell r="A103" t="str">
            <v>F100</v>
          </cell>
          <cell r="B103" t="str">
            <v>Foz do Iguacu</v>
          </cell>
          <cell r="C103" t="str">
            <v>BRAZIL</v>
          </cell>
          <cell r="D103" t="str">
            <v>S1</v>
          </cell>
          <cell r="E103">
            <v>42370</v>
          </cell>
          <cell r="F103">
            <v>42735</v>
          </cell>
          <cell r="G103">
            <v>76</v>
          </cell>
          <cell r="H103">
            <v>39</v>
          </cell>
        </row>
        <row r="104">
          <cell r="A104" t="str">
            <v>F101</v>
          </cell>
          <cell r="B104" t="str">
            <v>Goiania</v>
          </cell>
          <cell r="C104" t="str">
            <v>BRAZIL</v>
          </cell>
          <cell r="D104" t="str">
            <v>S1</v>
          </cell>
          <cell r="E104">
            <v>42370</v>
          </cell>
          <cell r="F104">
            <v>42735</v>
          </cell>
          <cell r="G104">
            <v>194</v>
          </cell>
          <cell r="H104">
            <v>131</v>
          </cell>
        </row>
        <row r="105">
          <cell r="A105" t="str">
            <v>F102</v>
          </cell>
          <cell r="B105" t="str">
            <v>Manaus</v>
          </cell>
          <cell r="C105" t="str">
            <v>BRAZIL</v>
          </cell>
          <cell r="D105" t="str">
            <v>S1</v>
          </cell>
          <cell r="E105">
            <v>42370</v>
          </cell>
          <cell r="F105">
            <v>42735</v>
          </cell>
          <cell r="G105">
            <v>155</v>
          </cell>
          <cell r="H105">
            <v>88</v>
          </cell>
        </row>
        <row r="106">
          <cell r="A106" t="str">
            <v>F103</v>
          </cell>
          <cell r="B106" t="str">
            <v>Natal</v>
          </cell>
          <cell r="C106" t="str">
            <v>BRAZIL</v>
          </cell>
          <cell r="D106" t="str">
            <v>S1</v>
          </cell>
          <cell r="E106">
            <v>42370</v>
          </cell>
          <cell r="F106">
            <v>42735</v>
          </cell>
          <cell r="G106">
            <v>199</v>
          </cell>
          <cell r="H106">
            <v>95</v>
          </cell>
        </row>
        <row r="107">
          <cell r="A107" t="str">
            <v>F104</v>
          </cell>
          <cell r="B107" t="str">
            <v>Porto Alegre</v>
          </cell>
          <cell r="C107" t="str">
            <v>BRAZIL</v>
          </cell>
          <cell r="D107" t="str">
            <v>S1</v>
          </cell>
          <cell r="E107">
            <v>42370</v>
          </cell>
          <cell r="F107">
            <v>42735</v>
          </cell>
          <cell r="G107">
            <v>109</v>
          </cell>
          <cell r="H107">
            <v>55</v>
          </cell>
        </row>
        <row r="108">
          <cell r="A108" t="str">
            <v>F105</v>
          </cell>
          <cell r="B108" t="str">
            <v>Porto Velho</v>
          </cell>
          <cell r="C108" t="str">
            <v>BRAZIL</v>
          </cell>
          <cell r="D108" t="str">
            <v>S1</v>
          </cell>
          <cell r="E108">
            <v>42370</v>
          </cell>
          <cell r="F108">
            <v>42735</v>
          </cell>
          <cell r="G108">
            <v>88</v>
          </cell>
          <cell r="H108">
            <v>48</v>
          </cell>
        </row>
        <row r="109">
          <cell r="A109" t="str">
            <v>F106</v>
          </cell>
          <cell r="B109" t="str">
            <v>Recife, Pernambuco</v>
          </cell>
          <cell r="C109" t="str">
            <v>BRAZIL</v>
          </cell>
          <cell r="D109" t="str">
            <v>S1</v>
          </cell>
          <cell r="E109">
            <v>42370</v>
          </cell>
          <cell r="F109">
            <v>42735</v>
          </cell>
          <cell r="G109">
            <v>199</v>
          </cell>
          <cell r="H109">
            <v>93</v>
          </cell>
        </row>
        <row r="110">
          <cell r="A110" t="str">
            <v>F107</v>
          </cell>
          <cell r="B110" t="str">
            <v>Rio de Janeiro</v>
          </cell>
          <cell r="C110" t="str">
            <v>BRAZIL</v>
          </cell>
          <cell r="D110" t="str">
            <v>S1</v>
          </cell>
          <cell r="E110">
            <v>42370</v>
          </cell>
          <cell r="F110">
            <v>42735</v>
          </cell>
          <cell r="G110">
            <v>361</v>
          </cell>
          <cell r="H110">
            <v>157</v>
          </cell>
        </row>
        <row r="111">
          <cell r="A111" t="str">
            <v>F108</v>
          </cell>
          <cell r="B111" t="str">
            <v>Salvador da Bahia</v>
          </cell>
          <cell r="C111" t="str">
            <v>BRAZIL</v>
          </cell>
          <cell r="D111" t="str">
            <v>S1</v>
          </cell>
          <cell r="E111">
            <v>42370</v>
          </cell>
          <cell r="F111">
            <v>42735</v>
          </cell>
          <cell r="G111">
            <v>201</v>
          </cell>
          <cell r="H111">
            <v>121</v>
          </cell>
        </row>
        <row r="112">
          <cell r="A112" t="str">
            <v>F109</v>
          </cell>
          <cell r="B112" t="str">
            <v>Sao Paulo</v>
          </cell>
          <cell r="C112" t="str">
            <v>BRAZIL</v>
          </cell>
          <cell r="D112" t="str">
            <v>S1</v>
          </cell>
          <cell r="E112">
            <v>42370</v>
          </cell>
          <cell r="F112">
            <v>42735</v>
          </cell>
          <cell r="G112">
            <v>282</v>
          </cell>
          <cell r="H112">
            <v>94</v>
          </cell>
        </row>
        <row r="113">
          <cell r="A113" t="str">
            <v>F110</v>
          </cell>
          <cell r="B113" t="str">
            <v>[Other]</v>
          </cell>
          <cell r="C113" t="str">
            <v>BRUNEI</v>
          </cell>
          <cell r="D113" t="str">
            <v>S1</v>
          </cell>
          <cell r="E113">
            <v>42370</v>
          </cell>
          <cell r="F113">
            <v>42735</v>
          </cell>
          <cell r="G113">
            <v>75</v>
          </cell>
          <cell r="H113">
            <v>48</v>
          </cell>
        </row>
        <row r="114">
          <cell r="A114" t="str">
            <v>F111</v>
          </cell>
          <cell r="B114" t="str">
            <v>Bandar Seri Begawan</v>
          </cell>
          <cell r="C114" t="str">
            <v>BRUNEI</v>
          </cell>
          <cell r="D114" t="str">
            <v>S1</v>
          </cell>
          <cell r="E114">
            <v>42370</v>
          </cell>
          <cell r="F114">
            <v>42735</v>
          </cell>
          <cell r="G114">
            <v>193</v>
          </cell>
          <cell r="H114">
            <v>97</v>
          </cell>
        </row>
        <row r="115">
          <cell r="A115" t="str">
            <v>F112</v>
          </cell>
          <cell r="B115" t="str">
            <v>Jerudong</v>
          </cell>
          <cell r="C115" t="str">
            <v>BRUNEI</v>
          </cell>
          <cell r="D115" t="str">
            <v>S1</v>
          </cell>
          <cell r="E115">
            <v>42370</v>
          </cell>
          <cell r="F115">
            <v>42735</v>
          </cell>
          <cell r="G115">
            <v>245</v>
          </cell>
          <cell r="H115">
            <v>106</v>
          </cell>
        </row>
        <row r="116">
          <cell r="A116" t="str">
            <v>F113</v>
          </cell>
          <cell r="B116" t="str">
            <v>[Other]</v>
          </cell>
          <cell r="C116" t="str">
            <v>BULGARIA</v>
          </cell>
          <cell r="D116" t="str">
            <v>S1</v>
          </cell>
          <cell r="E116">
            <v>42370</v>
          </cell>
          <cell r="F116">
            <v>42735</v>
          </cell>
          <cell r="G116">
            <v>82</v>
          </cell>
          <cell r="H116">
            <v>69</v>
          </cell>
        </row>
        <row r="117">
          <cell r="A117" t="str">
            <v>F114</v>
          </cell>
          <cell r="B117" t="str">
            <v>Bourgas</v>
          </cell>
          <cell r="C117" t="str">
            <v>BULGARIA</v>
          </cell>
          <cell r="D117" t="str">
            <v>S1</v>
          </cell>
          <cell r="E117">
            <v>42370</v>
          </cell>
          <cell r="F117">
            <v>42735</v>
          </cell>
          <cell r="G117">
            <v>72</v>
          </cell>
          <cell r="H117">
            <v>60</v>
          </cell>
        </row>
        <row r="118">
          <cell r="A118" t="str">
            <v>F115</v>
          </cell>
          <cell r="B118" t="str">
            <v>Plovdiv</v>
          </cell>
          <cell r="C118" t="str">
            <v>BULGARIA</v>
          </cell>
          <cell r="D118" t="str">
            <v>S1</v>
          </cell>
          <cell r="E118">
            <v>42370</v>
          </cell>
          <cell r="F118">
            <v>42735</v>
          </cell>
          <cell r="G118">
            <v>167</v>
          </cell>
          <cell r="H118">
            <v>60</v>
          </cell>
        </row>
        <row r="119">
          <cell r="A119" t="str">
            <v>F116</v>
          </cell>
          <cell r="B119" t="str">
            <v>Sofia</v>
          </cell>
          <cell r="C119" t="str">
            <v>BULGARIA</v>
          </cell>
          <cell r="D119" t="str">
            <v>S1</v>
          </cell>
          <cell r="E119">
            <v>42370</v>
          </cell>
          <cell r="F119">
            <v>42735</v>
          </cell>
          <cell r="G119">
            <v>172</v>
          </cell>
          <cell r="H119">
            <v>98</v>
          </cell>
        </row>
        <row r="120">
          <cell r="A120" t="str">
            <v>F117</v>
          </cell>
          <cell r="B120" t="str">
            <v>Varna</v>
          </cell>
          <cell r="C120" t="str">
            <v>BULGARIA</v>
          </cell>
          <cell r="D120" t="str">
            <v>S1</v>
          </cell>
          <cell r="E120">
            <v>42370</v>
          </cell>
          <cell r="F120">
            <v>42735</v>
          </cell>
          <cell r="G120">
            <v>97</v>
          </cell>
          <cell r="H120">
            <v>58</v>
          </cell>
        </row>
        <row r="121">
          <cell r="A121" t="str">
            <v>F118</v>
          </cell>
          <cell r="B121" t="str">
            <v>[Other]</v>
          </cell>
          <cell r="C121" t="str">
            <v>BURKINA FASO</v>
          </cell>
          <cell r="D121" t="str">
            <v>S1</v>
          </cell>
          <cell r="E121">
            <v>42370</v>
          </cell>
          <cell r="F121">
            <v>42735</v>
          </cell>
          <cell r="G121">
            <v>66</v>
          </cell>
          <cell r="H121">
            <v>58</v>
          </cell>
        </row>
        <row r="122">
          <cell r="A122" t="str">
            <v>F119</v>
          </cell>
          <cell r="B122" t="str">
            <v>Bobo Dioulasso</v>
          </cell>
          <cell r="C122" t="str">
            <v>BURKINA FASO</v>
          </cell>
          <cell r="D122" t="str">
            <v>S1</v>
          </cell>
          <cell r="E122">
            <v>42370</v>
          </cell>
          <cell r="F122">
            <v>42735</v>
          </cell>
          <cell r="G122">
            <v>66</v>
          </cell>
          <cell r="H122">
            <v>58</v>
          </cell>
        </row>
        <row r="123">
          <cell r="A123" t="str">
            <v>F120</v>
          </cell>
          <cell r="B123" t="str">
            <v>Ouagadougou</v>
          </cell>
          <cell r="C123" t="str">
            <v>BURKINA FASO</v>
          </cell>
          <cell r="D123" t="str">
            <v>S1</v>
          </cell>
          <cell r="E123">
            <v>42370</v>
          </cell>
          <cell r="F123">
            <v>42735</v>
          </cell>
          <cell r="G123">
            <v>155</v>
          </cell>
          <cell r="H123">
            <v>99</v>
          </cell>
        </row>
        <row r="124">
          <cell r="A124" t="str">
            <v>F121</v>
          </cell>
          <cell r="B124" t="str">
            <v>[Other]</v>
          </cell>
          <cell r="C124" t="str">
            <v>BURMA</v>
          </cell>
          <cell r="D124" t="str">
            <v>S1</v>
          </cell>
          <cell r="E124">
            <v>42370</v>
          </cell>
          <cell r="F124">
            <v>42735</v>
          </cell>
          <cell r="G124">
            <v>220</v>
          </cell>
          <cell r="H124">
            <v>99</v>
          </cell>
        </row>
        <row r="125">
          <cell r="A125" t="str">
            <v>F122</v>
          </cell>
          <cell r="B125" t="str">
            <v>Naypyitaw</v>
          </cell>
          <cell r="C125" t="str">
            <v>BURMA</v>
          </cell>
          <cell r="D125" t="str">
            <v>S1</v>
          </cell>
          <cell r="E125">
            <v>42370</v>
          </cell>
          <cell r="F125">
            <v>42735</v>
          </cell>
          <cell r="G125">
            <v>150</v>
          </cell>
          <cell r="H125">
            <v>105</v>
          </cell>
        </row>
        <row r="126">
          <cell r="A126" t="str">
            <v>F123</v>
          </cell>
          <cell r="B126" t="str">
            <v>Rangoon</v>
          </cell>
          <cell r="C126" t="str">
            <v>BURMA</v>
          </cell>
          <cell r="D126" t="str">
            <v>S1</v>
          </cell>
          <cell r="E126">
            <v>42370</v>
          </cell>
          <cell r="F126">
            <v>42735</v>
          </cell>
          <cell r="G126">
            <v>234</v>
          </cell>
          <cell r="H126">
            <v>113</v>
          </cell>
        </row>
        <row r="127">
          <cell r="A127" t="str">
            <v>F124</v>
          </cell>
          <cell r="B127" t="str">
            <v>[Other]</v>
          </cell>
          <cell r="C127" t="str">
            <v>BURUNDI</v>
          </cell>
          <cell r="D127" t="str">
            <v>S1</v>
          </cell>
          <cell r="E127">
            <v>42370</v>
          </cell>
          <cell r="F127">
            <v>42735</v>
          </cell>
          <cell r="G127">
            <v>120</v>
          </cell>
          <cell r="H127">
            <v>67</v>
          </cell>
        </row>
        <row r="128">
          <cell r="A128" t="str">
            <v>F125</v>
          </cell>
          <cell r="B128" t="str">
            <v>Bujumbura</v>
          </cell>
          <cell r="C128" t="str">
            <v>BURUNDI</v>
          </cell>
          <cell r="D128" t="str">
            <v>S1</v>
          </cell>
          <cell r="E128">
            <v>42370</v>
          </cell>
          <cell r="F128">
            <v>42735</v>
          </cell>
          <cell r="G128">
            <v>120</v>
          </cell>
          <cell r="H128">
            <v>67</v>
          </cell>
        </row>
        <row r="129">
          <cell r="A129" t="str">
            <v>F126</v>
          </cell>
          <cell r="B129" t="str">
            <v>[Other]</v>
          </cell>
          <cell r="C129" t="str">
            <v>CABO VERDE</v>
          </cell>
          <cell r="D129" t="str">
            <v>S1</v>
          </cell>
          <cell r="E129">
            <v>42370</v>
          </cell>
          <cell r="F129">
            <v>42735</v>
          </cell>
          <cell r="G129">
            <v>60</v>
          </cell>
          <cell r="H129">
            <v>43</v>
          </cell>
        </row>
        <row r="130">
          <cell r="A130" t="str">
            <v>F127</v>
          </cell>
          <cell r="B130" t="str">
            <v>Boa Vista Island</v>
          </cell>
          <cell r="C130" t="str">
            <v>CABO VERDE</v>
          </cell>
          <cell r="D130" t="str">
            <v>S1</v>
          </cell>
          <cell r="E130">
            <v>42370</v>
          </cell>
          <cell r="F130">
            <v>42735</v>
          </cell>
          <cell r="G130">
            <v>161</v>
          </cell>
          <cell r="H130">
            <v>47</v>
          </cell>
        </row>
        <row r="131">
          <cell r="A131" t="str">
            <v>F128</v>
          </cell>
          <cell r="B131" t="str">
            <v>Fogo</v>
          </cell>
          <cell r="C131" t="str">
            <v>CABO VERDE</v>
          </cell>
          <cell r="D131" t="str">
            <v>S1</v>
          </cell>
          <cell r="E131">
            <v>42370</v>
          </cell>
          <cell r="F131">
            <v>42735</v>
          </cell>
          <cell r="G131">
            <v>67</v>
          </cell>
          <cell r="H131">
            <v>61</v>
          </cell>
        </row>
        <row r="132">
          <cell r="A132" t="str">
            <v>F129</v>
          </cell>
          <cell r="B132" t="str">
            <v>Praia</v>
          </cell>
          <cell r="C132" t="str">
            <v>CABO VERDE</v>
          </cell>
          <cell r="D132" t="str">
            <v>S1</v>
          </cell>
          <cell r="E132">
            <v>42370</v>
          </cell>
          <cell r="F132">
            <v>42735</v>
          </cell>
          <cell r="G132">
            <v>138</v>
          </cell>
          <cell r="H132">
            <v>91</v>
          </cell>
        </row>
        <row r="133">
          <cell r="A133" t="str">
            <v>F130</v>
          </cell>
          <cell r="B133" t="str">
            <v>Sal Island</v>
          </cell>
          <cell r="C133" t="str">
            <v>CABO VERDE</v>
          </cell>
          <cell r="D133" t="str">
            <v>S1</v>
          </cell>
          <cell r="E133">
            <v>42370</v>
          </cell>
          <cell r="F133">
            <v>42735</v>
          </cell>
          <cell r="G133">
            <v>150</v>
          </cell>
          <cell r="H133">
            <v>89</v>
          </cell>
        </row>
        <row r="134">
          <cell r="A134" t="str">
            <v>F131</v>
          </cell>
          <cell r="B134" t="str">
            <v>Sao Tiago Island</v>
          </cell>
          <cell r="C134" t="str">
            <v>CABO VERDE</v>
          </cell>
          <cell r="D134" t="str">
            <v>S1</v>
          </cell>
          <cell r="E134">
            <v>42370</v>
          </cell>
          <cell r="F134">
            <v>42735</v>
          </cell>
          <cell r="G134">
            <v>49</v>
          </cell>
          <cell r="H134">
            <v>42</v>
          </cell>
        </row>
        <row r="135">
          <cell r="A135" t="str">
            <v>F132</v>
          </cell>
          <cell r="B135" t="str">
            <v>Sao Vicente Island</v>
          </cell>
          <cell r="C135" t="str">
            <v>CABO VERDE</v>
          </cell>
          <cell r="D135" t="str">
            <v>S1</v>
          </cell>
          <cell r="E135">
            <v>42370</v>
          </cell>
          <cell r="F135">
            <v>42735</v>
          </cell>
          <cell r="G135">
            <v>111</v>
          </cell>
          <cell r="H135">
            <v>76</v>
          </cell>
        </row>
        <row r="136">
          <cell r="A136" t="str">
            <v>F133</v>
          </cell>
          <cell r="B136" t="str">
            <v>[Other]</v>
          </cell>
          <cell r="C136" t="str">
            <v>CAMBODIA</v>
          </cell>
          <cell r="D136" t="str">
            <v>S1</v>
          </cell>
          <cell r="E136">
            <v>42370</v>
          </cell>
          <cell r="F136">
            <v>42735</v>
          </cell>
          <cell r="G136">
            <v>110</v>
          </cell>
          <cell r="H136">
            <v>57</v>
          </cell>
        </row>
        <row r="137">
          <cell r="A137" t="str">
            <v>F134</v>
          </cell>
          <cell r="B137" t="str">
            <v>Phnom Penh</v>
          </cell>
          <cell r="C137" t="str">
            <v>CAMBODIA</v>
          </cell>
          <cell r="D137" t="str">
            <v>S1</v>
          </cell>
          <cell r="E137">
            <v>42370</v>
          </cell>
          <cell r="F137">
            <v>42735</v>
          </cell>
          <cell r="G137">
            <v>151</v>
          </cell>
          <cell r="H137">
            <v>85</v>
          </cell>
        </row>
        <row r="138">
          <cell r="A138" t="str">
            <v>F135</v>
          </cell>
          <cell r="B138" t="str">
            <v>Siem Reap</v>
          </cell>
          <cell r="C138" t="str">
            <v>CAMBODIA</v>
          </cell>
          <cell r="D138" t="str">
            <v>S1</v>
          </cell>
          <cell r="E138">
            <v>42461</v>
          </cell>
          <cell r="F138">
            <v>42643</v>
          </cell>
          <cell r="G138">
            <v>155</v>
          </cell>
          <cell r="H138">
            <v>79</v>
          </cell>
        </row>
        <row r="139">
          <cell r="A139" t="str">
            <v>F136</v>
          </cell>
          <cell r="B139" t="str">
            <v>Siem Reap</v>
          </cell>
          <cell r="C139" t="str">
            <v>CAMBODIA</v>
          </cell>
          <cell r="D139" t="str">
            <v>S2</v>
          </cell>
          <cell r="E139">
            <v>42644</v>
          </cell>
          <cell r="F139">
            <v>42460</v>
          </cell>
          <cell r="G139">
            <v>170</v>
          </cell>
          <cell r="H139">
            <v>81</v>
          </cell>
        </row>
        <row r="140">
          <cell r="A140" t="str">
            <v>F137</v>
          </cell>
          <cell r="B140" t="str">
            <v>Sihanoukville</v>
          </cell>
          <cell r="C140" t="str">
            <v>CAMBODIA</v>
          </cell>
          <cell r="D140" t="str">
            <v>S1</v>
          </cell>
          <cell r="E140">
            <v>42370</v>
          </cell>
          <cell r="F140">
            <v>42735</v>
          </cell>
          <cell r="G140">
            <v>88</v>
          </cell>
          <cell r="H140">
            <v>64</v>
          </cell>
        </row>
        <row r="141">
          <cell r="A141" t="str">
            <v>F138</v>
          </cell>
          <cell r="B141" t="str">
            <v>[Other]</v>
          </cell>
          <cell r="C141" t="str">
            <v>CAMEROON</v>
          </cell>
          <cell r="D141" t="str">
            <v>S1</v>
          </cell>
          <cell r="E141">
            <v>42370</v>
          </cell>
          <cell r="F141">
            <v>42735</v>
          </cell>
          <cell r="G141">
            <v>98</v>
          </cell>
          <cell r="H141">
            <v>46</v>
          </cell>
        </row>
        <row r="142">
          <cell r="A142" t="str">
            <v>F139</v>
          </cell>
          <cell r="B142" t="str">
            <v>Douala</v>
          </cell>
          <cell r="C142" t="str">
            <v>CAMEROON</v>
          </cell>
          <cell r="D142" t="str">
            <v>S1</v>
          </cell>
          <cell r="E142">
            <v>42370</v>
          </cell>
          <cell r="F142">
            <v>42735</v>
          </cell>
          <cell r="G142">
            <v>138</v>
          </cell>
          <cell r="H142">
            <v>91</v>
          </cell>
        </row>
        <row r="143">
          <cell r="A143" t="str">
            <v>F140</v>
          </cell>
          <cell r="B143" t="str">
            <v>Limbe</v>
          </cell>
          <cell r="C143" t="str">
            <v>CAMEROON</v>
          </cell>
          <cell r="D143" t="str">
            <v>S1</v>
          </cell>
          <cell r="E143">
            <v>42370</v>
          </cell>
          <cell r="F143">
            <v>42735</v>
          </cell>
          <cell r="G143">
            <v>128</v>
          </cell>
          <cell r="H143">
            <v>58</v>
          </cell>
        </row>
        <row r="144">
          <cell r="A144" t="str">
            <v>F141</v>
          </cell>
          <cell r="B144" t="str">
            <v>Yaounde</v>
          </cell>
          <cell r="C144" t="str">
            <v>CAMEROON</v>
          </cell>
          <cell r="D144" t="str">
            <v>S1</v>
          </cell>
          <cell r="E144">
            <v>42370</v>
          </cell>
          <cell r="F144">
            <v>42735</v>
          </cell>
          <cell r="G144">
            <v>134</v>
          </cell>
          <cell r="H144">
            <v>104</v>
          </cell>
        </row>
        <row r="145">
          <cell r="A145" t="str">
            <v>F142</v>
          </cell>
          <cell r="B145" t="str">
            <v>[Other]</v>
          </cell>
          <cell r="C145" t="str">
            <v>CANADA</v>
          </cell>
          <cell r="D145" t="str">
            <v>S1</v>
          </cell>
          <cell r="E145">
            <v>42370</v>
          </cell>
          <cell r="F145">
            <v>42735</v>
          </cell>
          <cell r="G145">
            <v>112</v>
          </cell>
          <cell r="H145">
            <v>98</v>
          </cell>
        </row>
        <row r="146">
          <cell r="A146" t="str">
            <v>F143</v>
          </cell>
          <cell r="B146" t="str">
            <v>Banff</v>
          </cell>
          <cell r="C146" t="str">
            <v>CANADA</v>
          </cell>
          <cell r="D146" t="str">
            <v>S1</v>
          </cell>
          <cell r="E146">
            <v>42370</v>
          </cell>
          <cell r="F146">
            <v>42735</v>
          </cell>
          <cell r="G146">
            <v>273</v>
          </cell>
          <cell r="H146">
            <v>80</v>
          </cell>
        </row>
        <row r="147">
          <cell r="A147" t="str">
            <v>F144</v>
          </cell>
          <cell r="B147" t="str">
            <v>Calgary</v>
          </cell>
          <cell r="C147" t="str">
            <v>CANADA</v>
          </cell>
          <cell r="D147" t="str">
            <v>S1</v>
          </cell>
          <cell r="E147">
            <v>42491</v>
          </cell>
          <cell r="F147">
            <v>42643</v>
          </cell>
          <cell r="G147">
            <v>264</v>
          </cell>
          <cell r="H147">
            <v>91</v>
          </cell>
        </row>
        <row r="148">
          <cell r="A148" t="str">
            <v>F145</v>
          </cell>
          <cell r="B148" t="str">
            <v>Calgary</v>
          </cell>
          <cell r="C148" t="str">
            <v>CANADA</v>
          </cell>
          <cell r="D148" t="str">
            <v>S2</v>
          </cell>
          <cell r="E148">
            <v>42644</v>
          </cell>
          <cell r="F148">
            <v>42490</v>
          </cell>
          <cell r="G148">
            <v>194</v>
          </cell>
          <cell r="H148">
            <v>84</v>
          </cell>
        </row>
        <row r="149">
          <cell r="A149" t="str">
            <v>F146</v>
          </cell>
          <cell r="B149" t="str">
            <v>Dartmouth</v>
          </cell>
          <cell r="C149" t="str">
            <v>CANADA</v>
          </cell>
          <cell r="D149" t="str">
            <v>S1</v>
          </cell>
          <cell r="E149">
            <v>42370</v>
          </cell>
          <cell r="F149">
            <v>42735</v>
          </cell>
          <cell r="G149">
            <v>134</v>
          </cell>
          <cell r="H149">
            <v>99</v>
          </cell>
        </row>
        <row r="150">
          <cell r="A150" t="str">
            <v>F147</v>
          </cell>
          <cell r="B150" t="str">
            <v>Edmonton</v>
          </cell>
          <cell r="C150" t="str">
            <v>CANADA</v>
          </cell>
          <cell r="D150" t="str">
            <v>S1</v>
          </cell>
          <cell r="E150">
            <v>42370</v>
          </cell>
          <cell r="F150">
            <v>42735</v>
          </cell>
          <cell r="G150">
            <v>165</v>
          </cell>
          <cell r="H150">
            <v>69</v>
          </cell>
        </row>
        <row r="151">
          <cell r="A151" t="str">
            <v>F148</v>
          </cell>
          <cell r="B151" t="str">
            <v>Fort McMurray, Alberta</v>
          </cell>
          <cell r="C151" t="str">
            <v>CANADA</v>
          </cell>
          <cell r="D151" t="str">
            <v>S1</v>
          </cell>
          <cell r="E151">
            <v>42370</v>
          </cell>
          <cell r="F151">
            <v>42735</v>
          </cell>
          <cell r="G151">
            <v>210</v>
          </cell>
          <cell r="H151">
            <v>92</v>
          </cell>
        </row>
        <row r="152">
          <cell r="A152" t="str">
            <v>F149</v>
          </cell>
          <cell r="B152" t="str">
            <v>Fredericton</v>
          </cell>
          <cell r="C152" t="str">
            <v>CANADA</v>
          </cell>
          <cell r="D152" t="str">
            <v>S1</v>
          </cell>
          <cell r="E152">
            <v>42370</v>
          </cell>
          <cell r="F152">
            <v>42735</v>
          </cell>
          <cell r="G152">
            <v>116</v>
          </cell>
          <cell r="H152">
            <v>97</v>
          </cell>
        </row>
        <row r="153">
          <cell r="A153" t="str">
            <v>F150</v>
          </cell>
          <cell r="B153" t="str">
            <v>Gander, Newfoundland</v>
          </cell>
          <cell r="C153" t="str">
            <v>CANADA</v>
          </cell>
          <cell r="D153" t="str">
            <v>S1</v>
          </cell>
          <cell r="E153">
            <v>42370</v>
          </cell>
          <cell r="F153">
            <v>42735</v>
          </cell>
          <cell r="G153">
            <v>114</v>
          </cell>
          <cell r="H153">
            <v>98</v>
          </cell>
        </row>
        <row r="154">
          <cell r="A154" t="str">
            <v>F151</v>
          </cell>
          <cell r="B154" t="str">
            <v>Halifax</v>
          </cell>
          <cell r="C154" t="str">
            <v>CANADA</v>
          </cell>
          <cell r="D154" t="str">
            <v>S1</v>
          </cell>
          <cell r="E154">
            <v>42370</v>
          </cell>
          <cell r="F154">
            <v>42735</v>
          </cell>
          <cell r="G154">
            <v>134</v>
          </cell>
          <cell r="H154">
            <v>99</v>
          </cell>
        </row>
        <row r="155">
          <cell r="A155" t="str">
            <v>F152</v>
          </cell>
          <cell r="B155" t="str">
            <v>London, Ontario</v>
          </cell>
          <cell r="C155" t="str">
            <v>CANADA</v>
          </cell>
          <cell r="D155" t="str">
            <v>S1</v>
          </cell>
          <cell r="E155">
            <v>42370</v>
          </cell>
          <cell r="F155">
            <v>42735</v>
          </cell>
          <cell r="G155">
            <v>115</v>
          </cell>
          <cell r="H155">
            <v>94</v>
          </cell>
        </row>
        <row r="156">
          <cell r="A156" t="str">
            <v>F153</v>
          </cell>
          <cell r="B156" t="str">
            <v>Mississauga</v>
          </cell>
          <cell r="C156" t="str">
            <v>CANADA</v>
          </cell>
          <cell r="D156" t="str">
            <v>S1</v>
          </cell>
          <cell r="E156">
            <v>42370</v>
          </cell>
          <cell r="F156">
            <v>42735</v>
          </cell>
          <cell r="G156">
            <v>92</v>
          </cell>
          <cell r="H156">
            <v>63</v>
          </cell>
        </row>
        <row r="157">
          <cell r="A157" t="str">
            <v>F154</v>
          </cell>
          <cell r="B157" t="str">
            <v>Moncton</v>
          </cell>
          <cell r="C157" t="str">
            <v>CANADA</v>
          </cell>
          <cell r="D157" t="str">
            <v>S1</v>
          </cell>
          <cell r="E157">
            <v>42370</v>
          </cell>
          <cell r="F157">
            <v>42735</v>
          </cell>
          <cell r="G157">
            <v>124</v>
          </cell>
          <cell r="H157">
            <v>97</v>
          </cell>
        </row>
        <row r="158">
          <cell r="A158" t="str">
            <v>F155</v>
          </cell>
          <cell r="B158" t="str">
            <v>Montreal</v>
          </cell>
          <cell r="C158" t="str">
            <v>CANADA</v>
          </cell>
          <cell r="D158" t="str">
            <v>S1</v>
          </cell>
          <cell r="E158">
            <v>42370</v>
          </cell>
          <cell r="F158">
            <v>42735</v>
          </cell>
          <cell r="G158">
            <v>165</v>
          </cell>
          <cell r="H158">
            <v>85</v>
          </cell>
        </row>
        <row r="159">
          <cell r="A159" t="str">
            <v>F156</v>
          </cell>
          <cell r="B159" t="str">
            <v>Nanoose Bay</v>
          </cell>
          <cell r="C159" t="str">
            <v>CANADA</v>
          </cell>
          <cell r="D159" t="str">
            <v>S1</v>
          </cell>
          <cell r="E159">
            <v>42370</v>
          </cell>
          <cell r="F159">
            <v>42735</v>
          </cell>
          <cell r="G159">
            <v>98</v>
          </cell>
          <cell r="H159">
            <v>90</v>
          </cell>
        </row>
        <row r="160">
          <cell r="A160" t="str">
            <v>F157</v>
          </cell>
          <cell r="B160" t="str">
            <v>Northwest Territories</v>
          </cell>
          <cell r="C160" t="str">
            <v>CANADA</v>
          </cell>
          <cell r="D160" t="str">
            <v>S1</v>
          </cell>
          <cell r="E160">
            <v>42370</v>
          </cell>
          <cell r="F160">
            <v>42735</v>
          </cell>
          <cell r="G160">
            <v>106</v>
          </cell>
          <cell r="H160">
            <v>60</v>
          </cell>
        </row>
        <row r="161">
          <cell r="A161" t="str">
            <v>F158</v>
          </cell>
          <cell r="B161" t="str">
            <v>Ottawa</v>
          </cell>
          <cell r="C161" t="str">
            <v>CANADA</v>
          </cell>
          <cell r="D161" t="str">
            <v>S1</v>
          </cell>
          <cell r="E161">
            <v>42370</v>
          </cell>
          <cell r="F161">
            <v>42735</v>
          </cell>
          <cell r="G161">
            <v>146</v>
          </cell>
          <cell r="H161">
            <v>72</v>
          </cell>
        </row>
        <row r="162">
          <cell r="A162" t="str">
            <v>F159</v>
          </cell>
          <cell r="B162" t="str">
            <v>Prince Edward Island</v>
          </cell>
          <cell r="C162" t="str">
            <v>CANADA</v>
          </cell>
          <cell r="D162" t="str">
            <v>S1</v>
          </cell>
          <cell r="E162">
            <v>42522</v>
          </cell>
          <cell r="F162">
            <v>42643</v>
          </cell>
          <cell r="G162">
            <v>165</v>
          </cell>
          <cell r="H162">
            <v>102</v>
          </cell>
        </row>
        <row r="163">
          <cell r="A163" t="str">
            <v>F160</v>
          </cell>
          <cell r="B163" t="str">
            <v>Prince Edward Island</v>
          </cell>
          <cell r="C163" t="str">
            <v>CANADA</v>
          </cell>
          <cell r="D163" t="str">
            <v>S2</v>
          </cell>
          <cell r="E163">
            <v>42644</v>
          </cell>
          <cell r="F163">
            <v>42521</v>
          </cell>
          <cell r="G163">
            <v>126</v>
          </cell>
          <cell r="H163">
            <v>98</v>
          </cell>
        </row>
        <row r="164">
          <cell r="A164" t="str">
            <v>F161</v>
          </cell>
          <cell r="B164" t="str">
            <v>Quebec</v>
          </cell>
          <cell r="C164" t="str">
            <v>CANADA</v>
          </cell>
          <cell r="D164" t="str">
            <v>S1</v>
          </cell>
          <cell r="E164">
            <v>42491</v>
          </cell>
          <cell r="F164">
            <v>42643</v>
          </cell>
          <cell r="G164">
            <v>291</v>
          </cell>
          <cell r="H164">
            <v>106</v>
          </cell>
        </row>
        <row r="165">
          <cell r="A165" t="str">
            <v>F162</v>
          </cell>
          <cell r="B165" t="str">
            <v>Quebec</v>
          </cell>
          <cell r="C165" t="str">
            <v>CANADA</v>
          </cell>
          <cell r="D165" t="str">
            <v>S2</v>
          </cell>
          <cell r="E165">
            <v>42644</v>
          </cell>
          <cell r="F165">
            <v>42490</v>
          </cell>
          <cell r="G165">
            <v>155</v>
          </cell>
          <cell r="H165">
            <v>93</v>
          </cell>
        </row>
        <row r="166">
          <cell r="A166" t="str">
            <v>F163</v>
          </cell>
          <cell r="B166" t="str">
            <v>Regina, Saskatchewan</v>
          </cell>
          <cell r="C166" t="str">
            <v>CANADA</v>
          </cell>
          <cell r="D166" t="str">
            <v>S1</v>
          </cell>
          <cell r="E166">
            <v>42370</v>
          </cell>
          <cell r="F166">
            <v>42735</v>
          </cell>
          <cell r="G166">
            <v>192</v>
          </cell>
          <cell r="H166">
            <v>91</v>
          </cell>
        </row>
        <row r="167">
          <cell r="A167" t="str">
            <v>F164</v>
          </cell>
          <cell r="B167" t="str">
            <v>Richmond</v>
          </cell>
          <cell r="C167" t="str">
            <v>CANADA</v>
          </cell>
          <cell r="D167" t="str">
            <v>S1</v>
          </cell>
          <cell r="E167">
            <v>42491</v>
          </cell>
          <cell r="F167">
            <v>42658</v>
          </cell>
          <cell r="G167">
            <v>157</v>
          </cell>
          <cell r="H167">
            <v>85</v>
          </cell>
        </row>
        <row r="168">
          <cell r="A168" t="str">
            <v>F165</v>
          </cell>
          <cell r="B168" t="str">
            <v>Richmond</v>
          </cell>
          <cell r="C168" t="str">
            <v>CANADA</v>
          </cell>
          <cell r="D168" t="str">
            <v>S2</v>
          </cell>
          <cell r="E168">
            <v>42659</v>
          </cell>
          <cell r="F168">
            <v>42490</v>
          </cell>
          <cell r="G168">
            <v>121</v>
          </cell>
          <cell r="H168">
            <v>81</v>
          </cell>
        </row>
        <row r="169">
          <cell r="A169" t="str">
            <v>F166</v>
          </cell>
          <cell r="B169" t="str">
            <v>Saskatoon, Saskatchewan</v>
          </cell>
          <cell r="C169" t="str">
            <v>CANADA</v>
          </cell>
          <cell r="D169" t="str">
            <v>S1</v>
          </cell>
          <cell r="E169">
            <v>42370</v>
          </cell>
          <cell r="F169">
            <v>42735</v>
          </cell>
          <cell r="G169">
            <v>188</v>
          </cell>
          <cell r="H169">
            <v>90</v>
          </cell>
        </row>
        <row r="170">
          <cell r="A170" t="str">
            <v>F167</v>
          </cell>
          <cell r="B170" t="str">
            <v>Sidney</v>
          </cell>
          <cell r="C170" t="str">
            <v>CANADA</v>
          </cell>
          <cell r="D170" t="str">
            <v>S1</v>
          </cell>
          <cell r="E170">
            <v>42491</v>
          </cell>
          <cell r="F170">
            <v>42658</v>
          </cell>
          <cell r="G170">
            <v>172</v>
          </cell>
          <cell r="H170">
            <v>101</v>
          </cell>
        </row>
        <row r="171">
          <cell r="A171" t="str">
            <v>F168</v>
          </cell>
          <cell r="B171" t="str">
            <v>Sidney</v>
          </cell>
          <cell r="C171" t="str">
            <v>CANADA</v>
          </cell>
          <cell r="D171" t="str">
            <v>S2</v>
          </cell>
          <cell r="E171">
            <v>42659</v>
          </cell>
          <cell r="F171">
            <v>42490</v>
          </cell>
          <cell r="G171">
            <v>92</v>
          </cell>
          <cell r="H171">
            <v>93</v>
          </cell>
        </row>
        <row r="172">
          <cell r="A172" t="str">
            <v>F169</v>
          </cell>
          <cell r="B172" t="str">
            <v>St. John's, Newfoundland</v>
          </cell>
          <cell r="C172" t="str">
            <v>CANADA</v>
          </cell>
          <cell r="D172" t="str">
            <v>S1</v>
          </cell>
          <cell r="E172">
            <v>42370</v>
          </cell>
          <cell r="F172">
            <v>42735</v>
          </cell>
          <cell r="G172">
            <v>148</v>
          </cell>
          <cell r="H172">
            <v>113</v>
          </cell>
        </row>
        <row r="173">
          <cell r="A173" t="str">
            <v>F170</v>
          </cell>
          <cell r="B173" t="str">
            <v>Toronto</v>
          </cell>
          <cell r="C173" t="str">
            <v>CANADA</v>
          </cell>
          <cell r="D173" t="str">
            <v>S1</v>
          </cell>
          <cell r="E173">
            <v>42370</v>
          </cell>
          <cell r="F173">
            <v>42735</v>
          </cell>
          <cell r="G173">
            <v>177</v>
          </cell>
          <cell r="H173">
            <v>106</v>
          </cell>
        </row>
        <row r="174">
          <cell r="A174" t="str">
            <v>F171</v>
          </cell>
          <cell r="B174" t="str">
            <v>Vancouver</v>
          </cell>
          <cell r="C174" t="str">
            <v>CANADA</v>
          </cell>
          <cell r="D174" t="str">
            <v>S1</v>
          </cell>
          <cell r="E174">
            <v>42505</v>
          </cell>
          <cell r="F174">
            <v>42628</v>
          </cell>
          <cell r="G174">
            <v>221</v>
          </cell>
          <cell r="H174">
            <v>108</v>
          </cell>
        </row>
        <row r="175">
          <cell r="A175" t="str">
            <v>F172</v>
          </cell>
          <cell r="B175" t="str">
            <v>Vancouver</v>
          </cell>
          <cell r="C175" t="str">
            <v>CANADA</v>
          </cell>
          <cell r="D175" t="str">
            <v>S2</v>
          </cell>
          <cell r="E175">
            <v>42629</v>
          </cell>
          <cell r="F175">
            <v>42504</v>
          </cell>
          <cell r="G175">
            <v>141</v>
          </cell>
          <cell r="H175">
            <v>100</v>
          </cell>
        </row>
        <row r="176">
          <cell r="A176" t="str">
            <v>F173</v>
          </cell>
          <cell r="B176" t="str">
            <v>Victoria</v>
          </cell>
          <cell r="C176" t="str">
            <v>CANADA</v>
          </cell>
          <cell r="D176" t="str">
            <v>S1</v>
          </cell>
          <cell r="E176">
            <v>42491</v>
          </cell>
          <cell r="F176">
            <v>42658</v>
          </cell>
          <cell r="G176">
            <v>172</v>
          </cell>
          <cell r="H176">
            <v>101</v>
          </cell>
        </row>
        <row r="177">
          <cell r="A177" t="str">
            <v>F174</v>
          </cell>
          <cell r="B177" t="str">
            <v>Victoria</v>
          </cell>
          <cell r="C177" t="str">
            <v>CANADA</v>
          </cell>
          <cell r="D177" t="str">
            <v>S2</v>
          </cell>
          <cell r="E177">
            <v>42659</v>
          </cell>
          <cell r="F177">
            <v>42490</v>
          </cell>
          <cell r="G177">
            <v>92</v>
          </cell>
          <cell r="H177">
            <v>93</v>
          </cell>
        </row>
        <row r="178">
          <cell r="A178" t="str">
            <v>F175</v>
          </cell>
          <cell r="B178" t="str">
            <v>Winnipeg</v>
          </cell>
          <cell r="C178" t="str">
            <v>CANADA</v>
          </cell>
          <cell r="D178" t="str">
            <v>S1</v>
          </cell>
          <cell r="E178">
            <v>42370</v>
          </cell>
          <cell r="F178">
            <v>42735</v>
          </cell>
          <cell r="G178">
            <v>158</v>
          </cell>
          <cell r="H178">
            <v>94</v>
          </cell>
        </row>
        <row r="179">
          <cell r="A179" t="str">
            <v>F176</v>
          </cell>
          <cell r="B179" t="str">
            <v>Cayman Islands</v>
          </cell>
          <cell r="C179" t="str">
            <v>CAYMAN ISLANDS</v>
          </cell>
          <cell r="D179" t="str">
            <v>S1</v>
          </cell>
          <cell r="E179">
            <v>42568</v>
          </cell>
          <cell r="F179">
            <v>42718</v>
          </cell>
          <cell r="G179">
            <v>307</v>
          </cell>
          <cell r="H179">
            <v>119</v>
          </cell>
        </row>
        <row r="180">
          <cell r="A180" t="str">
            <v>F177</v>
          </cell>
          <cell r="B180" t="str">
            <v>Cayman Islands</v>
          </cell>
          <cell r="C180" t="str">
            <v>CAYMAN ISLANDS</v>
          </cell>
          <cell r="D180" t="str">
            <v>S2</v>
          </cell>
          <cell r="E180">
            <v>42719</v>
          </cell>
          <cell r="F180">
            <v>42567</v>
          </cell>
          <cell r="G180">
            <v>588</v>
          </cell>
          <cell r="H180">
            <v>147</v>
          </cell>
        </row>
        <row r="181">
          <cell r="A181" t="str">
            <v>F178</v>
          </cell>
          <cell r="B181" t="str">
            <v>[Other]</v>
          </cell>
          <cell r="C181" t="str">
            <v>CENTRAL AFRICAN REPUBLIC</v>
          </cell>
          <cell r="D181" t="str">
            <v>S1</v>
          </cell>
          <cell r="E181">
            <v>42370</v>
          </cell>
          <cell r="F181">
            <v>42735</v>
          </cell>
          <cell r="G181">
            <v>216</v>
          </cell>
          <cell r="H181">
            <v>111</v>
          </cell>
        </row>
        <row r="182">
          <cell r="A182" t="str">
            <v>F179</v>
          </cell>
          <cell r="B182" t="str">
            <v>Bangui</v>
          </cell>
          <cell r="C182" t="str">
            <v>CENTRAL AFRICAN REPUBLIC</v>
          </cell>
          <cell r="D182" t="str">
            <v>S1</v>
          </cell>
          <cell r="E182">
            <v>42370</v>
          </cell>
          <cell r="F182">
            <v>42735</v>
          </cell>
          <cell r="G182">
            <v>216</v>
          </cell>
          <cell r="H182">
            <v>111</v>
          </cell>
        </row>
        <row r="183">
          <cell r="A183" t="str">
            <v>F180</v>
          </cell>
          <cell r="B183" t="str">
            <v>[Other]</v>
          </cell>
          <cell r="C183" t="str">
            <v>CHAD</v>
          </cell>
          <cell r="D183" t="str">
            <v>S1</v>
          </cell>
          <cell r="E183">
            <v>42370</v>
          </cell>
          <cell r="F183">
            <v>42735</v>
          </cell>
          <cell r="G183">
            <v>173</v>
          </cell>
          <cell r="H183">
            <v>100</v>
          </cell>
        </row>
        <row r="184">
          <cell r="A184" t="str">
            <v>F181</v>
          </cell>
          <cell r="B184" t="str">
            <v>Ndjamena</v>
          </cell>
          <cell r="C184" t="str">
            <v>CHAD</v>
          </cell>
          <cell r="D184" t="str">
            <v>S1</v>
          </cell>
          <cell r="E184">
            <v>42370</v>
          </cell>
          <cell r="F184">
            <v>42735</v>
          </cell>
          <cell r="G184">
            <v>222</v>
          </cell>
          <cell r="H184">
            <v>87</v>
          </cell>
        </row>
        <row r="185">
          <cell r="A185" t="str">
            <v>F182</v>
          </cell>
          <cell r="B185" t="str">
            <v>Chagos Archipelago</v>
          </cell>
          <cell r="C185" t="str">
            <v>CHAGOS ARCHIPELAGO</v>
          </cell>
          <cell r="D185" t="str">
            <v>S1</v>
          </cell>
          <cell r="E185">
            <v>42370</v>
          </cell>
          <cell r="F185">
            <v>42735</v>
          </cell>
          <cell r="G185">
            <v>75</v>
          </cell>
          <cell r="H185">
            <v>61</v>
          </cell>
        </row>
        <row r="186">
          <cell r="A186" t="str">
            <v>F183</v>
          </cell>
          <cell r="B186" t="str">
            <v>[Other]</v>
          </cell>
          <cell r="C186" t="str">
            <v>CHILE</v>
          </cell>
          <cell r="D186" t="str">
            <v>S1</v>
          </cell>
          <cell r="E186">
            <v>42370</v>
          </cell>
          <cell r="F186">
            <v>42735</v>
          </cell>
          <cell r="G186">
            <v>182</v>
          </cell>
          <cell r="H186">
            <v>89</v>
          </cell>
        </row>
        <row r="187">
          <cell r="A187" t="str">
            <v>F184</v>
          </cell>
          <cell r="B187" t="str">
            <v>Santiago</v>
          </cell>
          <cell r="C187" t="str">
            <v>CHILE</v>
          </cell>
          <cell r="D187" t="str">
            <v>S1</v>
          </cell>
          <cell r="E187">
            <v>42370</v>
          </cell>
          <cell r="F187">
            <v>42735</v>
          </cell>
          <cell r="G187">
            <v>190</v>
          </cell>
          <cell r="H187">
            <v>116</v>
          </cell>
        </row>
        <row r="188">
          <cell r="A188" t="str">
            <v>F185</v>
          </cell>
          <cell r="B188" t="str">
            <v>[Other]</v>
          </cell>
          <cell r="C188" t="str">
            <v>CHINA</v>
          </cell>
          <cell r="D188" t="str">
            <v>S1</v>
          </cell>
          <cell r="E188">
            <v>42370</v>
          </cell>
          <cell r="F188">
            <v>42735</v>
          </cell>
          <cell r="G188">
            <v>141</v>
          </cell>
          <cell r="H188">
            <v>110</v>
          </cell>
        </row>
        <row r="189">
          <cell r="A189" t="str">
            <v>F186</v>
          </cell>
          <cell r="B189" t="str">
            <v>Beijing</v>
          </cell>
          <cell r="C189" t="str">
            <v>CHINA</v>
          </cell>
          <cell r="D189" t="str">
            <v>S1</v>
          </cell>
          <cell r="E189">
            <v>42370</v>
          </cell>
          <cell r="F189">
            <v>42735</v>
          </cell>
          <cell r="G189">
            <v>258</v>
          </cell>
          <cell r="H189">
            <v>119</v>
          </cell>
        </row>
        <row r="190">
          <cell r="A190" t="str">
            <v>F187</v>
          </cell>
          <cell r="B190" t="str">
            <v>Changchun</v>
          </cell>
          <cell r="C190" t="str">
            <v>CHINA</v>
          </cell>
          <cell r="D190" t="str">
            <v>S1</v>
          </cell>
          <cell r="E190">
            <v>42370</v>
          </cell>
          <cell r="F190">
            <v>42735</v>
          </cell>
          <cell r="G190">
            <v>167</v>
          </cell>
          <cell r="H190">
            <v>100</v>
          </cell>
        </row>
        <row r="191">
          <cell r="A191" t="str">
            <v>F188</v>
          </cell>
          <cell r="B191" t="str">
            <v>Chengdu</v>
          </cell>
          <cell r="C191" t="str">
            <v>CHINA</v>
          </cell>
          <cell r="D191" t="str">
            <v>S1</v>
          </cell>
          <cell r="E191">
            <v>42370</v>
          </cell>
          <cell r="F191">
            <v>42735</v>
          </cell>
          <cell r="G191">
            <v>143</v>
          </cell>
          <cell r="H191">
            <v>82</v>
          </cell>
        </row>
        <row r="192">
          <cell r="A192" t="str">
            <v>F189</v>
          </cell>
          <cell r="B192" t="str">
            <v>Chongqing</v>
          </cell>
          <cell r="C192" t="str">
            <v>CHINA</v>
          </cell>
          <cell r="D192" t="str">
            <v>S1</v>
          </cell>
          <cell r="E192">
            <v>42370</v>
          </cell>
          <cell r="F192">
            <v>42735</v>
          </cell>
          <cell r="G192">
            <v>99</v>
          </cell>
          <cell r="H192">
            <v>83</v>
          </cell>
        </row>
        <row r="193">
          <cell r="A193" t="str">
            <v>F190</v>
          </cell>
          <cell r="B193" t="str">
            <v>Dalian</v>
          </cell>
          <cell r="C193" t="str">
            <v>CHINA</v>
          </cell>
          <cell r="D193" t="str">
            <v>S1</v>
          </cell>
          <cell r="E193">
            <v>42370</v>
          </cell>
          <cell r="F193">
            <v>42735</v>
          </cell>
          <cell r="G193">
            <v>166</v>
          </cell>
          <cell r="H193">
            <v>108</v>
          </cell>
        </row>
        <row r="194">
          <cell r="A194" t="str">
            <v>F191</v>
          </cell>
          <cell r="B194" t="str">
            <v>Fuzhou</v>
          </cell>
          <cell r="C194" t="str">
            <v>CHINA</v>
          </cell>
          <cell r="D194" t="str">
            <v>S1</v>
          </cell>
          <cell r="E194">
            <v>42370</v>
          </cell>
          <cell r="F194">
            <v>42735</v>
          </cell>
          <cell r="G194">
            <v>176</v>
          </cell>
          <cell r="H194">
            <v>122</v>
          </cell>
        </row>
        <row r="195">
          <cell r="A195" t="str">
            <v>F192</v>
          </cell>
          <cell r="B195" t="str">
            <v>Guangzhou</v>
          </cell>
          <cell r="C195" t="str">
            <v>CHINA</v>
          </cell>
          <cell r="D195" t="str">
            <v>S1</v>
          </cell>
          <cell r="E195">
            <v>42370</v>
          </cell>
          <cell r="F195">
            <v>42735</v>
          </cell>
          <cell r="G195">
            <v>243</v>
          </cell>
          <cell r="H195">
            <v>164</v>
          </cell>
        </row>
        <row r="196">
          <cell r="A196" t="str">
            <v>F193</v>
          </cell>
          <cell r="B196" t="str">
            <v>Guilin</v>
          </cell>
          <cell r="C196" t="str">
            <v>CHINA</v>
          </cell>
          <cell r="D196" t="str">
            <v>S1</v>
          </cell>
          <cell r="E196">
            <v>42370</v>
          </cell>
          <cell r="F196">
            <v>42735</v>
          </cell>
          <cell r="G196">
            <v>168</v>
          </cell>
          <cell r="H196">
            <v>100</v>
          </cell>
        </row>
        <row r="197">
          <cell r="A197" t="str">
            <v>F194</v>
          </cell>
          <cell r="B197" t="str">
            <v>Haikou</v>
          </cell>
          <cell r="C197" t="str">
            <v>CHINA</v>
          </cell>
          <cell r="D197" t="str">
            <v>S1</v>
          </cell>
          <cell r="E197">
            <v>42370</v>
          </cell>
          <cell r="F197">
            <v>42735</v>
          </cell>
          <cell r="G197">
            <v>175</v>
          </cell>
          <cell r="H197">
            <v>113</v>
          </cell>
        </row>
        <row r="198">
          <cell r="A198" t="str">
            <v>F195</v>
          </cell>
          <cell r="B198" t="str">
            <v>Hangzhou</v>
          </cell>
          <cell r="C198" t="str">
            <v>CHINA</v>
          </cell>
          <cell r="D198" t="str">
            <v>S1</v>
          </cell>
          <cell r="E198">
            <v>42370</v>
          </cell>
          <cell r="F198">
            <v>42735</v>
          </cell>
          <cell r="G198">
            <v>169</v>
          </cell>
          <cell r="H198">
            <v>124</v>
          </cell>
        </row>
        <row r="199">
          <cell r="A199" t="str">
            <v>F196</v>
          </cell>
          <cell r="B199" t="str">
            <v>Harbin</v>
          </cell>
          <cell r="C199" t="str">
            <v>CHINA</v>
          </cell>
          <cell r="D199" t="str">
            <v>S1</v>
          </cell>
          <cell r="E199">
            <v>42370</v>
          </cell>
          <cell r="F199">
            <v>42735</v>
          </cell>
          <cell r="G199">
            <v>187</v>
          </cell>
          <cell r="H199">
            <v>101</v>
          </cell>
        </row>
        <row r="200">
          <cell r="A200" t="str">
            <v>F197</v>
          </cell>
          <cell r="B200" t="str">
            <v>Jinan</v>
          </cell>
          <cell r="C200" t="str">
            <v>CHINA</v>
          </cell>
          <cell r="D200" t="str">
            <v>S1</v>
          </cell>
          <cell r="E200">
            <v>42370</v>
          </cell>
          <cell r="F200">
            <v>42735</v>
          </cell>
          <cell r="G200">
            <v>121</v>
          </cell>
          <cell r="H200">
            <v>85</v>
          </cell>
        </row>
        <row r="201">
          <cell r="A201" t="str">
            <v>F198</v>
          </cell>
          <cell r="B201" t="str">
            <v>Lhasa</v>
          </cell>
          <cell r="C201" t="str">
            <v>CHINA</v>
          </cell>
          <cell r="D201" t="str">
            <v>S1</v>
          </cell>
          <cell r="E201">
            <v>42370</v>
          </cell>
          <cell r="F201">
            <v>42735</v>
          </cell>
          <cell r="G201">
            <v>131</v>
          </cell>
          <cell r="H201">
            <v>52</v>
          </cell>
        </row>
        <row r="202">
          <cell r="A202" t="str">
            <v>F199</v>
          </cell>
          <cell r="B202" t="str">
            <v>Lijiang</v>
          </cell>
          <cell r="C202" t="str">
            <v>CHINA</v>
          </cell>
          <cell r="D202" t="str">
            <v>S1</v>
          </cell>
          <cell r="E202">
            <v>42370</v>
          </cell>
          <cell r="F202">
            <v>42735</v>
          </cell>
          <cell r="G202">
            <v>153</v>
          </cell>
          <cell r="H202">
            <v>133</v>
          </cell>
        </row>
        <row r="203">
          <cell r="A203" t="str">
            <v>F200</v>
          </cell>
          <cell r="B203" t="str">
            <v>Nanjing</v>
          </cell>
          <cell r="C203" t="str">
            <v>CHINA</v>
          </cell>
          <cell r="D203" t="str">
            <v>S1</v>
          </cell>
          <cell r="E203">
            <v>42370</v>
          </cell>
          <cell r="F203">
            <v>42735</v>
          </cell>
          <cell r="G203">
            <v>135</v>
          </cell>
          <cell r="H203">
            <v>75</v>
          </cell>
        </row>
        <row r="204">
          <cell r="A204" t="str">
            <v>F201</v>
          </cell>
          <cell r="B204" t="str">
            <v>Nanning</v>
          </cell>
          <cell r="C204" t="str">
            <v>CHINA</v>
          </cell>
          <cell r="D204" t="str">
            <v>S1</v>
          </cell>
          <cell r="E204">
            <v>42370</v>
          </cell>
          <cell r="F204">
            <v>42735</v>
          </cell>
          <cell r="G204">
            <v>131</v>
          </cell>
          <cell r="H204">
            <v>119</v>
          </cell>
        </row>
        <row r="205">
          <cell r="A205" t="str">
            <v>F202</v>
          </cell>
          <cell r="B205" t="str">
            <v>Ningbo</v>
          </cell>
          <cell r="C205" t="str">
            <v>CHINA</v>
          </cell>
          <cell r="D205" t="str">
            <v>S1</v>
          </cell>
          <cell r="E205">
            <v>42370</v>
          </cell>
          <cell r="F205">
            <v>42735</v>
          </cell>
          <cell r="G205">
            <v>134</v>
          </cell>
          <cell r="H205">
            <v>96</v>
          </cell>
        </row>
        <row r="206">
          <cell r="A206" t="str">
            <v>F203</v>
          </cell>
          <cell r="B206" t="str">
            <v>Qingdao</v>
          </cell>
          <cell r="C206" t="str">
            <v>CHINA</v>
          </cell>
          <cell r="D206" t="str">
            <v>S1</v>
          </cell>
          <cell r="E206">
            <v>42370</v>
          </cell>
          <cell r="F206">
            <v>42735</v>
          </cell>
          <cell r="G206">
            <v>157</v>
          </cell>
          <cell r="H206">
            <v>88</v>
          </cell>
        </row>
        <row r="207">
          <cell r="A207" t="str">
            <v>F204</v>
          </cell>
          <cell r="B207" t="str">
            <v>Sanya</v>
          </cell>
          <cell r="C207" t="str">
            <v>CHINA</v>
          </cell>
          <cell r="D207" t="str">
            <v>S1</v>
          </cell>
          <cell r="E207">
            <v>42370</v>
          </cell>
          <cell r="F207">
            <v>42735</v>
          </cell>
          <cell r="G207">
            <v>171</v>
          </cell>
          <cell r="H207">
            <v>89</v>
          </cell>
        </row>
        <row r="208">
          <cell r="A208" t="str">
            <v>F205</v>
          </cell>
          <cell r="B208" t="str">
            <v>Shanghai</v>
          </cell>
          <cell r="C208" t="str">
            <v>CHINA</v>
          </cell>
          <cell r="D208" t="str">
            <v>S1</v>
          </cell>
          <cell r="E208">
            <v>42370</v>
          </cell>
          <cell r="F208">
            <v>42735</v>
          </cell>
          <cell r="G208">
            <v>259</v>
          </cell>
          <cell r="H208">
            <v>143</v>
          </cell>
        </row>
        <row r="209">
          <cell r="A209" t="str">
            <v>F206</v>
          </cell>
          <cell r="B209" t="str">
            <v>Shantou</v>
          </cell>
          <cell r="C209" t="str">
            <v>CHINA</v>
          </cell>
          <cell r="D209" t="str">
            <v>S1</v>
          </cell>
          <cell r="E209">
            <v>42370</v>
          </cell>
          <cell r="F209">
            <v>42735</v>
          </cell>
          <cell r="G209">
            <v>141</v>
          </cell>
          <cell r="H209">
            <v>86</v>
          </cell>
        </row>
        <row r="210">
          <cell r="A210" t="str">
            <v>F207</v>
          </cell>
          <cell r="B210" t="str">
            <v>Shenyang</v>
          </cell>
          <cell r="C210" t="str">
            <v>CHINA</v>
          </cell>
          <cell r="D210" t="str">
            <v>S1</v>
          </cell>
          <cell r="E210">
            <v>42370</v>
          </cell>
          <cell r="F210">
            <v>42735</v>
          </cell>
          <cell r="G210">
            <v>193</v>
          </cell>
          <cell r="H210">
            <v>107</v>
          </cell>
        </row>
        <row r="211">
          <cell r="A211" t="str">
            <v>F208</v>
          </cell>
          <cell r="B211" t="str">
            <v>Shenzhen</v>
          </cell>
          <cell r="C211" t="str">
            <v>CHINA</v>
          </cell>
          <cell r="D211" t="str">
            <v>S1</v>
          </cell>
          <cell r="E211">
            <v>42370</v>
          </cell>
          <cell r="F211">
            <v>42735</v>
          </cell>
          <cell r="G211">
            <v>264</v>
          </cell>
          <cell r="H211">
            <v>135</v>
          </cell>
        </row>
        <row r="212">
          <cell r="A212" t="str">
            <v>F209</v>
          </cell>
          <cell r="B212" t="str">
            <v>Suzhou</v>
          </cell>
          <cell r="C212" t="str">
            <v>CHINA</v>
          </cell>
          <cell r="D212" t="str">
            <v>S1</v>
          </cell>
          <cell r="E212">
            <v>42370</v>
          </cell>
          <cell r="F212">
            <v>42735</v>
          </cell>
          <cell r="G212">
            <v>147</v>
          </cell>
          <cell r="H212">
            <v>106</v>
          </cell>
        </row>
        <row r="213">
          <cell r="A213" t="str">
            <v>F210</v>
          </cell>
          <cell r="B213" t="str">
            <v>Tianjin</v>
          </cell>
          <cell r="C213" t="str">
            <v>CHINA</v>
          </cell>
          <cell r="D213" t="str">
            <v>S1</v>
          </cell>
          <cell r="E213">
            <v>42370</v>
          </cell>
          <cell r="F213">
            <v>42735</v>
          </cell>
          <cell r="G213">
            <v>141</v>
          </cell>
          <cell r="H213">
            <v>102</v>
          </cell>
        </row>
        <row r="214">
          <cell r="A214" t="str">
            <v>F211</v>
          </cell>
          <cell r="B214" t="str">
            <v>Urumqi</v>
          </cell>
          <cell r="C214" t="str">
            <v>CHINA</v>
          </cell>
          <cell r="D214" t="str">
            <v>S1</v>
          </cell>
          <cell r="E214">
            <v>42370</v>
          </cell>
          <cell r="F214">
            <v>42735</v>
          </cell>
          <cell r="G214">
            <v>146</v>
          </cell>
          <cell r="H214">
            <v>79</v>
          </cell>
        </row>
        <row r="215">
          <cell r="A215" t="str">
            <v>F212</v>
          </cell>
          <cell r="B215" t="str">
            <v>Wuhan</v>
          </cell>
          <cell r="C215" t="str">
            <v>CHINA</v>
          </cell>
          <cell r="D215" t="str">
            <v>S1</v>
          </cell>
          <cell r="E215">
            <v>42370</v>
          </cell>
          <cell r="F215">
            <v>42735</v>
          </cell>
          <cell r="G215">
            <v>141</v>
          </cell>
          <cell r="H215">
            <v>110</v>
          </cell>
        </row>
        <row r="216">
          <cell r="A216" t="str">
            <v>F213</v>
          </cell>
          <cell r="B216" t="str">
            <v>Xiamen</v>
          </cell>
          <cell r="C216" t="str">
            <v>CHINA</v>
          </cell>
          <cell r="D216" t="str">
            <v>S1</v>
          </cell>
          <cell r="E216">
            <v>42370</v>
          </cell>
          <cell r="F216">
            <v>42735</v>
          </cell>
          <cell r="G216">
            <v>159</v>
          </cell>
          <cell r="H216">
            <v>112</v>
          </cell>
        </row>
        <row r="217">
          <cell r="A217" t="str">
            <v>F214</v>
          </cell>
          <cell r="B217" t="str">
            <v>Xian</v>
          </cell>
          <cell r="C217" t="str">
            <v>CHINA</v>
          </cell>
          <cell r="D217" t="str">
            <v>S1</v>
          </cell>
          <cell r="E217">
            <v>42370</v>
          </cell>
          <cell r="F217">
            <v>42735</v>
          </cell>
          <cell r="G217">
            <v>136</v>
          </cell>
          <cell r="H217">
            <v>104</v>
          </cell>
        </row>
        <row r="218">
          <cell r="A218" t="str">
            <v>F215</v>
          </cell>
          <cell r="B218" t="str">
            <v>Zhuhai</v>
          </cell>
          <cell r="C218" t="str">
            <v>CHINA</v>
          </cell>
          <cell r="D218" t="str">
            <v>S1</v>
          </cell>
          <cell r="E218">
            <v>42370</v>
          </cell>
          <cell r="F218">
            <v>42735</v>
          </cell>
          <cell r="G218">
            <v>149</v>
          </cell>
          <cell r="H218">
            <v>101</v>
          </cell>
        </row>
        <row r="219">
          <cell r="A219" t="str">
            <v>F216</v>
          </cell>
          <cell r="B219" t="str">
            <v>Cocos Islands</v>
          </cell>
          <cell r="C219" t="str">
            <v>COCOS (KEELING) ISLANDS</v>
          </cell>
          <cell r="D219" t="str">
            <v>S1</v>
          </cell>
          <cell r="E219">
            <v>42370</v>
          </cell>
          <cell r="F219">
            <v>42735</v>
          </cell>
          <cell r="G219">
            <v>58</v>
          </cell>
          <cell r="H219">
            <v>50</v>
          </cell>
        </row>
        <row r="220">
          <cell r="A220" t="str">
            <v>F217</v>
          </cell>
          <cell r="B220" t="str">
            <v>[Other]</v>
          </cell>
          <cell r="C220" t="str">
            <v>COLOMBIA</v>
          </cell>
          <cell r="D220" t="str">
            <v>S1</v>
          </cell>
          <cell r="E220">
            <v>42370</v>
          </cell>
          <cell r="F220">
            <v>42735</v>
          </cell>
          <cell r="G220">
            <v>161</v>
          </cell>
          <cell r="H220">
            <v>89</v>
          </cell>
        </row>
        <row r="221">
          <cell r="A221" t="str">
            <v>F218</v>
          </cell>
          <cell r="B221" t="str">
            <v>Barranquilla</v>
          </cell>
          <cell r="C221" t="str">
            <v>COLOMBIA</v>
          </cell>
          <cell r="D221" t="str">
            <v>S1</v>
          </cell>
          <cell r="E221">
            <v>42370</v>
          </cell>
          <cell r="F221">
            <v>42735</v>
          </cell>
          <cell r="G221">
            <v>139</v>
          </cell>
          <cell r="H221">
            <v>85</v>
          </cell>
        </row>
        <row r="222">
          <cell r="A222" t="str">
            <v>F219</v>
          </cell>
          <cell r="B222" t="str">
            <v>Bogota</v>
          </cell>
          <cell r="C222" t="str">
            <v>COLOMBIA</v>
          </cell>
          <cell r="D222" t="str">
            <v>S1</v>
          </cell>
          <cell r="E222">
            <v>42370</v>
          </cell>
          <cell r="F222">
            <v>42735</v>
          </cell>
          <cell r="G222">
            <v>277</v>
          </cell>
          <cell r="H222">
            <v>105</v>
          </cell>
        </row>
        <row r="223">
          <cell r="A223" t="str">
            <v>F220</v>
          </cell>
          <cell r="B223" t="str">
            <v>Buenaventura</v>
          </cell>
          <cell r="C223" t="str">
            <v>COLOMBIA</v>
          </cell>
          <cell r="D223" t="str">
            <v>S1</v>
          </cell>
          <cell r="E223">
            <v>42370</v>
          </cell>
          <cell r="F223">
            <v>42735</v>
          </cell>
          <cell r="G223">
            <v>135</v>
          </cell>
          <cell r="H223">
            <v>84</v>
          </cell>
        </row>
        <row r="224">
          <cell r="A224" t="str">
            <v>F221</v>
          </cell>
          <cell r="B224" t="str">
            <v>Cali</v>
          </cell>
          <cell r="C224" t="str">
            <v>COLOMBIA</v>
          </cell>
          <cell r="D224" t="str">
            <v>S1</v>
          </cell>
          <cell r="E224">
            <v>42370</v>
          </cell>
          <cell r="F224">
            <v>42735</v>
          </cell>
          <cell r="G224">
            <v>164</v>
          </cell>
          <cell r="H224">
            <v>85</v>
          </cell>
        </row>
        <row r="225">
          <cell r="A225" t="str">
            <v>F222</v>
          </cell>
          <cell r="B225" t="str">
            <v>Cartagena</v>
          </cell>
          <cell r="C225" t="str">
            <v>COLOMBIA</v>
          </cell>
          <cell r="D225" t="str">
            <v>S1</v>
          </cell>
          <cell r="E225">
            <v>42370</v>
          </cell>
          <cell r="F225">
            <v>42735</v>
          </cell>
          <cell r="G225">
            <v>304</v>
          </cell>
          <cell r="H225">
            <v>107</v>
          </cell>
        </row>
        <row r="226">
          <cell r="A226" t="str">
            <v>F223</v>
          </cell>
          <cell r="B226" t="str">
            <v>Medellin</v>
          </cell>
          <cell r="C226" t="str">
            <v>COLOMBIA</v>
          </cell>
          <cell r="D226" t="str">
            <v>S1</v>
          </cell>
          <cell r="E226">
            <v>42370</v>
          </cell>
          <cell r="F226">
            <v>42735</v>
          </cell>
          <cell r="G226">
            <v>166</v>
          </cell>
          <cell r="H226">
            <v>96</v>
          </cell>
        </row>
        <row r="227">
          <cell r="A227" t="str">
            <v>F224</v>
          </cell>
          <cell r="B227" t="str">
            <v>San Andres</v>
          </cell>
          <cell r="C227" t="str">
            <v>COLOMBIA</v>
          </cell>
          <cell r="D227" t="str">
            <v>S1</v>
          </cell>
          <cell r="E227">
            <v>42370</v>
          </cell>
          <cell r="F227">
            <v>42735</v>
          </cell>
          <cell r="G227">
            <v>161</v>
          </cell>
          <cell r="H227">
            <v>89</v>
          </cell>
        </row>
        <row r="228">
          <cell r="A228" t="str">
            <v>F225</v>
          </cell>
          <cell r="B228" t="str">
            <v>Santa Marta</v>
          </cell>
          <cell r="C228" t="str">
            <v>COLOMBIA</v>
          </cell>
          <cell r="D228" t="str">
            <v>S1</v>
          </cell>
          <cell r="E228">
            <v>42370</v>
          </cell>
          <cell r="F228">
            <v>42735</v>
          </cell>
          <cell r="G228">
            <v>164</v>
          </cell>
          <cell r="H228">
            <v>85</v>
          </cell>
        </row>
        <row r="229">
          <cell r="A229" t="str">
            <v>F226</v>
          </cell>
          <cell r="B229" t="str">
            <v>[Other]</v>
          </cell>
          <cell r="C229" t="str">
            <v>COMOROS</v>
          </cell>
          <cell r="D229" t="str">
            <v>S1</v>
          </cell>
          <cell r="E229">
            <v>42370</v>
          </cell>
          <cell r="F229">
            <v>42735</v>
          </cell>
          <cell r="G229">
            <v>72</v>
          </cell>
          <cell r="H229">
            <v>71</v>
          </cell>
        </row>
        <row r="230">
          <cell r="A230" t="str">
            <v>F227</v>
          </cell>
          <cell r="B230" t="str">
            <v>Moroni</v>
          </cell>
          <cell r="C230" t="str">
            <v>COMOROS</v>
          </cell>
          <cell r="D230" t="str">
            <v>S1</v>
          </cell>
          <cell r="E230">
            <v>42370</v>
          </cell>
          <cell r="F230">
            <v>42735</v>
          </cell>
          <cell r="G230">
            <v>116</v>
          </cell>
          <cell r="H230">
            <v>75</v>
          </cell>
        </row>
        <row r="231">
          <cell r="A231" t="str">
            <v>F228</v>
          </cell>
          <cell r="B231" t="str">
            <v>[Other]</v>
          </cell>
          <cell r="C231" t="str">
            <v>COOK ISLANDS</v>
          </cell>
          <cell r="D231" t="str">
            <v>S1</v>
          </cell>
          <cell r="E231">
            <v>42370</v>
          </cell>
          <cell r="F231">
            <v>42735</v>
          </cell>
          <cell r="G231">
            <v>203</v>
          </cell>
          <cell r="H231">
            <v>101</v>
          </cell>
        </row>
        <row r="232">
          <cell r="A232" t="str">
            <v>F229</v>
          </cell>
          <cell r="B232" t="str">
            <v>Rarotonga</v>
          </cell>
          <cell r="C232" t="str">
            <v>COOK ISLANDS</v>
          </cell>
          <cell r="D232" t="str">
            <v>S1</v>
          </cell>
          <cell r="E232">
            <v>42370</v>
          </cell>
          <cell r="F232">
            <v>42735</v>
          </cell>
          <cell r="G232">
            <v>203</v>
          </cell>
          <cell r="H232">
            <v>101</v>
          </cell>
        </row>
        <row r="233">
          <cell r="A233" t="str">
            <v>F230</v>
          </cell>
          <cell r="B233" t="str">
            <v>[Other]</v>
          </cell>
          <cell r="C233" t="str">
            <v>COSTA RICA</v>
          </cell>
          <cell r="D233" t="str">
            <v>S1</v>
          </cell>
          <cell r="E233">
            <v>42370</v>
          </cell>
          <cell r="F233">
            <v>42735</v>
          </cell>
          <cell r="G233">
            <v>147</v>
          </cell>
          <cell r="H233">
            <v>109</v>
          </cell>
        </row>
        <row r="234">
          <cell r="A234" t="str">
            <v>F231</v>
          </cell>
          <cell r="B234" t="str">
            <v>San Jose</v>
          </cell>
          <cell r="C234" t="str">
            <v>COSTA RICA</v>
          </cell>
          <cell r="D234" t="str">
            <v>S1</v>
          </cell>
          <cell r="E234">
            <v>42370</v>
          </cell>
          <cell r="F234">
            <v>42735</v>
          </cell>
          <cell r="G234">
            <v>147</v>
          </cell>
          <cell r="H234">
            <v>109</v>
          </cell>
        </row>
        <row r="235">
          <cell r="A235" t="str">
            <v>F232</v>
          </cell>
          <cell r="B235" t="str">
            <v>[Other]</v>
          </cell>
          <cell r="C235" t="str">
            <v>COTE D'IVOIRE</v>
          </cell>
          <cell r="D235" t="str">
            <v>S1</v>
          </cell>
          <cell r="E235">
            <v>42370</v>
          </cell>
          <cell r="F235">
            <v>42735</v>
          </cell>
          <cell r="G235">
            <v>80</v>
          </cell>
          <cell r="H235">
            <v>76</v>
          </cell>
        </row>
        <row r="236">
          <cell r="A236" t="str">
            <v>F233</v>
          </cell>
          <cell r="B236" t="str">
            <v>Abidjan</v>
          </cell>
          <cell r="C236" t="str">
            <v>COTE D'IVOIRE</v>
          </cell>
          <cell r="D236" t="str">
            <v>S1</v>
          </cell>
          <cell r="E236">
            <v>42370</v>
          </cell>
          <cell r="F236">
            <v>42735</v>
          </cell>
          <cell r="G236">
            <v>212</v>
          </cell>
          <cell r="H236">
            <v>106</v>
          </cell>
        </row>
        <row r="237">
          <cell r="A237" t="str">
            <v>F234</v>
          </cell>
          <cell r="B237" t="str">
            <v>Yamoussoukro</v>
          </cell>
          <cell r="C237" t="str">
            <v>COTE D'IVOIRE</v>
          </cell>
          <cell r="D237" t="str">
            <v>S1</v>
          </cell>
          <cell r="E237">
            <v>42370</v>
          </cell>
          <cell r="F237">
            <v>42735</v>
          </cell>
          <cell r="G237">
            <v>73</v>
          </cell>
          <cell r="H237">
            <v>70</v>
          </cell>
        </row>
        <row r="238">
          <cell r="A238" t="str">
            <v>F235</v>
          </cell>
          <cell r="B238" t="str">
            <v>[Other]</v>
          </cell>
          <cell r="C238" t="str">
            <v>CROATIA</v>
          </cell>
          <cell r="D238" t="str">
            <v>S1</v>
          </cell>
          <cell r="E238">
            <v>42370</v>
          </cell>
          <cell r="F238">
            <v>42735</v>
          </cell>
          <cell r="G238">
            <v>184</v>
          </cell>
          <cell r="H238">
            <v>101</v>
          </cell>
        </row>
        <row r="239">
          <cell r="A239" t="str">
            <v>F236</v>
          </cell>
          <cell r="B239" t="str">
            <v>Cavtat</v>
          </cell>
          <cell r="C239" t="str">
            <v>CROATIA</v>
          </cell>
          <cell r="D239" t="str">
            <v>S1</v>
          </cell>
          <cell r="E239">
            <v>42503</v>
          </cell>
          <cell r="F239">
            <v>42658</v>
          </cell>
          <cell r="G239">
            <v>340</v>
          </cell>
          <cell r="H239">
            <v>148</v>
          </cell>
        </row>
        <row r="240">
          <cell r="A240" t="str">
            <v>F237</v>
          </cell>
          <cell r="B240" t="str">
            <v>Cavtat</v>
          </cell>
          <cell r="C240" t="str">
            <v>CROATIA</v>
          </cell>
          <cell r="D240" t="str">
            <v>S2</v>
          </cell>
          <cell r="E240">
            <v>42659</v>
          </cell>
          <cell r="F240">
            <v>42502</v>
          </cell>
          <cell r="G240">
            <v>229</v>
          </cell>
          <cell r="H240">
            <v>137</v>
          </cell>
        </row>
        <row r="241">
          <cell r="A241" t="str">
            <v>F238</v>
          </cell>
          <cell r="B241" t="str">
            <v>Dubrovnik</v>
          </cell>
          <cell r="C241" t="str">
            <v>CROATIA</v>
          </cell>
          <cell r="D241" t="str">
            <v>S1</v>
          </cell>
          <cell r="E241">
            <v>42503</v>
          </cell>
          <cell r="F241">
            <v>42658</v>
          </cell>
          <cell r="G241">
            <v>340</v>
          </cell>
          <cell r="H241">
            <v>148</v>
          </cell>
        </row>
        <row r="242">
          <cell r="A242" t="str">
            <v>F239</v>
          </cell>
          <cell r="B242" t="str">
            <v>Dubrovnik</v>
          </cell>
          <cell r="C242" t="str">
            <v>CROATIA</v>
          </cell>
          <cell r="D242" t="str">
            <v>S2</v>
          </cell>
          <cell r="E242">
            <v>42659</v>
          </cell>
          <cell r="F242">
            <v>42502</v>
          </cell>
          <cell r="G242">
            <v>229</v>
          </cell>
          <cell r="H242">
            <v>137</v>
          </cell>
        </row>
        <row r="243">
          <cell r="A243" t="str">
            <v>F240</v>
          </cell>
          <cell r="B243" t="str">
            <v>Split</v>
          </cell>
          <cell r="C243" t="str">
            <v>CROATIA</v>
          </cell>
          <cell r="D243" t="str">
            <v>S1</v>
          </cell>
          <cell r="E243">
            <v>42491</v>
          </cell>
          <cell r="F243">
            <v>42658</v>
          </cell>
          <cell r="G243">
            <v>270</v>
          </cell>
          <cell r="H243">
            <v>118</v>
          </cell>
        </row>
        <row r="244">
          <cell r="A244" t="str">
            <v>F241</v>
          </cell>
          <cell r="B244" t="str">
            <v>Split</v>
          </cell>
          <cell r="C244" t="str">
            <v>CROATIA</v>
          </cell>
          <cell r="D244" t="str">
            <v>S2</v>
          </cell>
          <cell r="E244">
            <v>42659</v>
          </cell>
          <cell r="F244">
            <v>42490</v>
          </cell>
          <cell r="G244">
            <v>169</v>
          </cell>
          <cell r="H244">
            <v>108</v>
          </cell>
        </row>
        <row r="245">
          <cell r="A245" t="str">
            <v>F242</v>
          </cell>
          <cell r="B245" t="str">
            <v>Zagreb</v>
          </cell>
          <cell r="C245" t="str">
            <v>CROATIA</v>
          </cell>
          <cell r="D245" t="str">
            <v>S1</v>
          </cell>
          <cell r="E245">
            <v>42370</v>
          </cell>
          <cell r="F245">
            <v>42735</v>
          </cell>
          <cell r="G245">
            <v>184</v>
          </cell>
          <cell r="H245">
            <v>101</v>
          </cell>
        </row>
        <row r="246">
          <cell r="A246" t="str">
            <v>F243</v>
          </cell>
          <cell r="B246" t="str">
            <v>[Other]</v>
          </cell>
          <cell r="C246" t="str">
            <v>CUBA</v>
          </cell>
          <cell r="D246" t="str">
            <v>S1</v>
          </cell>
          <cell r="E246">
            <v>42370</v>
          </cell>
          <cell r="F246">
            <v>42735</v>
          </cell>
          <cell r="G246">
            <v>80</v>
          </cell>
          <cell r="H246">
            <v>45</v>
          </cell>
        </row>
        <row r="247">
          <cell r="A247" t="str">
            <v>F244</v>
          </cell>
          <cell r="B247" t="str">
            <v>Guantanamo Bay</v>
          </cell>
          <cell r="C247" t="str">
            <v>CUBA</v>
          </cell>
          <cell r="D247" t="str">
            <v>S1</v>
          </cell>
          <cell r="E247">
            <v>42370</v>
          </cell>
          <cell r="F247">
            <v>42735</v>
          </cell>
          <cell r="G247">
            <v>75</v>
          </cell>
          <cell r="H247">
            <v>37</v>
          </cell>
        </row>
        <row r="248">
          <cell r="A248" t="str">
            <v>F245</v>
          </cell>
          <cell r="B248" t="str">
            <v>Havana</v>
          </cell>
          <cell r="C248" t="str">
            <v>CUBA</v>
          </cell>
          <cell r="D248" t="str">
            <v>S1</v>
          </cell>
          <cell r="E248">
            <v>42370</v>
          </cell>
          <cell r="F248">
            <v>42735</v>
          </cell>
          <cell r="G248">
            <v>205</v>
          </cell>
          <cell r="H248">
            <v>111</v>
          </cell>
        </row>
        <row r="249">
          <cell r="A249" t="str">
            <v>F246</v>
          </cell>
          <cell r="B249" t="str">
            <v>Holguin</v>
          </cell>
          <cell r="C249" t="str">
            <v>CUBA</v>
          </cell>
          <cell r="D249" t="str">
            <v>S1</v>
          </cell>
          <cell r="E249">
            <v>42370</v>
          </cell>
          <cell r="F249">
            <v>42735</v>
          </cell>
          <cell r="G249">
            <v>95</v>
          </cell>
          <cell r="H249">
            <v>47</v>
          </cell>
        </row>
        <row r="250">
          <cell r="A250" t="str">
            <v>F247</v>
          </cell>
          <cell r="B250" t="str">
            <v>Matanzas</v>
          </cell>
          <cell r="C250" t="str">
            <v>CUBA</v>
          </cell>
          <cell r="D250" t="str">
            <v>S1</v>
          </cell>
          <cell r="E250">
            <v>42370</v>
          </cell>
          <cell r="F250">
            <v>42735</v>
          </cell>
          <cell r="G250">
            <v>95</v>
          </cell>
          <cell r="H250">
            <v>49</v>
          </cell>
        </row>
        <row r="251">
          <cell r="A251" t="str">
            <v>F248</v>
          </cell>
          <cell r="B251" t="str">
            <v>Santiago</v>
          </cell>
          <cell r="C251" t="str">
            <v>CUBA</v>
          </cell>
          <cell r="D251" t="str">
            <v>S1</v>
          </cell>
          <cell r="E251">
            <v>42370</v>
          </cell>
          <cell r="F251">
            <v>42735</v>
          </cell>
          <cell r="G251">
            <v>100</v>
          </cell>
          <cell r="H251">
            <v>47</v>
          </cell>
        </row>
        <row r="252">
          <cell r="A252" t="str">
            <v>F249</v>
          </cell>
          <cell r="B252" t="str">
            <v>Trinidad</v>
          </cell>
          <cell r="C252" t="str">
            <v>CUBA</v>
          </cell>
          <cell r="D252" t="str">
            <v>S1</v>
          </cell>
          <cell r="E252">
            <v>42370</v>
          </cell>
          <cell r="F252">
            <v>42735</v>
          </cell>
          <cell r="G252">
            <v>92</v>
          </cell>
          <cell r="H252">
            <v>47</v>
          </cell>
        </row>
        <row r="253">
          <cell r="A253" t="str">
            <v>F250</v>
          </cell>
          <cell r="B253" t="str">
            <v>[Other]</v>
          </cell>
          <cell r="C253" t="str">
            <v>CYPRUS</v>
          </cell>
          <cell r="D253" t="str">
            <v>S1</v>
          </cell>
          <cell r="E253">
            <v>42370</v>
          </cell>
          <cell r="F253">
            <v>42735</v>
          </cell>
          <cell r="G253">
            <v>182</v>
          </cell>
          <cell r="H253">
            <v>96</v>
          </cell>
        </row>
        <row r="254">
          <cell r="A254" t="str">
            <v>F251</v>
          </cell>
          <cell r="B254" t="str">
            <v>Akrotiri</v>
          </cell>
          <cell r="C254" t="str">
            <v>CYPRUS</v>
          </cell>
          <cell r="D254" t="str">
            <v>S1</v>
          </cell>
          <cell r="E254">
            <v>42370</v>
          </cell>
          <cell r="F254">
            <v>42735</v>
          </cell>
          <cell r="G254">
            <v>169</v>
          </cell>
          <cell r="H254">
            <v>118</v>
          </cell>
        </row>
        <row r="255">
          <cell r="A255" t="str">
            <v>F252</v>
          </cell>
          <cell r="B255" t="str">
            <v>Limassol</v>
          </cell>
          <cell r="C255" t="str">
            <v>CYPRUS</v>
          </cell>
          <cell r="D255" t="str">
            <v>S1</v>
          </cell>
          <cell r="E255">
            <v>42370</v>
          </cell>
          <cell r="F255">
            <v>42735</v>
          </cell>
          <cell r="G255">
            <v>169</v>
          </cell>
          <cell r="H255">
            <v>118</v>
          </cell>
        </row>
        <row r="256">
          <cell r="A256" t="str">
            <v>F253</v>
          </cell>
          <cell r="B256" t="str">
            <v>Nicosia</v>
          </cell>
          <cell r="C256" t="str">
            <v>CYPRUS</v>
          </cell>
          <cell r="D256" t="str">
            <v>S1</v>
          </cell>
          <cell r="E256">
            <v>42370</v>
          </cell>
          <cell r="F256">
            <v>42735</v>
          </cell>
          <cell r="G256">
            <v>163</v>
          </cell>
          <cell r="H256">
            <v>122</v>
          </cell>
        </row>
        <row r="257">
          <cell r="A257" t="str">
            <v>F254</v>
          </cell>
          <cell r="B257" t="str">
            <v>Paphos</v>
          </cell>
          <cell r="C257" t="str">
            <v>CYPRUS</v>
          </cell>
          <cell r="D257" t="str">
            <v>S1</v>
          </cell>
          <cell r="E257">
            <v>42370</v>
          </cell>
          <cell r="F257">
            <v>42735</v>
          </cell>
          <cell r="G257">
            <v>161</v>
          </cell>
          <cell r="H257">
            <v>121</v>
          </cell>
        </row>
        <row r="258">
          <cell r="A258" t="str">
            <v>F255</v>
          </cell>
          <cell r="B258" t="str">
            <v>[Other]</v>
          </cell>
          <cell r="C258" t="str">
            <v>CZECH REPUBLIC</v>
          </cell>
          <cell r="D258" t="str">
            <v>S1</v>
          </cell>
          <cell r="E258">
            <v>42370</v>
          </cell>
          <cell r="F258">
            <v>42735</v>
          </cell>
          <cell r="G258">
            <v>136</v>
          </cell>
          <cell r="H258">
            <v>82</v>
          </cell>
        </row>
        <row r="259">
          <cell r="A259" t="str">
            <v>F256</v>
          </cell>
          <cell r="B259" t="str">
            <v>Brno</v>
          </cell>
          <cell r="C259" t="str">
            <v>CZECH REPUBLIC</v>
          </cell>
          <cell r="D259" t="str">
            <v>S1</v>
          </cell>
          <cell r="E259">
            <v>42370</v>
          </cell>
          <cell r="F259">
            <v>42735</v>
          </cell>
          <cell r="G259">
            <v>185</v>
          </cell>
          <cell r="H259">
            <v>93</v>
          </cell>
        </row>
        <row r="260">
          <cell r="A260" t="str">
            <v>F257</v>
          </cell>
          <cell r="B260" t="str">
            <v>Prague</v>
          </cell>
          <cell r="C260" t="str">
            <v>CZECH REPUBLIC</v>
          </cell>
          <cell r="D260" t="str">
            <v>S1</v>
          </cell>
          <cell r="E260">
            <v>42370</v>
          </cell>
          <cell r="F260">
            <v>42735</v>
          </cell>
          <cell r="G260">
            <v>280</v>
          </cell>
          <cell r="H260">
            <v>136</v>
          </cell>
        </row>
        <row r="261">
          <cell r="A261" t="str">
            <v>F258</v>
          </cell>
          <cell r="B261" t="str">
            <v>[Other]</v>
          </cell>
          <cell r="C261" t="str">
            <v>DEMOCRATIC REPUBLIC OF THE CONGO</v>
          </cell>
          <cell r="D261" t="str">
            <v>S1</v>
          </cell>
          <cell r="E261">
            <v>42370</v>
          </cell>
          <cell r="F261">
            <v>42735</v>
          </cell>
          <cell r="G261">
            <v>100</v>
          </cell>
          <cell r="H261">
            <v>87</v>
          </cell>
        </row>
        <row r="262">
          <cell r="A262" t="str">
            <v>F259</v>
          </cell>
          <cell r="B262" t="str">
            <v>Bukavu</v>
          </cell>
          <cell r="C262" t="str">
            <v>DEMOCRATIC REPUBLIC OF THE CONGO</v>
          </cell>
          <cell r="D262" t="str">
            <v>S1</v>
          </cell>
          <cell r="E262">
            <v>42370</v>
          </cell>
          <cell r="F262">
            <v>42735</v>
          </cell>
          <cell r="G262">
            <v>153</v>
          </cell>
          <cell r="H262">
            <v>91</v>
          </cell>
        </row>
        <row r="263">
          <cell r="A263" t="str">
            <v>F260</v>
          </cell>
          <cell r="B263" t="str">
            <v>Goma</v>
          </cell>
          <cell r="C263" t="str">
            <v>DEMOCRATIC REPUBLIC OF THE CONGO</v>
          </cell>
          <cell r="D263" t="str">
            <v>S1</v>
          </cell>
          <cell r="E263">
            <v>42370</v>
          </cell>
          <cell r="F263">
            <v>42735</v>
          </cell>
          <cell r="G263">
            <v>120</v>
          </cell>
          <cell r="H263">
            <v>79</v>
          </cell>
        </row>
        <row r="264">
          <cell r="A264" t="str">
            <v>F261</v>
          </cell>
          <cell r="B264" t="str">
            <v>Kinshasa</v>
          </cell>
          <cell r="C264" t="str">
            <v>DEMOCRATIC REPUBLIC OF THE CONGO</v>
          </cell>
          <cell r="D264" t="str">
            <v>S1</v>
          </cell>
          <cell r="E264">
            <v>42370</v>
          </cell>
          <cell r="F264">
            <v>42735</v>
          </cell>
          <cell r="G264">
            <v>279</v>
          </cell>
          <cell r="H264">
            <v>127</v>
          </cell>
        </row>
        <row r="265">
          <cell r="A265" t="str">
            <v>F262</v>
          </cell>
          <cell r="B265" t="str">
            <v>Lubumbashi</v>
          </cell>
          <cell r="C265" t="str">
            <v>DEMOCRATIC REPUBLIC OF THE CONGO</v>
          </cell>
          <cell r="D265" t="str">
            <v>S1</v>
          </cell>
          <cell r="E265">
            <v>42370</v>
          </cell>
          <cell r="F265">
            <v>42735</v>
          </cell>
          <cell r="G265">
            <v>150</v>
          </cell>
          <cell r="H265">
            <v>113</v>
          </cell>
        </row>
        <row r="266">
          <cell r="A266" t="str">
            <v>F263</v>
          </cell>
          <cell r="B266" t="str">
            <v>Mbuji Mayi, Kasai</v>
          </cell>
          <cell r="C266" t="str">
            <v>DEMOCRATIC REPUBLIC OF THE CONGO</v>
          </cell>
          <cell r="D266" t="str">
            <v>S1</v>
          </cell>
          <cell r="E266">
            <v>42370</v>
          </cell>
          <cell r="F266">
            <v>42735</v>
          </cell>
          <cell r="G266">
            <v>80</v>
          </cell>
          <cell r="H266">
            <v>101</v>
          </cell>
        </row>
        <row r="267">
          <cell r="A267" t="str">
            <v>F264</v>
          </cell>
          <cell r="B267" t="str">
            <v>[Other]</v>
          </cell>
          <cell r="C267" t="str">
            <v>DENMARK</v>
          </cell>
          <cell r="D267" t="str">
            <v>S1</v>
          </cell>
          <cell r="E267">
            <v>42370</v>
          </cell>
          <cell r="F267">
            <v>42735</v>
          </cell>
          <cell r="G267">
            <v>200</v>
          </cell>
          <cell r="H267">
            <v>102</v>
          </cell>
        </row>
        <row r="268">
          <cell r="A268" t="str">
            <v>F265</v>
          </cell>
          <cell r="B268" t="str">
            <v>Aalborg</v>
          </cell>
          <cell r="C268" t="str">
            <v>DENMARK</v>
          </cell>
          <cell r="D268" t="str">
            <v>S1</v>
          </cell>
          <cell r="E268">
            <v>42370</v>
          </cell>
          <cell r="F268">
            <v>42735</v>
          </cell>
          <cell r="G268">
            <v>190</v>
          </cell>
          <cell r="H268">
            <v>107</v>
          </cell>
        </row>
        <row r="269">
          <cell r="A269" t="str">
            <v>F266</v>
          </cell>
          <cell r="B269" t="str">
            <v>Copenhagen</v>
          </cell>
          <cell r="C269" t="str">
            <v>DENMARK</v>
          </cell>
          <cell r="D269" t="str">
            <v>S1</v>
          </cell>
          <cell r="E269">
            <v>42370</v>
          </cell>
          <cell r="F269">
            <v>42735</v>
          </cell>
          <cell r="G269">
            <v>215</v>
          </cell>
          <cell r="H269">
            <v>121</v>
          </cell>
        </row>
        <row r="270">
          <cell r="A270" t="str">
            <v>F267</v>
          </cell>
          <cell r="B270" t="str">
            <v>Lyngby</v>
          </cell>
          <cell r="C270" t="str">
            <v>DENMARK</v>
          </cell>
          <cell r="D270" t="str">
            <v>S1</v>
          </cell>
          <cell r="E270">
            <v>42370</v>
          </cell>
          <cell r="F270">
            <v>42735</v>
          </cell>
          <cell r="G270">
            <v>215</v>
          </cell>
          <cell r="H270">
            <v>121</v>
          </cell>
        </row>
        <row r="271">
          <cell r="A271" t="str">
            <v>F268</v>
          </cell>
          <cell r="B271" t="str">
            <v>Odense</v>
          </cell>
          <cell r="C271" t="str">
            <v>DENMARK</v>
          </cell>
          <cell r="D271" t="str">
            <v>S1</v>
          </cell>
          <cell r="E271">
            <v>42370</v>
          </cell>
          <cell r="F271">
            <v>42735</v>
          </cell>
          <cell r="G271">
            <v>197</v>
          </cell>
          <cell r="H271">
            <v>113</v>
          </cell>
        </row>
        <row r="272">
          <cell r="A272" t="str">
            <v>F269</v>
          </cell>
          <cell r="B272" t="str">
            <v>[Other]</v>
          </cell>
          <cell r="C272" t="str">
            <v>DJIBOUTI</v>
          </cell>
          <cell r="D272" t="str">
            <v>S1</v>
          </cell>
          <cell r="E272">
            <v>42370</v>
          </cell>
          <cell r="F272">
            <v>42735</v>
          </cell>
          <cell r="G272">
            <v>85</v>
          </cell>
          <cell r="H272">
            <v>69</v>
          </cell>
        </row>
        <row r="273">
          <cell r="A273" t="str">
            <v>F270</v>
          </cell>
          <cell r="B273" t="str">
            <v>Djibouti City</v>
          </cell>
          <cell r="C273" t="str">
            <v>DJIBOUTI</v>
          </cell>
          <cell r="D273" t="str">
            <v>S1</v>
          </cell>
          <cell r="E273">
            <v>42370</v>
          </cell>
          <cell r="F273">
            <v>42735</v>
          </cell>
          <cell r="G273">
            <v>228</v>
          </cell>
          <cell r="H273">
            <v>115</v>
          </cell>
        </row>
        <row r="274">
          <cell r="A274" t="str">
            <v>F271</v>
          </cell>
          <cell r="B274" t="str">
            <v>Dominica</v>
          </cell>
          <cell r="C274" t="str">
            <v>DOMINICA</v>
          </cell>
          <cell r="D274" t="str">
            <v>S1</v>
          </cell>
          <cell r="E274">
            <v>42370</v>
          </cell>
          <cell r="F274">
            <v>42735</v>
          </cell>
          <cell r="G274">
            <v>126</v>
          </cell>
          <cell r="H274">
            <v>95</v>
          </cell>
        </row>
        <row r="275">
          <cell r="A275" t="str">
            <v>F272</v>
          </cell>
          <cell r="B275" t="str">
            <v>[Other]</v>
          </cell>
          <cell r="C275" t="str">
            <v>DOMINICAN REPUBLIC</v>
          </cell>
          <cell r="D275" t="str">
            <v>S1</v>
          </cell>
          <cell r="E275">
            <v>42370</v>
          </cell>
          <cell r="F275">
            <v>42735</v>
          </cell>
          <cell r="G275">
            <v>129</v>
          </cell>
          <cell r="H275">
            <v>61</v>
          </cell>
        </row>
        <row r="276">
          <cell r="A276" t="str">
            <v>F273</v>
          </cell>
          <cell r="B276" t="str">
            <v>La Romana</v>
          </cell>
          <cell r="C276" t="str">
            <v>DOMINICAN REPUBLIC</v>
          </cell>
          <cell r="D276" t="str">
            <v>S1</v>
          </cell>
          <cell r="E276">
            <v>42370</v>
          </cell>
          <cell r="F276">
            <v>42735</v>
          </cell>
          <cell r="G276">
            <v>186</v>
          </cell>
          <cell r="H276">
            <v>81</v>
          </cell>
        </row>
        <row r="277">
          <cell r="A277" t="str">
            <v>F274</v>
          </cell>
          <cell r="B277" t="str">
            <v>Puerto Plata</v>
          </cell>
          <cell r="C277" t="str">
            <v>DOMINICAN REPUBLIC</v>
          </cell>
          <cell r="D277" t="str">
            <v>S1</v>
          </cell>
          <cell r="E277">
            <v>42370</v>
          </cell>
          <cell r="F277">
            <v>42735</v>
          </cell>
          <cell r="G277">
            <v>106</v>
          </cell>
          <cell r="H277">
            <v>52</v>
          </cell>
        </row>
        <row r="278">
          <cell r="A278" t="str">
            <v>F275</v>
          </cell>
          <cell r="B278" t="str">
            <v>Santo Domingo</v>
          </cell>
          <cell r="C278" t="str">
            <v>DOMINICAN REPUBLIC</v>
          </cell>
          <cell r="D278" t="str">
            <v>S1</v>
          </cell>
          <cell r="E278">
            <v>42370</v>
          </cell>
          <cell r="F278">
            <v>42735</v>
          </cell>
          <cell r="G278">
            <v>145</v>
          </cell>
          <cell r="H278">
            <v>105</v>
          </cell>
        </row>
        <row r="279">
          <cell r="A279" t="str">
            <v>F276</v>
          </cell>
          <cell r="B279" t="str">
            <v>Sosua</v>
          </cell>
          <cell r="C279" t="str">
            <v>DOMINICAN REPUBLIC</v>
          </cell>
          <cell r="D279" t="str">
            <v>S1</v>
          </cell>
          <cell r="E279">
            <v>42370</v>
          </cell>
          <cell r="F279">
            <v>42735</v>
          </cell>
          <cell r="G279">
            <v>106</v>
          </cell>
          <cell r="H279">
            <v>52</v>
          </cell>
        </row>
        <row r="280">
          <cell r="A280" t="str">
            <v>F277</v>
          </cell>
          <cell r="B280" t="str">
            <v>[Other]</v>
          </cell>
          <cell r="C280" t="str">
            <v>ECUADOR</v>
          </cell>
          <cell r="D280" t="str">
            <v>S1</v>
          </cell>
          <cell r="E280">
            <v>42370</v>
          </cell>
          <cell r="F280">
            <v>42735</v>
          </cell>
          <cell r="G280">
            <v>118</v>
          </cell>
          <cell r="H280">
            <v>84</v>
          </cell>
        </row>
        <row r="281">
          <cell r="A281" t="str">
            <v>F278</v>
          </cell>
          <cell r="B281" t="str">
            <v>Cuenca</v>
          </cell>
          <cell r="C281" t="str">
            <v>ECUADOR</v>
          </cell>
          <cell r="D281" t="str">
            <v>S1</v>
          </cell>
          <cell r="E281">
            <v>42370</v>
          </cell>
          <cell r="F281">
            <v>42735</v>
          </cell>
          <cell r="G281">
            <v>118</v>
          </cell>
          <cell r="H281">
            <v>84</v>
          </cell>
        </row>
        <row r="282">
          <cell r="A282" t="str">
            <v>F279</v>
          </cell>
          <cell r="B282" t="str">
            <v>Galapagos Islands</v>
          </cell>
          <cell r="C282" t="str">
            <v>ECUADOR</v>
          </cell>
          <cell r="D282" t="str">
            <v>S1</v>
          </cell>
          <cell r="E282">
            <v>42370</v>
          </cell>
          <cell r="F282">
            <v>42735</v>
          </cell>
          <cell r="G282">
            <v>284</v>
          </cell>
          <cell r="H282">
            <v>131</v>
          </cell>
        </row>
        <row r="283">
          <cell r="A283" t="str">
            <v>F280</v>
          </cell>
          <cell r="B283" t="str">
            <v>Guayaquil</v>
          </cell>
          <cell r="C283" t="str">
            <v>ECUADOR</v>
          </cell>
          <cell r="D283" t="str">
            <v>S1</v>
          </cell>
          <cell r="E283">
            <v>42370</v>
          </cell>
          <cell r="F283">
            <v>42735</v>
          </cell>
          <cell r="G283">
            <v>173</v>
          </cell>
          <cell r="H283">
            <v>102</v>
          </cell>
        </row>
        <row r="284">
          <cell r="A284" t="str">
            <v>F281</v>
          </cell>
          <cell r="B284" t="str">
            <v>Manta</v>
          </cell>
          <cell r="C284" t="str">
            <v>ECUADOR</v>
          </cell>
          <cell r="D284" t="str">
            <v>S1</v>
          </cell>
          <cell r="E284">
            <v>42370</v>
          </cell>
          <cell r="F284">
            <v>42735</v>
          </cell>
          <cell r="G284">
            <v>108</v>
          </cell>
          <cell r="H284">
            <v>71</v>
          </cell>
        </row>
        <row r="285">
          <cell r="A285" t="str">
            <v>F282</v>
          </cell>
          <cell r="B285" t="str">
            <v>Quito</v>
          </cell>
          <cell r="C285" t="str">
            <v>ECUADOR</v>
          </cell>
          <cell r="D285" t="str">
            <v>S1</v>
          </cell>
          <cell r="E285">
            <v>42370</v>
          </cell>
          <cell r="F285">
            <v>42735</v>
          </cell>
          <cell r="G285">
            <v>190</v>
          </cell>
          <cell r="H285">
            <v>107</v>
          </cell>
        </row>
        <row r="286">
          <cell r="A286" t="str">
            <v>F283</v>
          </cell>
          <cell r="B286" t="str">
            <v>[Other]</v>
          </cell>
          <cell r="C286" t="str">
            <v>EGYPT</v>
          </cell>
          <cell r="D286" t="str">
            <v>S1</v>
          </cell>
          <cell r="E286">
            <v>42370</v>
          </cell>
          <cell r="F286">
            <v>42735</v>
          </cell>
          <cell r="G286">
            <v>130</v>
          </cell>
          <cell r="H286">
            <v>56</v>
          </cell>
        </row>
        <row r="287">
          <cell r="A287" t="str">
            <v>F284</v>
          </cell>
          <cell r="B287" t="str">
            <v>Alexandria</v>
          </cell>
          <cell r="C287" t="str">
            <v>EGYPT</v>
          </cell>
          <cell r="D287" t="str">
            <v>S1</v>
          </cell>
          <cell r="E287">
            <v>42370</v>
          </cell>
          <cell r="F287">
            <v>42735</v>
          </cell>
          <cell r="G287">
            <v>160</v>
          </cell>
          <cell r="H287">
            <v>70</v>
          </cell>
        </row>
        <row r="288">
          <cell r="A288" t="str">
            <v>F285</v>
          </cell>
          <cell r="B288" t="str">
            <v>Aswan</v>
          </cell>
          <cell r="C288" t="str">
            <v>EGYPT</v>
          </cell>
          <cell r="D288" t="str">
            <v>S1</v>
          </cell>
          <cell r="E288">
            <v>42370</v>
          </cell>
          <cell r="F288">
            <v>42735</v>
          </cell>
          <cell r="G288">
            <v>135</v>
          </cell>
          <cell r="H288">
            <v>92</v>
          </cell>
        </row>
        <row r="289">
          <cell r="A289" t="str">
            <v>F286</v>
          </cell>
          <cell r="B289" t="str">
            <v>Cairo</v>
          </cell>
          <cell r="C289" t="str">
            <v>EGYPT</v>
          </cell>
          <cell r="D289" t="str">
            <v>S1</v>
          </cell>
          <cell r="E289">
            <v>42370</v>
          </cell>
          <cell r="F289">
            <v>42735</v>
          </cell>
          <cell r="G289">
            <v>175</v>
          </cell>
          <cell r="H289">
            <v>92</v>
          </cell>
        </row>
        <row r="290">
          <cell r="A290" t="str">
            <v>F287</v>
          </cell>
          <cell r="B290" t="str">
            <v>Luxor</v>
          </cell>
          <cell r="C290" t="str">
            <v>EGYPT</v>
          </cell>
          <cell r="D290" t="str">
            <v>S1</v>
          </cell>
          <cell r="E290">
            <v>42370</v>
          </cell>
          <cell r="F290">
            <v>42735</v>
          </cell>
          <cell r="G290">
            <v>150</v>
          </cell>
          <cell r="H290">
            <v>79</v>
          </cell>
        </row>
        <row r="291">
          <cell r="A291" t="str">
            <v>F288</v>
          </cell>
          <cell r="B291" t="str">
            <v>Sharm el Sheikh</v>
          </cell>
          <cell r="C291" t="str">
            <v>EGYPT</v>
          </cell>
          <cell r="D291" t="str">
            <v>S1</v>
          </cell>
          <cell r="E291">
            <v>42370</v>
          </cell>
          <cell r="F291">
            <v>42735</v>
          </cell>
          <cell r="G291">
            <v>140</v>
          </cell>
          <cell r="H291">
            <v>87</v>
          </cell>
        </row>
        <row r="292">
          <cell r="A292" t="str">
            <v>F289</v>
          </cell>
          <cell r="B292" t="str">
            <v>[Other]</v>
          </cell>
          <cell r="C292" t="str">
            <v>EL SALVADOR</v>
          </cell>
          <cell r="D292" t="str">
            <v>S1</v>
          </cell>
          <cell r="E292">
            <v>42370</v>
          </cell>
          <cell r="F292">
            <v>42735</v>
          </cell>
          <cell r="G292">
            <v>52</v>
          </cell>
          <cell r="H292">
            <v>47</v>
          </cell>
        </row>
        <row r="293">
          <cell r="A293" t="str">
            <v>F290</v>
          </cell>
          <cell r="B293" t="str">
            <v>San Salvador</v>
          </cell>
          <cell r="C293" t="str">
            <v>EL SALVADOR</v>
          </cell>
          <cell r="D293" t="str">
            <v>S1</v>
          </cell>
          <cell r="E293">
            <v>42370</v>
          </cell>
          <cell r="F293">
            <v>42735</v>
          </cell>
          <cell r="G293">
            <v>128</v>
          </cell>
          <cell r="H293">
            <v>93</v>
          </cell>
        </row>
        <row r="294">
          <cell r="A294" t="str">
            <v>F291</v>
          </cell>
          <cell r="B294" t="str">
            <v>[Other]</v>
          </cell>
          <cell r="C294" t="str">
            <v>EQUATORIAL GUINEA</v>
          </cell>
          <cell r="D294" t="str">
            <v>S1</v>
          </cell>
          <cell r="E294">
            <v>42370</v>
          </cell>
          <cell r="F294">
            <v>42735</v>
          </cell>
          <cell r="G294">
            <v>212</v>
          </cell>
          <cell r="H294">
            <v>96</v>
          </cell>
        </row>
        <row r="295">
          <cell r="A295" t="str">
            <v>F292</v>
          </cell>
          <cell r="B295" t="str">
            <v>Malabo</v>
          </cell>
          <cell r="C295" t="str">
            <v>EQUATORIAL GUINEA</v>
          </cell>
          <cell r="D295" t="str">
            <v>S1</v>
          </cell>
          <cell r="E295">
            <v>42370</v>
          </cell>
          <cell r="F295">
            <v>42735</v>
          </cell>
          <cell r="G295">
            <v>212</v>
          </cell>
          <cell r="H295">
            <v>96</v>
          </cell>
        </row>
        <row r="296">
          <cell r="A296" t="str">
            <v>F293</v>
          </cell>
          <cell r="B296" t="str">
            <v>[Other]</v>
          </cell>
          <cell r="C296" t="str">
            <v>ERITREA</v>
          </cell>
          <cell r="D296" t="str">
            <v>S1</v>
          </cell>
          <cell r="E296">
            <v>42370</v>
          </cell>
          <cell r="F296">
            <v>42735</v>
          </cell>
          <cell r="G296">
            <v>60</v>
          </cell>
          <cell r="H296">
            <v>85</v>
          </cell>
        </row>
        <row r="297">
          <cell r="A297" t="str">
            <v>F294</v>
          </cell>
          <cell r="B297" t="str">
            <v>Asmara</v>
          </cell>
          <cell r="C297" t="str">
            <v>ERITREA</v>
          </cell>
          <cell r="D297" t="str">
            <v>S1</v>
          </cell>
          <cell r="E297">
            <v>42370</v>
          </cell>
          <cell r="F297">
            <v>42735</v>
          </cell>
          <cell r="G297">
            <v>135</v>
          </cell>
          <cell r="H297">
            <v>108</v>
          </cell>
        </row>
        <row r="298">
          <cell r="A298" t="str">
            <v>F295</v>
          </cell>
          <cell r="B298" t="str">
            <v>Keren</v>
          </cell>
          <cell r="C298" t="str">
            <v>ERITREA</v>
          </cell>
          <cell r="D298" t="str">
            <v>S1</v>
          </cell>
          <cell r="E298">
            <v>42370</v>
          </cell>
          <cell r="F298">
            <v>42735</v>
          </cell>
          <cell r="G298">
            <v>60</v>
          </cell>
          <cell r="H298">
            <v>85</v>
          </cell>
        </row>
        <row r="299">
          <cell r="A299" t="str">
            <v>F296</v>
          </cell>
          <cell r="B299" t="str">
            <v>Massawa</v>
          </cell>
          <cell r="C299" t="str">
            <v>ERITREA</v>
          </cell>
          <cell r="D299" t="str">
            <v>S1</v>
          </cell>
          <cell r="E299">
            <v>42370</v>
          </cell>
          <cell r="F299">
            <v>42735</v>
          </cell>
          <cell r="G299">
            <v>90</v>
          </cell>
          <cell r="H299">
            <v>83</v>
          </cell>
        </row>
        <row r="300">
          <cell r="A300" t="str">
            <v>F297</v>
          </cell>
          <cell r="B300" t="str">
            <v>[Other]</v>
          </cell>
          <cell r="C300" t="str">
            <v>ESTONIA</v>
          </cell>
          <cell r="D300" t="str">
            <v>S1</v>
          </cell>
          <cell r="E300">
            <v>42370</v>
          </cell>
          <cell r="F300">
            <v>42735</v>
          </cell>
          <cell r="G300">
            <v>85</v>
          </cell>
          <cell r="H300">
            <v>81</v>
          </cell>
        </row>
        <row r="301">
          <cell r="A301" t="str">
            <v>F298</v>
          </cell>
          <cell r="B301" t="str">
            <v>Tallinn</v>
          </cell>
          <cell r="C301" t="str">
            <v>ESTONIA</v>
          </cell>
          <cell r="D301" t="str">
            <v>S1</v>
          </cell>
          <cell r="E301">
            <v>42370</v>
          </cell>
          <cell r="F301">
            <v>42735</v>
          </cell>
          <cell r="G301">
            <v>118</v>
          </cell>
          <cell r="H301">
            <v>110</v>
          </cell>
        </row>
        <row r="302">
          <cell r="A302" t="str">
            <v>F299</v>
          </cell>
          <cell r="B302" t="str">
            <v>[Other]</v>
          </cell>
          <cell r="C302" t="str">
            <v>ETHIOPIA</v>
          </cell>
          <cell r="D302" t="str">
            <v>S1</v>
          </cell>
          <cell r="E302">
            <v>42370</v>
          </cell>
          <cell r="F302">
            <v>42735</v>
          </cell>
          <cell r="G302">
            <v>96</v>
          </cell>
          <cell r="H302">
            <v>61</v>
          </cell>
        </row>
        <row r="303">
          <cell r="A303" t="str">
            <v>F300</v>
          </cell>
          <cell r="B303" t="str">
            <v>Addis Ababa</v>
          </cell>
          <cell r="C303" t="str">
            <v>ETHIOPIA</v>
          </cell>
          <cell r="D303" t="str">
            <v>S1</v>
          </cell>
          <cell r="E303">
            <v>42370</v>
          </cell>
          <cell r="F303">
            <v>42735</v>
          </cell>
          <cell r="G303">
            <v>315</v>
          </cell>
          <cell r="H303">
            <v>85</v>
          </cell>
        </row>
        <row r="304">
          <cell r="A304" t="str">
            <v>F301</v>
          </cell>
          <cell r="B304" t="str">
            <v>Falkland Islands</v>
          </cell>
          <cell r="C304" t="str">
            <v>FALKLAND ISLANDS</v>
          </cell>
          <cell r="D304" t="str">
            <v>S1</v>
          </cell>
          <cell r="E304">
            <v>42370</v>
          </cell>
          <cell r="F304">
            <v>42735</v>
          </cell>
          <cell r="G304">
            <v>110</v>
          </cell>
          <cell r="H304">
            <v>80</v>
          </cell>
        </row>
        <row r="305">
          <cell r="A305" t="str">
            <v>F302</v>
          </cell>
          <cell r="B305" t="str">
            <v>Faroe Islands</v>
          </cell>
          <cell r="C305" t="str">
            <v>FAROE ISLANDS</v>
          </cell>
          <cell r="D305" t="str">
            <v>S1</v>
          </cell>
          <cell r="E305">
            <v>42370</v>
          </cell>
          <cell r="F305">
            <v>42735</v>
          </cell>
          <cell r="G305">
            <v>215</v>
          </cell>
          <cell r="H305">
            <v>92</v>
          </cell>
        </row>
        <row r="306">
          <cell r="A306" t="str">
            <v>F303</v>
          </cell>
          <cell r="B306" t="str">
            <v>[Other]</v>
          </cell>
          <cell r="C306" t="str">
            <v>FIJI</v>
          </cell>
          <cell r="D306" t="str">
            <v>S1</v>
          </cell>
          <cell r="E306">
            <v>42370</v>
          </cell>
          <cell r="F306">
            <v>42735</v>
          </cell>
          <cell r="G306">
            <v>151</v>
          </cell>
          <cell r="H306">
            <v>87</v>
          </cell>
        </row>
        <row r="307">
          <cell r="A307" t="str">
            <v>F304</v>
          </cell>
          <cell r="B307" t="str">
            <v>Korolevu</v>
          </cell>
          <cell r="C307" t="str">
            <v>FIJI</v>
          </cell>
          <cell r="D307" t="str">
            <v>S1</v>
          </cell>
          <cell r="E307">
            <v>42370</v>
          </cell>
          <cell r="F307">
            <v>42735</v>
          </cell>
          <cell r="G307">
            <v>68</v>
          </cell>
          <cell r="H307">
            <v>76</v>
          </cell>
        </row>
        <row r="308">
          <cell r="A308" t="str">
            <v>F305</v>
          </cell>
          <cell r="B308" t="str">
            <v>Nadi</v>
          </cell>
          <cell r="C308" t="str">
            <v>FIJI</v>
          </cell>
          <cell r="D308" t="str">
            <v>S1</v>
          </cell>
          <cell r="E308">
            <v>42370</v>
          </cell>
          <cell r="F308">
            <v>42735</v>
          </cell>
          <cell r="G308">
            <v>181</v>
          </cell>
          <cell r="H308">
            <v>96</v>
          </cell>
        </row>
        <row r="309">
          <cell r="A309" t="str">
            <v>F306</v>
          </cell>
          <cell r="B309" t="str">
            <v>Natadola</v>
          </cell>
          <cell r="C309" t="str">
            <v>FIJI</v>
          </cell>
          <cell r="D309" t="str">
            <v>S1</v>
          </cell>
          <cell r="E309">
            <v>42370</v>
          </cell>
          <cell r="F309">
            <v>42735</v>
          </cell>
          <cell r="G309">
            <v>424</v>
          </cell>
          <cell r="H309">
            <v>149</v>
          </cell>
        </row>
        <row r="310">
          <cell r="A310" t="str">
            <v>F307</v>
          </cell>
          <cell r="B310" t="str">
            <v>Sigatoka</v>
          </cell>
          <cell r="C310" t="str">
            <v>FIJI</v>
          </cell>
          <cell r="D310" t="str">
            <v>S1</v>
          </cell>
          <cell r="E310">
            <v>42370</v>
          </cell>
          <cell r="F310">
            <v>42735</v>
          </cell>
          <cell r="G310">
            <v>140</v>
          </cell>
          <cell r="H310">
            <v>81</v>
          </cell>
        </row>
        <row r="311">
          <cell r="A311" t="str">
            <v>F308</v>
          </cell>
          <cell r="B311" t="str">
            <v>Suva</v>
          </cell>
          <cell r="C311" t="str">
            <v>FIJI</v>
          </cell>
          <cell r="D311" t="str">
            <v>S1</v>
          </cell>
          <cell r="E311">
            <v>42370</v>
          </cell>
          <cell r="F311">
            <v>42735</v>
          </cell>
          <cell r="G311">
            <v>151</v>
          </cell>
          <cell r="H311">
            <v>87</v>
          </cell>
        </row>
        <row r="312">
          <cell r="A312" t="str">
            <v>F309</v>
          </cell>
          <cell r="B312" t="str">
            <v>[Other]</v>
          </cell>
          <cell r="C312" t="str">
            <v>FINLAND</v>
          </cell>
          <cell r="D312" t="str">
            <v>S1</v>
          </cell>
          <cell r="E312">
            <v>42370</v>
          </cell>
          <cell r="F312">
            <v>42735</v>
          </cell>
          <cell r="G312">
            <v>157</v>
          </cell>
          <cell r="H312">
            <v>93</v>
          </cell>
        </row>
        <row r="313">
          <cell r="A313" t="str">
            <v>F310</v>
          </cell>
          <cell r="B313" t="str">
            <v>Helsinki</v>
          </cell>
          <cell r="C313" t="str">
            <v>FINLAND</v>
          </cell>
          <cell r="D313" t="str">
            <v>S1</v>
          </cell>
          <cell r="E313">
            <v>42370</v>
          </cell>
          <cell r="F313">
            <v>42735</v>
          </cell>
          <cell r="G313">
            <v>197</v>
          </cell>
          <cell r="H313">
            <v>113</v>
          </cell>
        </row>
        <row r="314">
          <cell r="A314" t="str">
            <v>F311</v>
          </cell>
          <cell r="B314" t="str">
            <v>[Other]</v>
          </cell>
          <cell r="C314" t="str">
            <v>FRANCE</v>
          </cell>
          <cell r="D314" t="str">
            <v>S1</v>
          </cell>
          <cell r="E314">
            <v>42370</v>
          </cell>
          <cell r="F314">
            <v>42735</v>
          </cell>
          <cell r="G314">
            <v>201</v>
          </cell>
          <cell r="H314">
            <v>120</v>
          </cell>
        </row>
        <row r="315">
          <cell r="A315" t="str">
            <v>F312</v>
          </cell>
          <cell r="B315" t="str">
            <v>Bordeaux</v>
          </cell>
          <cell r="C315" t="str">
            <v>FRANCE</v>
          </cell>
          <cell r="D315" t="str">
            <v>S1</v>
          </cell>
          <cell r="E315">
            <v>42370</v>
          </cell>
          <cell r="F315">
            <v>42735</v>
          </cell>
          <cell r="G315">
            <v>199</v>
          </cell>
          <cell r="H315">
            <v>126</v>
          </cell>
        </row>
        <row r="316">
          <cell r="A316" t="str">
            <v>F313</v>
          </cell>
          <cell r="B316" t="str">
            <v>Cannes</v>
          </cell>
          <cell r="C316" t="str">
            <v>FRANCE</v>
          </cell>
          <cell r="D316" t="str">
            <v>S1</v>
          </cell>
          <cell r="E316">
            <v>42491</v>
          </cell>
          <cell r="F316">
            <v>42643</v>
          </cell>
          <cell r="G316">
            <v>460</v>
          </cell>
          <cell r="H316">
            <v>156</v>
          </cell>
        </row>
        <row r="317">
          <cell r="A317" t="str">
            <v>F314</v>
          </cell>
          <cell r="B317" t="str">
            <v>Cannes</v>
          </cell>
          <cell r="C317" t="str">
            <v>FRANCE</v>
          </cell>
          <cell r="D317" t="str">
            <v>S2</v>
          </cell>
          <cell r="E317">
            <v>42644</v>
          </cell>
          <cell r="F317">
            <v>42490</v>
          </cell>
          <cell r="G317">
            <v>323</v>
          </cell>
          <cell r="H317">
            <v>142</v>
          </cell>
        </row>
        <row r="318">
          <cell r="A318" t="str">
            <v>F315</v>
          </cell>
          <cell r="B318" t="str">
            <v>Deauville</v>
          </cell>
          <cell r="C318" t="str">
            <v>FRANCE</v>
          </cell>
          <cell r="D318" t="str">
            <v>S1</v>
          </cell>
          <cell r="E318">
            <v>42370</v>
          </cell>
          <cell r="F318">
            <v>42735</v>
          </cell>
          <cell r="G318">
            <v>317</v>
          </cell>
          <cell r="H318">
            <v>121</v>
          </cell>
        </row>
        <row r="319">
          <cell r="A319" t="str">
            <v>F316</v>
          </cell>
          <cell r="B319" t="str">
            <v>Lyon</v>
          </cell>
          <cell r="C319" t="str">
            <v>FRANCE</v>
          </cell>
          <cell r="D319" t="str">
            <v>S1</v>
          </cell>
          <cell r="E319">
            <v>42370</v>
          </cell>
          <cell r="F319">
            <v>42735</v>
          </cell>
          <cell r="G319">
            <v>212</v>
          </cell>
          <cell r="H319">
            <v>120</v>
          </cell>
        </row>
        <row r="320">
          <cell r="A320" t="str">
            <v>F317</v>
          </cell>
          <cell r="B320" t="str">
            <v>Marseille</v>
          </cell>
          <cell r="C320" t="str">
            <v>FRANCE</v>
          </cell>
          <cell r="D320" t="str">
            <v>S1</v>
          </cell>
          <cell r="E320">
            <v>42370</v>
          </cell>
          <cell r="F320">
            <v>42735</v>
          </cell>
          <cell r="G320">
            <v>232</v>
          </cell>
          <cell r="H320">
            <v>122</v>
          </cell>
        </row>
        <row r="321">
          <cell r="A321" t="str">
            <v>F318</v>
          </cell>
          <cell r="B321" t="str">
            <v>Montpellier</v>
          </cell>
          <cell r="C321" t="str">
            <v>FRANCE</v>
          </cell>
          <cell r="D321" t="str">
            <v>S1</v>
          </cell>
          <cell r="E321">
            <v>42370</v>
          </cell>
          <cell r="F321">
            <v>42735</v>
          </cell>
          <cell r="G321">
            <v>196</v>
          </cell>
          <cell r="H321">
            <v>155</v>
          </cell>
        </row>
        <row r="322">
          <cell r="A322" t="str">
            <v>F319</v>
          </cell>
          <cell r="B322" t="str">
            <v>Nice</v>
          </cell>
          <cell r="C322" t="str">
            <v>FRANCE</v>
          </cell>
          <cell r="D322" t="str">
            <v>S1</v>
          </cell>
          <cell r="E322">
            <v>42370</v>
          </cell>
          <cell r="F322">
            <v>42735</v>
          </cell>
          <cell r="G322">
            <v>210</v>
          </cell>
          <cell r="H322">
            <v>131</v>
          </cell>
        </row>
        <row r="323">
          <cell r="A323" t="str">
            <v>F320</v>
          </cell>
          <cell r="B323" t="str">
            <v>Paris</v>
          </cell>
          <cell r="C323" t="str">
            <v>FRANCE</v>
          </cell>
          <cell r="D323" t="str">
            <v>S1</v>
          </cell>
          <cell r="E323">
            <v>42370</v>
          </cell>
          <cell r="F323">
            <v>42735</v>
          </cell>
          <cell r="G323">
            <v>337</v>
          </cell>
          <cell r="H323">
            <v>143</v>
          </cell>
        </row>
        <row r="324">
          <cell r="A324" t="str">
            <v>F321</v>
          </cell>
          <cell r="B324" t="str">
            <v>Strasbourg</v>
          </cell>
          <cell r="C324" t="str">
            <v>FRANCE</v>
          </cell>
          <cell r="D324" t="str">
            <v>S1</v>
          </cell>
          <cell r="E324">
            <v>42370</v>
          </cell>
          <cell r="F324">
            <v>42735</v>
          </cell>
          <cell r="G324">
            <v>232</v>
          </cell>
          <cell r="H324">
            <v>130</v>
          </cell>
        </row>
        <row r="325">
          <cell r="A325" t="str">
            <v>F322</v>
          </cell>
          <cell r="B325" t="str">
            <v>Toulouse</v>
          </cell>
          <cell r="C325" t="str">
            <v>FRANCE</v>
          </cell>
          <cell r="D325" t="str">
            <v>S1</v>
          </cell>
          <cell r="E325">
            <v>42370</v>
          </cell>
          <cell r="F325">
            <v>42735</v>
          </cell>
          <cell r="G325">
            <v>220</v>
          </cell>
          <cell r="H325">
            <v>122</v>
          </cell>
        </row>
        <row r="326">
          <cell r="A326" t="str">
            <v>F323</v>
          </cell>
          <cell r="B326" t="str">
            <v>French Guiana</v>
          </cell>
          <cell r="C326" t="str">
            <v>FRENCH GUIANA</v>
          </cell>
          <cell r="D326" t="str">
            <v>S1</v>
          </cell>
          <cell r="E326">
            <v>42370</v>
          </cell>
          <cell r="F326">
            <v>42735</v>
          </cell>
          <cell r="G326">
            <v>168</v>
          </cell>
          <cell r="H326">
            <v>87</v>
          </cell>
        </row>
        <row r="327">
          <cell r="A327" t="str">
            <v>F324</v>
          </cell>
          <cell r="B327" t="str">
            <v>French Polynesia</v>
          </cell>
          <cell r="C327" t="str">
            <v>FRENCH POLYNESIA</v>
          </cell>
          <cell r="D327" t="str">
            <v>S1</v>
          </cell>
          <cell r="E327">
            <v>42370</v>
          </cell>
          <cell r="F327">
            <v>42735</v>
          </cell>
          <cell r="G327">
            <v>266</v>
          </cell>
          <cell r="H327">
            <v>155</v>
          </cell>
        </row>
        <row r="328">
          <cell r="A328" t="str">
            <v>F325</v>
          </cell>
          <cell r="B328" t="str">
            <v>[Other]</v>
          </cell>
          <cell r="C328" t="str">
            <v>GABON</v>
          </cell>
          <cell r="D328" t="str">
            <v>S1</v>
          </cell>
          <cell r="E328">
            <v>42370</v>
          </cell>
          <cell r="F328">
            <v>42735</v>
          </cell>
          <cell r="G328">
            <v>184</v>
          </cell>
          <cell r="H328">
            <v>133</v>
          </cell>
        </row>
        <row r="329">
          <cell r="A329" t="str">
            <v>F326</v>
          </cell>
          <cell r="B329" t="str">
            <v>Libreville</v>
          </cell>
          <cell r="C329" t="str">
            <v>GABON</v>
          </cell>
          <cell r="D329" t="str">
            <v>S1</v>
          </cell>
          <cell r="E329">
            <v>42370</v>
          </cell>
          <cell r="F329">
            <v>42735</v>
          </cell>
          <cell r="G329">
            <v>335</v>
          </cell>
          <cell r="H329">
            <v>130</v>
          </cell>
        </row>
        <row r="330">
          <cell r="A330" t="str">
            <v>F327</v>
          </cell>
          <cell r="B330" t="str">
            <v>[Other]</v>
          </cell>
          <cell r="C330" t="str">
            <v>GEORGIA</v>
          </cell>
          <cell r="D330" t="str">
            <v>S1</v>
          </cell>
          <cell r="E330">
            <v>42370</v>
          </cell>
          <cell r="F330">
            <v>42735</v>
          </cell>
          <cell r="G330">
            <v>72</v>
          </cell>
          <cell r="H330">
            <v>63</v>
          </cell>
        </row>
        <row r="331">
          <cell r="A331" t="str">
            <v>F328</v>
          </cell>
          <cell r="B331" t="str">
            <v>Ajara Region</v>
          </cell>
          <cell r="C331" t="str">
            <v>GEORGIA</v>
          </cell>
          <cell r="D331" t="str">
            <v>S1</v>
          </cell>
          <cell r="E331">
            <v>42370</v>
          </cell>
          <cell r="F331">
            <v>42735</v>
          </cell>
          <cell r="G331">
            <v>195</v>
          </cell>
          <cell r="H331">
            <v>95</v>
          </cell>
        </row>
        <row r="332">
          <cell r="A332" t="str">
            <v>F329</v>
          </cell>
          <cell r="B332" t="str">
            <v>Borjomi</v>
          </cell>
          <cell r="C332" t="str">
            <v>GEORGIA</v>
          </cell>
          <cell r="D332" t="str">
            <v>S1</v>
          </cell>
          <cell r="E332">
            <v>42370</v>
          </cell>
          <cell r="F332">
            <v>42735</v>
          </cell>
          <cell r="G332">
            <v>91</v>
          </cell>
          <cell r="H332">
            <v>71</v>
          </cell>
        </row>
        <row r="333">
          <cell r="A333" t="str">
            <v>F330</v>
          </cell>
          <cell r="B333" t="str">
            <v>Gudauri</v>
          </cell>
          <cell r="C333" t="str">
            <v>GEORGIA</v>
          </cell>
          <cell r="D333" t="str">
            <v>S1</v>
          </cell>
          <cell r="E333">
            <v>42461</v>
          </cell>
          <cell r="F333">
            <v>42704</v>
          </cell>
          <cell r="G333">
            <v>104</v>
          </cell>
          <cell r="H333">
            <v>71</v>
          </cell>
        </row>
        <row r="334">
          <cell r="A334" t="str">
            <v>F331</v>
          </cell>
          <cell r="B334" t="str">
            <v>Gudauri</v>
          </cell>
          <cell r="C334" t="str">
            <v>GEORGIA</v>
          </cell>
          <cell r="D334" t="str">
            <v>S2</v>
          </cell>
          <cell r="E334">
            <v>42705</v>
          </cell>
          <cell r="F334">
            <v>42460</v>
          </cell>
          <cell r="G334">
            <v>162</v>
          </cell>
          <cell r="H334">
            <v>77</v>
          </cell>
        </row>
        <row r="335">
          <cell r="A335" t="str">
            <v>F332</v>
          </cell>
          <cell r="B335" t="str">
            <v>Kutaisi</v>
          </cell>
          <cell r="C335" t="str">
            <v>GEORGIA</v>
          </cell>
          <cell r="D335" t="str">
            <v>S1</v>
          </cell>
          <cell r="E335">
            <v>42370</v>
          </cell>
          <cell r="F335">
            <v>42735</v>
          </cell>
          <cell r="G335">
            <v>85</v>
          </cell>
          <cell r="H335">
            <v>76</v>
          </cell>
        </row>
        <row r="336">
          <cell r="A336" t="str">
            <v>F333</v>
          </cell>
          <cell r="B336" t="str">
            <v>Tbilisi</v>
          </cell>
          <cell r="C336" t="str">
            <v>GEORGIA</v>
          </cell>
          <cell r="D336" t="str">
            <v>S1</v>
          </cell>
          <cell r="E336">
            <v>42370</v>
          </cell>
          <cell r="F336">
            <v>42735</v>
          </cell>
          <cell r="G336">
            <v>236</v>
          </cell>
          <cell r="H336">
            <v>105</v>
          </cell>
        </row>
        <row r="337">
          <cell r="A337" t="str">
            <v>F334</v>
          </cell>
          <cell r="B337" t="str">
            <v>[Other]</v>
          </cell>
          <cell r="C337" t="str">
            <v>GERMANY</v>
          </cell>
          <cell r="D337" t="str">
            <v>S1</v>
          </cell>
          <cell r="E337">
            <v>42370</v>
          </cell>
          <cell r="F337">
            <v>42735</v>
          </cell>
          <cell r="G337">
            <v>174</v>
          </cell>
          <cell r="H337">
            <v>101</v>
          </cell>
        </row>
        <row r="338">
          <cell r="A338" t="str">
            <v>F335</v>
          </cell>
          <cell r="B338" t="str">
            <v>Berlin</v>
          </cell>
          <cell r="C338" t="str">
            <v>GERMANY</v>
          </cell>
          <cell r="D338" t="str">
            <v>S1</v>
          </cell>
          <cell r="E338">
            <v>42370</v>
          </cell>
          <cell r="F338">
            <v>42735</v>
          </cell>
          <cell r="G338">
            <v>209</v>
          </cell>
          <cell r="H338">
            <v>100</v>
          </cell>
        </row>
        <row r="339">
          <cell r="A339" t="str">
            <v>F336</v>
          </cell>
          <cell r="B339" t="str">
            <v>Boeblingen</v>
          </cell>
          <cell r="C339" t="str">
            <v>GERMANY</v>
          </cell>
          <cell r="D339" t="str">
            <v>S1</v>
          </cell>
          <cell r="E339">
            <v>42370</v>
          </cell>
          <cell r="F339">
            <v>42735</v>
          </cell>
          <cell r="G339">
            <v>212</v>
          </cell>
          <cell r="H339">
            <v>103</v>
          </cell>
        </row>
        <row r="340">
          <cell r="A340" t="str">
            <v>F337</v>
          </cell>
          <cell r="B340" t="str">
            <v>Bonames</v>
          </cell>
          <cell r="C340" t="str">
            <v>GERMANY</v>
          </cell>
          <cell r="D340" t="str">
            <v>S1</v>
          </cell>
          <cell r="E340">
            <v>42370</v>
          </cell>
          <cell r="F340">
            <v>42735</v>
          </cell>
          <cell r="G340">
            <v>242</v>
          </cell>
          <cell r="H340">
            <v>125</v>
          </cell>
        </row>
        <row r="341">
          <cell r="A341" t="str">
            <v>F338</v>
          </cell>
          <cell r="B341" t="str">
            <v>Bonn</v>
          </cell>
          <cell r="C341" t="str">
            <v>GERMANY</v>
          </cell>
          <cell r="D341" t="str">
            <v>S1</v>
          </cell>
          <cell r="E341">
            <v>42370</v>
          </cell>
          <cell r="F341">
            <v>42735</v>
          </cell>
          <cell r="G341">
            <v>174</v>
          </cell>
          <cell r="H341">
            <v>101</v>
          </cell>
        </row>
        <row r="342">
          <cell r="A342" t="str">
            <v>F339</v>
          </cell>
          <cell r="B342" t="str">
            <v>Bremen</v>
          </cell>
          <cell r="C342" t="str">
            <v>GERMANY</v>
          </cell>
          <cell r="D342" t="str">
            <v>S1</v>
          </cell>
          <cell r="E342">
            <v>42370</v>
          </cell>
          <cell r="F342">
            <v>42735</v>
          </cell>
          <cell r="G342">
            <v>191</v>
          </cell>
          <cell r="H342">
            <v>108</v>
          </cell>
        </row>
        <row r="343">
          <cell r="A343" t="str">
            <v>F340</v>
          </cell>
          <cell r="B343" t="str">
            <v>Cologne</v>
          </cell>
          <cell r="C343" t="str">
            <v>GERMANY</v>
          </cell>
          <cell r="D343" t="str">
            <v>S1</v>
          </cell>
          <cell r="E343">
            <v>42370</v>
          </cell>
          <cell r="F343">
            <v>42735</v>
          </cell>
          <cell r="G343">
            <v>213</v>
          </cell>
          <cell r="H343">
            <v>117</v>
          </cell>
        </row>
        <row r="344">
          <cell r="A344" t="str">
            <v>F341</v>
          </cell>
          <cell r="B344" t="str">
            <v>Dresden</v>
          </cell>
          <cell r="C344" t="str">
            <v>GERMANY</v>
          </cell>
          <cell r="D344" t="str">
            <v>S1</v>
          </cell>
          <cell r="E344">
            <v>42370</v>
          </cell>
          <cell r="F344">
            <v>42735</v>
          </cell>
          <cell r="G344">
            <v>201</v>
          </cell>
          <cell r="H344">
            <v>103</v>
          </cell>
        </row>
        <row r="345">
          <cell r="A345" t="str">
            <v>F342</v>
          </cell>
          <cell r="B345" t="str">
            <v>Duesseldorf</v>
          </cell>
          <cell r="C345" t="str">
            <v>GERMANY</v>
          </cell>
          <cell r="D345" t="str">
            <v>S1</v>
          </cell>
          <cell r="E345">
            <v>42370</v>
          </cell>
          <cell r="F345">
            <v>42735</v>
          </cell>
          <cell r="G345">
            <v>207</v>
          </cell>
          <cell r="H345">
            <v>94</v>
          </cell>
        </row>
        <row r="346">
          <cell r="A346" t="str">
            <v>F343</v>
          </cell>
          <cell r="B346" t="str">
            <v>Echterdingen</v>
          </cell>
          <cell r="C346" t="str">
            <v>GERMANY</v>
          </cell>
          <cell r="D346" t="str">
            <v>S1</v>
          </cell>
          <cell r="E346">
            <v>42370</v>
          </cell>
          <cell r="F346">
            <v>42735</v>
          </cell>
          <cell r="G346">
            <v>212</v>
          </cell>
          <cell r="H346">
            <v>103</v>
          </cell>
        </row>
        <row r="347">
          <cell r="A347" t="str">
            <v>F344</v>
          </cell>
          <cell r="B347" t="str">
            <v>Erfurt</v>
          </cell>
          <cell r="C347" t="str">
            <v>GERMANY</v>
          </cell>
          <cell r="D347" t="str">
            <v>S1</v>
          </cell>
          <cell r="E347">
            <v>42370</v>
          </cell>
          <cell r="F347">
            <v>42735</v>
          </cell>
          <cell r="G347">
            <v>192</v>
          </cell>
          <cell r="H347">
            <v>116</v>
          </cell>
        </row>
        <row r="348">
          <cell r="A348" t="str">
            <v>F345</v>
          </cell>
          <cell r="B348" t="str">
            <v>Eschborn</v>
          </cell>
          <cell r="C348" t="str">
            <v>GERMANY</v>
          </cell>
          <cell r="D348" t="str">
            <v>S1</v>
          </cell>
          <cell r="E348">
            <v>42370</v>
          </cell>
          <cell r="F348">
            <v>42735</v>
          </cell>
          <cell r="G348">
            <v>242</v>
          </cell>
          <cell r="H348">
            <v>125</v>
          </cell>
        </row>
        <row r="349">
          <cell r="A349" t="str">
            <v>F346</v>
          </cell>
          <cell r="B349" t="str">
            <v>Esslingen</v>
          </cell>
          <cell r="C349" t="str">
            <v>GERMANY</v>
          </cell>
          <cell r="D349" t="str">
            <v>S1</v>
          </cell>
          <cell r="E349">
            <v>42370</v>
          </cell>
          <cell r="F349">
            <v>42735</v>
          </cell>
          <cell r="G349">
            <v>212</v>
          </cell>
          <cell r="H349">
            <v>103</v>
          </cell>
        </row>
        <row r="350">
          <cell r="A350" t="str">
            <v>F347</v>
          </cell>
          <cell r="B350" t="str">
            <v>Frankfurt am Main</v>
          </cell>
          <cell r="C350" t="str">
            <v>GERMANY</v>
          </cell>
          <cell r="D350" t="str">
            <v>S1</v>
          </cell>
          <cell r="E350">
            <v>42370</v>
          </cell>
          <cell r="F350">
            <v>42735</v>
          </cell>
          <cell r="G350">
            <v>242</v>
          </cell>
          <cell r="H350">
            <v>125</v>
          </cell>
        </row>
        <row r="351">
          <cell r="A351" t="str">
            <v>F348</v>
          </cell>
          <cell r="B351" t="str">
            <v>Garmisch-Partenkirchen</v>
          </cell>
          <cell r="C351" t="str">
            <v>GERMANY</v>
          </cell>
          <cell r="D351" t="str">
            <v>S1</v>
          </cell>
          <cell r="E351">
            <v>42370</v>
          </cell>
          <cell r="F351">
            <v>42735</v>
          </cell>
          <cell r="G351">
            <v>197</v>
          </cell>
          <cell r="H351">
            <v>125</v>
          </cell>
        </row>
        <row r="352">
          <cell r="A352" t="str">
            <v>F349</v>
          </cell>
          <cell r="B352" t="str">
            <v>Hamburg</v>
          </cell>
          <cell r="C352" t="str">
            <v>GERMANY</v>
          </cell>
          <cell r="D352" t="str">
            <v>S1</v>
          </cell>
          <cell r="E352">
            <v>42370</v>
          </cell>
          <cell r="F352">
            <v>42735</v>
          </cell>
          <cell r="G352">
            <v>202</v>
          </cell>
          <cell r="H352">
            <v>100</v>
          </cell>
        </row>
        <row r="353">
          <cell r="A353" t="str">
            <v>F350</v>
          </cell>
          <cell r="B353" t="str">
            <v>Hannover</v>
          </cell>
          <cell r="C353" t="str">
            <v>GERMANY</v>
          </cell>
          <cell r="D353" t="str">
            <v>S1</v>
          </cell>
          <cell r="E353">
            <v>42370</v>
          </cell>
          <cell r="F353">
            <v>42735</v>
          </cell>
          <cell r="G353">
            <v>158</v>
          </cell>
          <cell r="H353">
            <v>96</v>
          </cell>
        </row>
        <row r="354">
          <cell r="A354" t="str">
            <v>F351</v>
          </cell>
          <cell r="B354" t="str">
            <v>Heidelberg</v>
          </cell>
          <cell r="C354" t="str">
            <v>GERMANY</v>
          </cell>
          <cell r="D354" t="str">
            <v>S1</v>
          </cell>
          <cell r="E354">
            <v>42370</v>
          </cell>
          <cell r="F354">
            <v>42735</v>
          </cell>
          <cell r="G354">
            <v>192</v>
          </cell>
          <cell r="H354">
            <v>116</v>
          </cell>
        </row>
        <row r="355">
          <cell r="A355" t="str">
            <v>F352</v>
          </cell>
          <cell r="B355" t="str">
            <v>Herongen</v>
          </cell>
          <cell r="C355" t="str">
            <v>GERMANY</v>
          </cell>
          <cell r="D355" t="str">
            <v>S1</v>
          </cell>
          <cell r="E355">
            <v>42370</v>
          </cell>
          <cell r="F355">
            <v>42735</v>
          </cell>
          <cell r="G355">
            <v>207</v>
          </cell>
          <cell r="H355">
            <v>94</v>
          </cell>
        </row>
        <row r="356">
          <cell r="A356" t="str">
            <v>F353</v>
          </cell>
          <cell r="B356" t="str">
            <v>Hoechst</v>
          </cell>
          <cell r="C356" t="str">
            <v>GERMANY</v>
          </cell>
          <cell r="D356" t="str">
            <v>S1</v>
          </cell>
          <cell r="E356">
            <v>42370</v>
          </cell>
          <cell r="F356">
            <v>42735</v>
          </cell>
          <cell r="G356">
            <v>242</v>
          </cell>
          <cell r="H356">
            <v>125</v>
          </cell>
        </row>
        <row r="357">
          <cell r="A357" t="str">
            <v>F354</v>
          </cell>
          <cell r="B357" t="str">
            <v>Kalkar</v>
          </cell>
          <cell r="C357" t="str">
            <v>GERMANY</v>
          </cell>
          <cell r="D357" t="str">
            <v>S1</v>
          </cell>
          <cell r="E357">
            <v>42370</v>
          </cell>
          <cell r="F357">
            <v>42735</v>
          </cell>
          <cell r="G357">
            <v>207</v>
          </cell>
          <cell r="H357">
            <v>94</v>
          </cell>
        </row>
        <row r="358">
          <cell r="A358" t="str">
            <v>F355</v>
          </cell>
          <cell r="B358" t="str">
            <v>Koenigswinter</v>
          </cell>
          <cell r="C358" t="str">
            <v>GERMANY</v>
          </cell>
          <cell r="D358" t="str">
            <v>S1</v>
          </cell>
          <cell r="E358">
            <v>42370</v>
          </cell>
          <cell r="F358">
            <v>42735</v>
          </cell>
          <cell r="G358">
            <v>174</v>
          </cell>
          <cell r="H358">
            <v>101</v>
          </cell>
        </row>
        <row r="359">
          <cell r="A359" t="str">
            <v>F356</v>
          </cell>
          <cell r="B359" t="str">
            <v>Kornwestheim</v>
          </cell>
          <cell r="C359" t="str">
            <v>GERMANY</v>
          </cell>
          <cell r="D359" t="str">
            <v>S1</v>
          </cell>
          <cell r="E359">
            <v>42370</v>
          </cell>
          <cell r="F359">
            <v>42735</v>
          </cell>
          <cell r="G359">
            <v>212</v>
          </cell>
          <cell r="H359">
            <v>103</v>
          </cell>
        </row>
        <row r="360">
          <cell r="A360" t="str">
            <v>F357</v>
          </cell>
          <cell r="B360" t="str">
            <v>Leipzig</v>
          </cell>
          <cell r="C360" t="str">
            <v>GERMANY</v>
          </cell>
          <cell r="D360" t="str">
            <v>S1</v>
          </cell>
          <cell r="E360">
            <v>42370</v>
          </cell>
          <cell r="F360">
            <v>42735</v>
          </cell>
          <cell r="G360">
            <v>190</v>
          </cell>
          <cell r="H360">
            <v>97</v>
          </cell>
        </row>
        <row r="361">
          <cell r="A361" t="str">
            <v>F358</v>
          </cell>
          <cell r="B361" t="str">
            <v>Ludwigsburg</v>
          </cell>
          <cell r="C361" t="str">
            <v>GERMANY</v>
          </cell>
          <cell r="D361" t="str">
            <v>S1</v>
          </cell>
          <cell r="E361">
            <v>42370</v>
          </cell>
          <cell r="F361">
            <v>42735</v>
          </cell>
          <cell r="G361">
            <v>212</v>
          </cell>
          <cell r="H361">
            <v>103</v>
          </cell>
        </row>
        <row r="362">
          <cell r="A362" t="str">
            <v>F359</v>
          </cell>
          <cell r="B362" t="str">
            <v>Mainz</v>
          </cell>
          <cell r="C362" t="str">
            <v>GERMANY</v>
          </cell>
          <cell r="D362" t="str">
            <v>S1</v>
          </cell>
          <cell r="E362">
            <v>42370</v>
          </cell>
          <cell r="F362">
            <v>42735</v>
          </cell>
          <cell r="G362">
            <v>197</v>
          </cell>
          <cell r="H362">
            <v>112</v>
          </cell>
        </row>
        <row r="363">
          <cell r="A363" t="str">
            <v>F360</v>
          </cell>
          <cell r="B363" t="str">
            <v>Moenchen-Gladbach</v>
          </cell>
          <cell r="C363" t="str">
            <v>GERMANY</v>
          </cell>
          <cell r="D363" t="str">
            <v>S1</v>
          </cell>
          <cell r="E363">
            <v>42370</v>
          </cell>
          <cell r="F363">
            <v>42735</v>
          </cell>
          <cell r="G363">
            <v>207</v>
          </cell>
          <cell r="H363">
            <v>94</v>
          </cell>
        </row>
        <row r="364">
          <cell r="A364" t="str">
            <v>F361</v>
          </cell>
          <cell r="B364" t="str">
            <v>Munich</v>
          </cell>
          <cell r="C364" t="str">
            <v>GERMANY</v>
          </cell>
          <cell r="D364" t="str">
            <v>S1</v>
          </cell>
          <cell r="E364">
            <v>42370</v>
          </cell>
          <cell r="F364">
            <v>42735</v>
          </cell>
          <cell r="G364">
            <v>225</v>
          </cell>
          <cell r="H364">
            <v>94</v>
          </cell>
        </row>
        <row r="365">
          <cell r="A365" t="str">
            <v>F362</v>
          </cell>
          <cell r="B365" t="str">
            <v>Nellingen</v>
          </cell>
          <cell r="C365" t="str">
            <v>GERMANY</v>
          </cell>
          <cell r="D365" t="str">
            <v>S1</v>
          </cell>
          <cell r="E365">
            <v>42370</v>
          </cell>
          <cell r="F365">
            <v>42735</v>
          </cell>
          <cell r="G365">
            <v>212</v>
          </cell>
          <cell r="H365">
            <v>103</v>
          </cell>
        </row>
        <row r="366">
          <cell r="A366" t="str">
            <v>F363</v>
          </cell>
          <cell r="B366" t="str">
            <v>Oberammergau</v>
          </cell>
          <cell r="C366" t="str">
            <v>GERMANY</v>
          </cell>
          <cell r="D366" t="str">
            <v>S1</v>
          </cell>
          <cell r="E366">
            <v>42370</v>
          </cell>
          <cell r="F366">
            <v>42735</v>
          </cell>
          <cell r="G366">
            <v>197</v>
          </cell>
          <cell r="H366">
            <v>125</v>
          </cell>
        </row>
        <row r="367">
          <cell r="A367" t="str">
            <v>F364</v>
          </cell>
          <cell r="B367" t="str">
            <v>Offenbach</v>
          </cell>
          <cell r="C367" t="str">
            <v>GERMANY</v>
          </cell>
          <cell r="D367" t="str">
            <v>S1</v>
          </cell>
          <cell r="E367">
            <v>42370</v>
          </cell>
          <cell r="F367">
            <v>42735</v>
          </cell>
          <cell r="G367">
            <v>242</v>
          </cell>
          <cell r="H367">
            <v>125</v>
          </cell>
        </row>
        <row r="368">
          <cell r="A368" t="str">
            <v>F365</v>
          </cell>
          <cell r="B368" t="str">
            <v>Roedelheim</v>
          </cell>
          <cell r="C368" t="str">
            <v>GERMANY</v>
          </cell>
          <cell r="D368" t="str">
            <v>S1</v>
          </cell>
          <cell r="E368">
            <v>42370</v>
          </cell>
          <cell r="F368">
            <v>42735</v>
          </cell>
          <cell r="G368">
            <v>242</v>
          </cell>
          <cell r="H368">
            <v>125</v>
          </cell>
        </row>
        <row r="369">
          <cell r="A369" t="str">
            <v>F366</v>
          </cell>
          <cell r="B369" t="str">
            <v>Sindelfingen</v>
          </cell>
          <cell r="C369" t="str">
            <v>GERMANY</v>
          </cell>
          <cell r="D369" t="str">
            <v>S1</v>
          </cell>
          <cell r="E369">
            <v>42370</v>
          </cell>
          <cell r="F369">
            <v>42735</v>
          </cell>
          <cell r="G369">
            <v>212</v>
          </cell>
          <cell r="H369">
            <v>103</v>
          </cell>
        </row>
        <row r="370">
          <cell r="A370" t="str">
            <v>F367</v>
          </cell>
          <cell r="B370" t="str">
            <v>Stuttgart</v>
          </cell>
          <cell r="C370" t="str">
            <v>GERMANY</v>
          </cell>
          <cell r="D370" t="str">
            <v>S1</v>
          </cell>
          <cell r="E370">
            <v>42370</v>
          </cell>
          <cell r="F370">
            <v>42735</v>
          </cell>
          <cell r="G370">
            <v>212</v>
          </cell>
          <cell r="H370">
            <v>103</v>
          </cell>
        </row>
        <row r="371">
          <cell r="A371" t="str">
            <v>F368</v>
          </cell>
          <cell r="B371" t="str">
            <v>Tuebingen</v>
          </cell>
          <cell r="C371" t="str">
            <v>GERMANY</v>
          </cell>
          <cell r="D371" t="str">
            <v>S1</v>
          </cell>
          <cell r="E371">
            <v>42370</v>
          </cell>
          <cell r="F371">
            <v>42735</v>
          </cell>
          <cell r="G371">
            <v>212</v>
          </cell>
          <cell r="H371">
            <v>103</v>
          </cell>
        </row>
        <row r="372">
          <cell r="A372" t="str">
            <v>F369</v>
          </cell>
          <cell r="B372" t="str">
            <v>Twisteden</v>
          </cell>
          <cell r="C372" t="str">
            <v>GERMANY</v>
          </cell>
          <cell r="D372" t="str">
            <v>S1</v>
          </cell>
          <cell r="E372">
            <v>42370</v>
          </cell>
          <cell r="F372">
            <v>42735</v>
          </cell>
          <cell r="G372">
            <v>207</v>
          </cell>
          <cell r="H372">
            <v>94</v>
          </cell>
        </row>
        <row r="373">
          <cell r="A373" t="str">
            <v>F370</v>
          </cell>
          <cell r="B373" t="str">
            <v>Wiesbaden</v>
          </cell>
          <cell r="C373" t="str">
            <v>GERMANY</v>
          </cell>
          <cell r="D373" t="str">
            <v>S1</v>
          </cell>
          <cell r="E373">
            <v>42370</v>
          </cell>
          <cell r="F373">
            <v>42735</v>
          </cell>
          <cell r="G373">
            <v>190</v>
          </cell>
          <cell r="H373">
            <v>103</v>
          </cell>
        </row>
        <row r="374">
          <cell r="A374" t="str">
            <v>F371</v>
          </cell>
          <cell r="B374" t="str">
            <v>[Other]</v>
          </cell>
          <cell r="C374" t="str">
            <v>GHANA</v>
          </cell>
          <cell r="D374" t="str">
            <v>S1</v>
          </cell>
          <cell r="E374">
            <v>42370</v>
          </cell>
          <cell r="F374">
            <v>42735</v>
          </cell>
          <cell r="G374">
            <v>90</v>
          </cell>
          <cell r="H374">
            <v>53</v>
          </cell>
        </row>
        <row r="375">
          <cell r="A375" t="str">
            <v>F372</v>
          </cell>
          <cell r="B375" t="str">
            <v>Accra</v>
          </cell>
          <cell r="C375" t="str">
            <v>GHANA</v>
          </cell>
          <cell r="D375" t="str">
            <v>S1</v>
          </cell>
          <cell r="E375">
            <v>42370</v>
          </cell>
          <cell r="F375">
            <v>42735</v>
          </cell>
          <cell r="G375">
            <v>232</v>
          </cell>
          <cell r="H375">
            <v>99</v>
          </cell>
        </row>
        <row r="376">
          <cell r="A376" t="str">
            <v>F373</v>
          </cell>
          <cell r="B376" t="str">
            <v>Takoradi</v>
          </cell>
          <cell r="C376" t="str">
            <v>GHANA</v>
          </cell>
          <cell r="D376" t="str">
            <v>S1</v>
          </cell>
          <cell r="E376">
            <v>42370</v>
          </cell>
          <cell r="F376">
            <v>42735</v>
          </cell>
          <cell r="G376">
            <v>200</v>
          </cell>
          <cell r="H376">
            <v>82</v>
          </cell>
        </row>
        <row r="377">
          <cell r="A377" t="str">
            <v>F374</v>
          </cell>
          <cell r="B377" t="str">
            <v>Gibraltar</v>
          </cell>
          <cell r="C377" t="str">
            <v>GIBRALTAR</v>
          </cell>
          <cell r="D377" t="str">
            <v>S1</v>
          </cell>
          <cell r="E377">
            <v>42370</v>
          </cell>
          <cell r="F377">
            <v>42735</v>
          </cell>
          <cell r="G377">
            <v>87</v>
          </cell>
          <cell r="H377">
            <v>60</v>
          </cell>
        </row>
        <row r="378">
          <cell r="A378" t="str">
            <v>F375</v>
          </cell>
          <cell r="B378" t="str">
            <v>[Other]</v>
          </cell>
          <cell r="C378" t="str">
            <v>GREECE</v>
          </cell>
          <cell r="D378" t="str">
            <v>S1</v>
          </cell>
          <cell r="E378">
            <v>42370</v>
          </cell>
          <cell r="F378">
            <v>42735</v>
          </cell>
          <cell r="G378">
            <v>152</v>
          </cell>
          <cell r="H378">
            <v>80</v>
          </cell>
        </row>
        <row r="379">
          <cell r="A379" t="str">
            <v>F376</v>
          </cell>
          <cell r="B379" t="str">
            <v>Athens</v>
          </cell>
          <cell r="C379" t="str">
            <v>GREECE</v>
          </cell>
          <cell r="D379" t="str">
            <v>S1</v>
          </cell>
          <cell r="E379">
            <v>42370</v>
          </cell>
          <cell r="F379">
            <v>42735</v>
          </cell>
          <cell r="G379">
            <v>200</v>
          </cell>
          <cell r="H379">
            <v>119</v>
          </cell>
        </row>
        <row r="380">
          <cell r="A380" t="str">
            <v>F377</v>
          </cell>
          <cell r="B380" t="str">
            <v>Iraklion (Crete)</v>
          </cell>
          <cell r="C380" t="str">
            <v>GREECE</v>
          </cell>
          <cell r="D380" t="str">
            <v>S1</v>
          </cell>
          <cell r="E380">
            <v>42370</v>
          </cell>
          <cell r="F380">
            <v>42735</v>
          </cell>
          <cell r="G380">
            <v>152</v>
          </cell>
          <cell r="H380">
            <v>80</v>
          </cell>
        </row>
        <row r="381">
          <cell r="A381" t="str">
            <v>F378</v>
          </cell>
          <cell r="B381" t="str">
            <v>[Other]</v>
          </cell>
          <cell r="C381" t="str">
            <v>GREENLAND</v>
          </cell>
          <cell r="D381" t="str">
            <v>S1</v>
          </cell>
          <cell r="E381">
            <v>42370</v>
          </cell>
          <cell r="F381">
            <v>42735</v>
          </cell>
          <cell r="G381">
            <v>169</v>
          </cell>
          <cell r="H381">
            <v>91</v>
          </cell>
        </row>
        <row r="382">
          <cell r="A382" t="str">
            <v>F379</v>
          </cell>
          <cell r="B382" t="str">
            <v>Ilulissat</v>
          </cell>
          <cell r="C382" t="str">
            <v>GREENLAND</v>
          </cell>
          <cell r="D382" t="str">
            <v>S1</v>
          </cell>
          <cell r="E382">
            <v>42370</v>
          </cell>
          <cell r="F382">
            <v>42735</v>
          </cell>
          <cell r="G382">
            <v>215</v>
          </cell>
          <cell r="H382">
            <v>114</v>
          </cell>
        </row>
        <row r="383">
          <cell r="A383" t="str">
            <v>F380</v>
          </cell>
          <cell r="B383" t="str">
            <v>Kangerlussuaq</v>
          </cell>
          <cell r="C383" t="str">
            <v>GREENLAND</v>
          </cell>
          <cell r="D383" t="str">
            <v>S1</v>
          </cell>
          <cell r="E383">
            <v>42370</v>
          </cell>
          <cell r="F383">
            <v>42735</v>
          </cell>
          <cell r="G383">
            <v>185</v>
          </cell>
          <cell r="H383">
            <v>102</v>
          </cell>
        </row>
        <row r="384">
          <cell r="A384" t="str">
            <v>F381</v>
          </cell>
          <cell r="B384" t="str">
            <v>Nuuk</v>
          </cell>
          <cell r="C384" t="str">
            <v>GREENLAND</v>
          </cell>
          <cell r="D384" t="str">
            <v>S1</v>
          </cell>
          <cell r="E384">
            <v>42370</v>
          </cell>
          <cell r="F384">
            <v>42735</v>
          </cell>
          <cell r="G384">
            <v>242</v>
          </cell>
          <cell r="H384">
            <v>109</v>
          </cell>
        </row>
        <row r="385">
          <cell r="A385" t="str">
            <v>F382</v>
          </cell>
          <cell r="B385" t="str">
            <v>Thule</v>
          </cell>
          <cell r="C385" t="str">
            <v>GREENLAND</v>
          </cell>
          <cell r="D385" t="str">
            <v>S1</v>
          </cell>
          <cell r="E385">
            <v>42370</v>
          </cell>
          <cell r="F385">
            <v>42735</v>
          </cell>
          <cell r="G385">
            <v>210</v>
          </cell>
          <cell r="H385">
            <v>68</v>
          </cell>
        </row>
        <row r="386">
          <cell r="A386" t="str">
            <v>F383</v>
          </cell>
          <cell r="B386" t="str">
            <v>Grenada</v>
          </cell>
          <cell r="C386" t="str">
            <v>GRENADA</v>
          </cell>
          <cell r="D386" t="str">
            <v>S1</v>
          </cell>
          <cell r="E386">
            <v>42477</v>
          </cell>
          <cell r="F386">
            <v>42723</v>
          </cell>
          <cell r="G386">
            <v>163</v>
          </cell>
          <cell r="H386">
            <v>114</v>
          </cell>
        </row>
        <row r="387">
          <cell r="A387" t="str">
            <v>F384</v>
          </cell>
          <cell r="B387" t="str">
            <v>Grenada</v>
          </cell>
          <cell r="C387" t="str">
            <v>GRENADA</v>
          </cell>
          <cell r="D387" t="str">
            <v>S2</v>
          </cell>
          <cell r="E387">
            <v>42724</v>
          </cell>
          <cell r="F387">
            <v>42476</v>
          </cell>
          <cell r="G387">
            <v>228</v>
          </cell>
          <cell r="H387">
            <v>121</v>
          </cell>
        </row>
        <row r="388">
          <cell r="A388" t="str">
            <v>F385</v>
          </cell>
          <cell r="B388" t="str">
            <v>[Other]</v>
          </cell>
          <cell r="C388" t="str">
            <v>GUADELOUPE</v>
          </cell>
          <cell r="D388" t="str">
            <v>S1</v>
          </cell>
          <cell r="E388">
            <v>42370</v>
          </cell>
          <cell r="F388">
            <v>42735</v>
          </cell>
          <cell r="G388">
            <v>77</v>
          </cell>
          <cell r="H388">
            <v>80</v>
          </cell>
        </row>
        <row r="389">
          <cell r="A389" t="str">
            <v>F386</v>
          </cell>
          <cell r="B389" t="str">
            <v>Saint Martin (French Part)</v>
          </cell>
          <cell r="C389" t="str">
            <v>GUADELOUPE</v>
          </cell>
          <cell r="D389" t="str">
            <v>S1</v>
          </cell>
          <cell r="E389">
            <v>42491</v>
          </cell>
          <cell r="F389">
            <v>42718</v>
          </cell>
          <cell r="G389">
            <v>110</v>
          </cell>
          <cell r="H389">
            <v>66</v>
          </cell>
        </row>
        <row r="390">
          <cell r="A390" t="str">
            <v>F387</v>
          </cell>
          <cell r="B390" t="str">
            <v>Saint Martin (French Part)</v>
          </cell>
          <cell r="C390" t="str">
            <v>GUADELOUPE</v>
          </cell>
          <cell r="D390" t="str">
            <v>S2</v>
          </cell>
          <cell r="E390">
            <v>42719</v>
          </cell>
          <cell r="F390">
            <v>42490</v>
          </cell>
          <cell r="G390">
            <v>175</v>
          </cell>
          <cell r="H390">
            <v>72</v>
          </cell>
        </row>
        <row r="391">
          <cell r="A391" t="str">
            <v>F388</v>
          </cell>
          <cell r="B391" t="str">
            <v>[Other]</v>
          </cell>
          <cell r="C391" t="str">
            <v>GUATEMALA</v>
          </cell>
          <cell r="D391" t="str">
            <v>S1</v>
          </cell>
          <cell r="E391">
            <v>42370</v>
          </cell>
          <cell r="F391">
            <v>42735</v>
          </cell>
          <cell r="G391">
            <v>106</v>
          </cell>
          <cell r="H391">
            <v>76</v>
          </cell>
        </row>
        <row r="392">
          <cell r="A392" t="str">
            <v>F389</v>
          </cell>
          <cell r="B392" t="str">
            <v>Guatemala City</v>
          </cell>
          <cell r="C392" t="str">
            <v>GUATEMALA</v>
          </cell>
          <cell r="D392" t="str">
            <v>S1</v>
          </cell>
          <cell r="E392">
            <v>42370</v>
          </cell>
          <cell r="F392">
            <v>42735</v>
          </cell>
          <cell r="G392">
            <v>131</v>
          </cell>
          <cell r="H392">
            <v>92</v>
          </cell>
        </row>
        <row r="393">
          <cell r="A393" t="str">
            <v>F390</v>
          </cell>
          <cell r="B393" t="str">
            <v>[Other]</v>
          </cell>
          <cell r="C393" t="str">
            <v>GUINEA</v>
          </cell>
          <cell r="D393" t="str">
            <v>S1</v>
          </cell>
          <cell r="E393">
            <v>42370</v>
          </cell>
          <cell r="F393">
            <v>42735</v>
          </cell>
          <cell r="G393">
            <v>57</v>
          </cell>
          <cell r="H393">
            <v>48</v>
          </cell>
        </row>
        <row r="394">
          <cell r="A394" t="str">
            <v>F391</v>
          </cell>
          <cell r="B394" t="str">
            <v>Conakry</v>
          </cell>
          <cell r="C394" t="str">
            <v>GUINEA</v>
          </cell>
          <cell r="D394" t="str">
            <v>S1</v>
          </cell>
          <cell r="E394">
            <v>42370</v>
          </cell>
          <cell r="F394">
            <v>42735</v>
          </cell>
          <cell r="G394">
            <v>224</v>
          </cell>
          <cell r="H394">
            <v>103</v>
          </cell>
        </row>
        <row r="395">
          <cell r="A395" t="str">
            <v>F392</v>
          </cell>
          <cell r="B395" t="str">
            <v>[Other]</v>
          </cell>
          <cell r="C395" t="str">
            <v>GUINEA-BISSAU</v>
          </cell>
          <cell r="D395" t="str">
            <v>S1</v>
          </cell>
          <cell r="E395">
            <v>42370</v>
          </cell>
          <cell r="F395">
            <v>42735</v>
          </cell>
          <cell r="G395">
            <v>73</v>
          </cell>
          <cell r="H395">
            <v>44</v>
          </cell>
        </row>
        <row r="396">
          <cell r="A396" t="str">
            <v>F393</v>
          </cell>
          <cell r="B396" t="str">
            <v>Bissau</v>
          </cell>
          <cell r="C396" t="str">
            <v>GUINEA-BISSAU</v>
          </cell>
          <cell r="D396" t="str">
            <v>S1</v>
          </cell>
          <cell r="E396">
            <v>42370</v>
          </cell>
          <cell r="F396">
            <v>42735</v>
          </cell>
          <cell r="G396">
            <v>160</v>
          </cell>
          <cell r="H396">
            <v>78</v>
          </cell>
        </row>
        <row r="397">
          <cell r="A397" t="str">
            <v>F394</v>
          </cell>
          <cell r="B397" t="str">
            <v>[Other]</v>
          </cell>
          <cell r="C397" t="str">
            <v>GUYANA</v>
          </cell>
          <cell r="D397" t="str">
            <v>S1</v>
          </cell>
          <cell r="E397">
            <v>42370</v>
          </cell>
          <cell r="F397">
            <v>42735</v>
          </cell>
          <cell r="G397">
            <v>155</v>
          </cell>
          <cell r="H397">
            <v>55</v>
          </cell>
        </row>
        <row r="398">
          <cell r="A398" t="str">
            <v>F395</v>
          </cell>
          <cell r="B398" t="str">
            <v>Georgetown</v>
          </cell>
          <cell r="C398" t="str">
            <v>GUYANA</v>
          </cell>
          <cell r="D398" t="str">
            <v>S1</v>
          </cell>
          <cell r="E398">
            <v>42370</v>
          </cell>
          <cell r="F398">
            <v>42735</v>
          </cell>
          <cell r="G398">
            <v>155</v>
          </cell>
          <cell r="H398">
            <v>55</v>
          </cell>
        </row>
        <row r="399">
          <cell r="A399" t="str">
            <v>F396</v>
          </cell>
          <cell r="B399" t="str">
            <v>[Other]</v>
          </cell>
          <cell r="C399" t="str">
            <v>HAITI</v>
          </cell>
          <cell r="D399" t="str">
            <v>S1</v>
          </cell>
          <cell r="E399">
            <v>42370</v>
          </cell>
          <cell r="F399">
            <v>42735</v>
          </cell>
          <cell r="G399">
            <v>140</v>
          </cell>
          <cell r="H399">
            <v>40</v>
          </cell>
        </row>
        <row r="400">
          <cell r="A400" t="str">
            <v>F397</v>
          </cell>
          <cell r="B400" t="str">
            <v>Cap Haitien</v>
          </cell>
          <cell r="C400" t="str">
            <v>HAITI</v>
          </cell>
          <cell r="D400" t="str">
            <v>S1</v>
          </cell>
          <cell r="E400">
            <v>42370</v>
          </cell>
          <cell r="F400">
            <v>42735</v>
          </cell>
          <cell r="G400">
            <v>150</v>
          </cell>
          <cell r="H400">
            <v>91</v>
          </cell>
        </row>
        <row r="401">
          <cell r="A401" t="str">
            <v>F398</v>
          </cell>
          <cell r="B401" t="str">
            <v>Jacmel</v>
          </cell>
          <cell r="C401" t="str">
            <v>HAITI</v>
          </cell>
          <cell r="D401" t="str">
            <v>S1</v>
          </cell>
          <cell r="E401">
            <v>42370</v>
          </cell>
          <cell r="F401">
            <v>42735</v>
          </cell>
          <cell r="G401">
            <v>98</v>
          </cell>
          <cell r="H401">
            <v>75</v>
          </cell>
        </row>
        <row r="402">
          <cell r="A402" t="str">
            <v>F399</v>
          </cell>
          <cell r="B402" t="str">
            <v>Montrouis</v>
          </cell>
          <cell r="C402" t="str">
            <v>HAITI</v>
          </cell>
          <cell r="D402" t="str">
            <v>S1</v>
          </cell>
          <cell r="E402">
            <v>42370</v>
          </cell>
          <cell r="F402">
            <v>42735</v>
          </cell>
          <cell r="G402">
            <v>133</v>
          </cell>
          <cell r="H402">
            <v>106</v>
          </cell>
        </row>
        <row r="403">
          <cell r="A403" t="str">
            <v>F400</v>
          </cell>
          <cell r="B403" t="str">
            <v>Petionville</v>
          </cell>
          <cell r="C403" t="str">
            <v>HAITI</v>
          </cell>
          <cell r="D403" t="str">
            <v>S1</v>
          </cell>
          <cell r="E403">
            <v>42370</v>
          </cell>
          <cell r="F403">
            <v>42735</v>
          </cell>
          <cell r="G403">
            <v>155</v>
          </cell>
          <cell r="H403">
            <v>111</v>
          </cell>
        </row>
        <row r="404">
          <cell r="A404" t="str">
            <v>F401</v>
          </cell>
          <cell r="B404" t="str">
            <v>Port-au-Prince</v>
          </cell>
          <cell r="C404" t="str">
            <v>HAITI</v>
          </cell>
          <cell r="D404" t="str">
            <v>S1</v>
          </cell>
          <cell r="E404">
            <v>42370</v>
          </cell>
          <cell r="F404">
            <v>42735</v>
          </cell>
          <cell r="G404">
            <v>155</v>
          </cell>
          <cell r="H404">
            <v>111</v>
          </cell>
        </row>
        <row r="405">
          <cell r="A405" t="str">
            <v>F402</v>
          </cell>
          <cell r="B405" t="str">
            <v>Holy See</v>
          </cell>
          <cell r="C405" t="str">
            <v>HOLY SEE</v>
          </cell>
          <cell r="D405" t="str">
            <v>S1</v>
          </cell>
          <cell r="E405">
            <v>42370</v>
          </cell>
          <cell r="F405">
            <v>42735</v>
          </cell>
          <cell r="G405">
            <v>355</v>
          </cell>
          <cell r="H405">
            <v>132</v>
          </cell>
        </row>
        <row r="406">
          <cell r="A406" t="str">
            <v>F403</v>
          </cell>
          <cell r="B406" t="str">
            <v>[Other]</v>
          </cell>
          <cell r="C406" t="str">
            <v>HONDURAS</v>
          </cell>
          <cell r="D406" t="str">
            <v>S1</v>
          </cell>
          <cell r="E406">
            <v>42370</v>
          </cell>
          <cell r="F406">
            <v>42735</v>
          </cell>
          <cell r="G406">
            <v>130</v>
          </cell>
          <cell r="H406">
            <v>80</v>
          </cell>
        </row>
        <row r="407">
          <cell r="A407" t="str">
            <v>F404</v>
          </cell>
          <cell r="B407" t="str">
            <v>Bay Islands</v>
          </cell>
          <cell r="C407" t="str">
            <v>HONDURAS</v>
          </cell>
          <cell r="D407" t="str">
            <v>S1</v>
          </cell>
          <cell r="E407">
            <v>42370</v>
          </cell>
          <cell r="F407">
            <v>42735</v>
          </cell>
          <cell r="G407">
            <v>259</v>
          </cell>
          <cell r="H407">
            <v>52</v>
          </cell>
        </row>
        <row r="408">
          <cell r="A408" t="str">
            <v>F405</v>
          </cell>
          <cell r="B408" t="str">
            <v>La Ceiba</v>
          </cell>
          <cell r="C408" t="str">
            <v>HONDURAS</v>
          </cell>
          <cell r="D408" t="str">
            <v>S1</v>
          </cell>
          <cell r="E408">
            <v>42370</v>
          </cell>
          <cell r="F408">
            <v>42735</v>
          </cell>
          <cell r="G408">
            <v>138</v>
          </cell>
          <cell r="H408">
            <v>85</v>
          </cell>
        </row>
        <row r="409">
          <cell r="A409" t="str">
            <v>F406</v>
          </cell>
          <cell r="B409" t="str">
            <v>San Pedro Sula</v>
          </cell>
          <cell r="C409" t="str">
            <v>HONDURAS</v>
          </cell>
          <cell r="D409" t="str">
            <v>S1</v>
          </cell>
          <cell r="E409">
            <v>42370</v>
          </cell>
          <cell r="F409">
            <v>42735</v>
          </cell>
          <cell r="G409">
            <v>187</v>
          </cell>
          <cell r="H409">
            <v>98</v>
          </cell>
        </row>
        <row r="410">
          <cell r="A410" t="str">
            <v>F407</v>
          </cell>
          <cell r="B410" t="str">
            <v>Tegucigalpa</v>
          </cell>
          <cell r="C410" t="str">
            <v>HONDURAS</v>
          </cell>
          <cell r="D410" t="str">
            <v>S1</v>
          </cell>
          <cell r="E410">
            <v>42370</v>
          </cell>
          <cell r="F410">
            <v>42735</v>
          </cell>
          <cell r="G410">
            <v>187</v>
          </cell>
          <cell r="H410">
            <v>97</v>
          </cell>
        </row>
        <row r="411">
          <cell r="A411" t="str">
            <v>F408</v>
          </cell>
          <cell r="B411" t="str">
            <v>Tela</v>
          </cell>
          <cell r="C411" t="str">
            <v>HONDURAS</v>
          </cell>
          <cell r="D411" t="str">
            <v>S1</v>
          </cell>
          <cell r="E411">
            <v>42370</v>
          </cell>
          <cell r="F411">
            <v>42735</v>
          </cell>
          <cell r="G411">
            <v>125</v>
          </cell>
          <cell r="H411">
            <v>86</v>
          </cell>
        </row>
        <row r="412">
          <cell r="A412" t="str">
            <v>F409</v>
          </cell>
          <cell r="B412" t="str">
            <v>Hong Kong</v>
          </cell>
          <cell r="C412" t="str">
            <v>HONG KONG</v>
          </cell>
          <cell r="D412" t="str">
            <v>S1</v>
          </cell>
          <cell r="E412">
            <v>42370</v>
          </cell>
          <cell r="F412">
            <v>42735</v>
          </cell>
          <cell r="G412">
            <v>355</v>
          </cell>
          <cell r="H412">
            <v>180</v>
          </cell>
        </row>
        <row r="413">
          <cell r="A413" t="str">
            <v>F410</v>
          </cell>
          <cell r="B413" t="str">
            <v>[Other]</v>
          </cell>
          <cell r="C413" t="str">
            <v>HUNGARY</v>
          </cell>
          <cell r="D413" t="str">
            <v>S1</v>
          </cell>
          <cell r="E413">
            <v>42370</v>
          </cell>
          <cell r="F413">
            <v>42735</v>
          </cell>
          <cell r="G413">
            <v>64</v>
          </cell>
          <cell r="H413">
            <v>35</v>
          </cell>
        </row>
        <row r="414">
          <cell r="A414" t="str">
            <v>F411</v>
          </cell>
          <cell r="B414" t="str">
            <v>Budapest</v>
          </cell>
          <cell r="C414" t="str">
            <v>HUNGARY</v>
          </cell>
          <cell r="D414" t="str">
            <v>S1</v>
          </cell>
          <cell r="E414">
            <v>42370</v>
          </cell>
          <cell r="F414">
            <v>42735</v>
          </cell>
          <cell r="G414">
            <v>153</v>
          </cell>
          <cell r="H414">
            <v>100</v>
          </cell>
        </row>
        <row r="415">
          <cell r="A415" t="str">
            <v>F412</v>
          </cell>
          <cell r="B415" t="str">
            <v>Papa</v>
          </cell>
          <cell r="C415" t="str">
            <v>HUNGARY</v>
          </cell>
          <cell r="D415" t="str">
            <v>S1</v>
          </cell>
          <cell r="E415">
            <v>42370</v>
          </cell>
          <cell r="F415">
            <v>42735</v>
          </cell>
          <cell r="G415">
            <v>64</v>
          </cell>
          <cell r="H415">
            <v>35</v>
          </cell>
        </row>
        <row r="416">
          <cell r="A416" t="str">
            <v>F413</v>
          </cell>
          <cell r="B416" t="str">
            <v>[Other]</v>
          </cell>
          <cell r="C416" t="str">
            <v>ICELAND</v>
          </cell>
          <cell r="D416" t="str">
            <v>S1</v>
          </cell>
          <cell r="E416">
            <v>42370</v>
          </cell>
          <cell r="F416">
            <v>42735</v>
          </cell>
          <cell r="G416">
            <v>142</v>
          </cell>
          <cell r="H416">
            <v>134</v>
          </cell>
        </row>
        <row r="417">
          <cell r="A417" t="str">
            <v>F414</v>
          </cell>
          <cell r="B417" t="str">
            <v>Akureyri</v>
          </cell>
          <cell r="C417" t="str">
            <v>ICELAND</v>
          </cell>
          <cell r="D417" t="str">
            <v>S1</v>
          </cell>
          <cell r="E417">
            <v>42370</v>
          </cell>
          <cell r="F417">
            <v>42735</v>
          </cell>
          <cell r="G417">
            <v>143</v>
          </cell>
          <cell r="H417">
            <v>134</v>
          </cell>
        </row>
        <row r="418">
          <cell r="A418" t="str">
            <v>F415</v>
          </cell>
          <cell r="B418" t="str">
            <v>Reykjavik</v>
          </cell>
          <cell r="C418" t="str">
            <v>ICELAND</v>
          </cell>
          <cell r="D418" t="str">
            <v>S1</v>
          </cell>
          <cell r="E418">
            <v>42505</v>
          </cell>
          <cell r="F418">
            <v>42644</v>
          </cell>
          <cell r="G418">
            <v>237</v>
          </cell>
          <cell r="H418">
            <v>146</v>
          </cell>
        </row>
        <row r="419">
          <cell r="A419" t="str">
            <v>F416</v>
          </cell>
          <cell r="B419" t="str">
            <v>Reykjavik</v>
          </cell>
          <cell r="C419" t="str">
            <v>ICELAND</v>
          </cell>
          <cell r="D419" t="str">
            <v>S2</v>
          </cell>
          <cell r="E419">
            <v>42645</v>
          </cell>
          <cell r="F419">
            <v>42504</v>
          </cell>
          <cell r="G419">
            <v>178</v>
          </cell>
          <cell r="H419">
            <v>140</v>
          </cell>
        </row>
        <row r="420">
          <cell r="A420" t="str">
            <v>F417</v>
          </cell>
          <cell r="B420" t="str">
            <v>[Other]</v>
          </cell>
          <cell r="C420" t="str">
            <v>INDIA</v>
          </cell>
          <cell r="D420" t="str">
            <v>S1</v>
          </cell>
          <cell r="E420">
            <v>42370</v>
          </cell>
          <cell r="F420">
            <v>42735</v>
          </cell>
          <cell r="G420">
            <v>200</v>
          </cell>
          <cell r="H420">
            <v>91</v>
          </cell>
        </row>
        <row r="421">
          <cell r="A421" t="str">
            <v>F418</v>
          </cell>
          <cell r="B421" t="str">
            <v>Agra</v>
          </cell>
          <cell r="C421" t="str">
            <v>INDIA</v>
          </cell>
          <cell r="D421" t="str">
            <v>S1</v>
          </cell>
          <cell r="E421">
            <v>42370</v>
          </cell>
          <cell r="F421">
            <v>42735</v>
          </cell>
          <cell r="G421">
            <v>181</v>
          </cell>
          <cell r="H421">
            <v>114</v>
          </cell>
        </row>
        <row r="422">
          <cell r="A422" t="str">
            <v>F419</v>
          </cell>
          <cell r="B422" t="str">
            <v>Bangalore</v>
          </cell>
          <cell r="C422" t="str">
            <v>INDIA</v>
          </cell>
          <cell r="D422" t="str">
            <v>S1</v>
          </cell>
          <cell r="E422">
            <v>42370</v>
          </cell>
          <cell r="F422">
            <v>42735</v>
          </cell>
          <cell r="G422">
            <v>364</v>
          </cell>
          <cell r="H422">
            <v>110</v>
          </cell>
        </row>
        <row r="423">
          <cell r="A423" t="str">
            <v>F420</v>
          </cell>
          <cell r="B423" t="str">
            <v>Chennai</v>
          </cell>
          <cell r="C423" t="str">
            <v>INDIA</v>
          </cell>
          <cell r="D423" t="str">
            <v>S1</v>
          </cell>
          <cell r="E423">
            <v>42370</v>
          </cell>
          <cell r="F423">
            <v>42735</v>
          </cell>
          <cell r="G423">
            <v>300</v>
          </cell>
          <cell r="H423">
            <v>111</v>
          </cell>
        </row>
        <row r="424">
          <cell r="A424" t="str">
            <v>F421</v>
          </cell>
          <cell r="B424" t="str">
            <v>Goa</v>
          </cell>
          <cell r="C424" t="str">
            <v>INDIA</v>
          </cell>
          <cell r="D424" t="str">
            <v>S1</v>
          </cell>
          <cell r="E424">
            <v>42370</v>
          </cell>
          <cell r="F424">
            <v>42735</v>
          </cell>
          <cell r="G424">
            <v>149</v>
          </cell>
          <cell r="H424">
            <v>53</v>
          </cell>
        </row>
        <row r="425">
          <cell r="A425" t="str">
            <v>F422</v>
          </cell>
          <cell r="B425" t="str">
            <v>Hyderabad</v>
          </cell>
          <cell r="C425" t="str">
            <v>INDIA</v>
          </cell>
          <cell r="D425" t="str">
            <v>S1</v>
          </cell>
          <cell r="E425">
            <v>42370</v>
          </cell>
          <cell r="F425">
            <v>42735</v>
          </cell>
          <cell r="G425">
            <v>235</v>
          </cell>
          <cell r="H425">
            <v>110</v>
          </cell>
        </row>
        <row r="426">
          <cell r="A426" t="str">
            <v>F423</v>
          </cell>
          <cell r="B426" t="str">
            <v>Kolkata</v>
          </cell>
          <cell r="C426" t="str">
            <v>INDIA</v>
          </cell>
          <cell r="D426" t="str">
            <v>S1</v>
          </cell>
          <cell r="E426">
            <v>42370</v>
          </cell>
          <cell r="F426">
            <v>42735</v>
          </cell>
          <cell r="G426">
            <v>297</v>
          </cell>
          <cell r="H426">
            <v>119</v>
          </cell>
        </row>
        <row r="427">
          <cell r="A427" t="str">
            <v>F424</v>
          </cell>
          <cell r="B427" t="str">
            <v>Mumbai</v>
          </cell>
          <cell r="C427" t="str">
            <v>INDIA</v>
          </cell>
          <cell r="D427" t="str">
            <v>S1</v>
          </cell>
          <cell r="E427">
            <v>42370</v>
          </cell>
          <cell r="F427">
            <v>42735</v>
          </cell>
          <cell r="G427">
            <v>389</v>
          </cell>
          <cell r="H427">
            <v>126</v>
          </cell>
        </row>
        <row r="428">
          <cell r="A428" t="str">
            <v>F425</v>
          </cell>
          <cell r="B428" t="str">
            <v>New Delhi</v>
          </cell>
          <cell r="C428" t="str">
            <v>INDIA</v>
          </cell>
          <cell r="D428" t="str">
            <v>S1</v>
          </cell>
          <cell r="E428">
            <v>42370</v>
          </cell>
          <cell r="F428">
            <v>42735</v>
          </cell>
          <cell r="G428">
            <v>291</v>
          </cell>
          <cell r="H428">
            <v>109</v>
          </cell>
        </row>
        <row r="429">
          <cell r="A429" t="str">
            <v>F426</v>
          </cell>
          <cell r="B429" t="str">
            <v>Pune</v>
          </cell>
          <cell r="C429" t="str">
            <v>INDIA</v>
          </cell>
          <cell r="D429" t="str">
            <v>S1</v>
          </cell>
          <cell r="E429">
            <v>42370</v>
          </cell>
          <cell r="F429">
            <v>42735</v>
          </cell>
          <cell r="G429">
            <v>273</v>
          </cell>
          <cell r="H429">
            <v>72</v>
          </cell>
        </row>
        <row r="430">
          <cell r="A430" t="str">
            <v>F427</v>
          </cell>
          <cell r="B430" t="str">
            <v>Trivandrum</v>
          </cell>
          <cell r="C430" t="str">
            <v>INDIA</v>
          </cell>
          <cell r="D430" t="str">
            <v>S1</v>
          </cell>
          <cell r="E430">
            <v>42370</v>
          </cell>
          <cell r="F430">
            <v>42735</v>
          </cell>
          <cell r="G430">
            <v>182</v>
          </cell>
          <cell r="H430">
            <v>56</v>
          </cell>
        </row>
        <row r="431">
          <cell r="A431" t="str">
            <v>F428</v>
          </cell>
          <cell r="B431" t="str">
            <v>[Other]</v>
          </cell>
          <cell r="C431" t="str">
            <v>INDONESIA</v>
          </cell>
          <cell r="D431" t="str">
            <v>S1</v>
          </cell>
          <cell r="E431">
            <v>42370</v>
          </cell>
          <cell r="F431">
            <v>42735</v>
          </cell>
          <cell r="G431">
            <v>90</v>
          </cell>
          <cell r="H431">
            <v>56</v>
          </cell>
        </row>
        <row r="432">
          <cell r="A432" t="str">
            <v>F429</v>
          </cell>
          <cell r="B432" t="str">
            <v>Bali</v>
          </cell>
          <cell r="C432" t="str">
            <v>INDONESIA</v>
          </cell>
          <cell r="D432" t="str">
            <v>S1</v>
          </cell>
          <cell r="E432">
            <v>42370</v>
          </cell>
          <cell r="F432">
            <v>42735</v>
          </cell>
          <cell r="G432">
            <v>255</v>
          </cell>
          <cell r="H432">
            <v>138</v>
          </cell>
        </row>
        <row r="433">
          <cell r="A433" t="str">
            <v>F430</v>
          </cell>
          <cell r="B433" t="str">
            <v>Bandung</v>
          </cell>
          <cell r="C433" t="str">
            <v>INDONESIA</v>
          </cell>
          <cell r="D433" t="str">
            <v>S1</v>
          </cell>
          <cell r="E433">
            <v>42370</v>
          </cell>
          <cell r="F433">
            <v>42735</v>
          </cell>
          <cell r="G433">
            <v>218</v>
          </cell>
          <cell r="H433">
            <v>107</v>
          </cell>
        </row>
        <row r="434">
          <cell r="A434" t="str">
            <v>F431</v>
          </cell>
          <cell r="B434" t="str">
            <v>Denpasar</v>
          </cell>
          <cell r="C434" t="str">
            <v>INDONESIA</v>
          </cell>
          <cell r="D434" t="str">
            <v>S1</v>
          </cell>
          <cell r="E434">
            <v>42370</v>
          </cell>
          <cell r="F434">
            <v>42735</v>
          </cell>
          <cell r="G434">
            <v>255</v>
          </cell>
          <cell r="H434">
            <v>138</v>
          </cell>
        </row>
        <row r="435">
          <cell r="A435" t="str">
            <v>F432</v>
          </cell>
          <cell r="B435" t="str">
            <v>Jakarta</v>
          </cell>
          <cell r="C435" t="str">
            <v>INDONESIA</v>
          </cell>
          <cell r="D435" t="str">
            <v>S1</v>
          </cell>
          <cell r="E435">
            <v>42370</v>
          </cell>
          <cell r="F435">
            <v>42735</v>
          </cell>
          <cell r="G435">
            <v>258</v>
          </cell>
          <cell r="H435">
            <v>104</v>
          </cell>
        </row>
        <row r="436">
          <cell r="A436" t="str">
            <v>F433</v>
          </cell>
          <cell r="B436" t="str">
            <v>Jayapura</v>
          </cell>
          <cell r="C436" t="str">
            <v>INDONESIA</v>
          </cell>
          <cell r="D436" t="str">
            <v>S1</v>
          </cell>
          <cell r="E436">
            <v>42370</v>
          </cell>
          <cell r="F436">
            <v>42735</v>
          </cell>
          <cell r="G436">
            <v>127</v>
          </cell>
          <cell r="H436">
            <v>40</v>
          </cell>
        </row>
        <row r="437">
          <cell r="A437" t="str">
            <v>F434</v>
          </cell>
          <cell r="B437" t="str">
            <v>Medan</v>
          </cell>
          <cell r="C437" t="str">
            <v>INDONESIA</v>
          </cell>
          <cell r="D437" t="str">
            <v>S1</v>
          </cell>
          <cell r="E437">
            <v>42370</v>
          </cell>
          <cell r="F437">
            <v>42735</v>
          </cell>
          <cell r="G437">
            <v>90</v>
          </cell>
          <cell r="H437">
            <v>56</v>
          </cell>
        </row>
        <row r="438">
          <cell r="A438" t="str">
            <v>F435</v>
          </cell>
          <cell r="B438" t="str">
            <v>Surabaya</v>
          </cell>
          <cell r="C438" t="str">
            <v>INDONESIA</v>
          </cell>
          <cell r="D438" t="str">
            <v>S1</v>
          </cell>
          <cell r="E438">
            <v>42370</v>
          </cell>
          <cell r="F438">
            <v>42735</v>
          </cell>
          <cell r="G438">
            <v>191</v>
          </cell>
          <cell r="H438">
            <v>138</v>
          </cell>
        </row>
        <row r="439">
          <cell r="A439" t="str">
            <v>F436</v>
          </cell>
          <cell r="B439" t="str">
            <v>Timika, Irian Jaya</v>
          </cell>
          <cell r="C439" t="str">
            <v>INDONESIA</v>
          </cell>
          <cell r="D439" t="str">
            <v>S1</v>
          </cell>
          <cell r="E439">
            <v>42370</v>
          </cell>
          <cell r="F439">
            <v>42735</v>
          </cell>
          <cell r="G439">
            <v>254</v>
          </cell>
          <cell r="H439">
            <v>68</v>
          </cell>
        </row>
        <row r="440">
          <cell r="A440" t="str">
            <v>F437</v>
          </cell>
          <cell r="B440" t="str">
            <v>[Other]</v>
          </cell>
          <cell r="C440" t="str">
            <v>IRAN</v>
          </cell>
          <cell r="D440" t="str">
            <v>S1</v>
          </cell>
          <cell r="E440">
            <v>42370</v>
          </cell>
          <cell r="F440">
            <v>42735</v>
          </cell>
          <cell r="G440">
            <v>97</v>
          </cell>
          <cell r="H440">
            <v>58</v>
          </cell>
        </row>
        <row r="441">
          <cell r="A441" t="str">
            <v>F438</v>
          </cell>
          <cell r="B441" t="str">
            <v>Tehran</v>
          </cell>
          <cell r="C441" t="str">
            <v>IRAN</v>
          </cell>
          <cell r="D441" t="str">
            <v>S1</v>
          </cell>
          <cell r="E441">
            <v>42370</v>
          </cell>
          <cell r="F441">
            <v>42735</v>
          </cell>
          <cell r="G441">
            <v>97</v>
          </cell>
          <cell r="H441">
            <v>58</v>
          </cell>
        </row>
        <row r="442">
          <cell r="A442" t="str">
            <v>F439</v>
          </cell>
          <cell r="B442" t="str">
            <v>[Other]</v>
          </cell>
          <cell r="C442" t="str">
            <v>IRAQ</v>
          </cell>
          <cell r="D442" t="str">
            <v>S1</v>
          </cell>
          <cell r="E442">
            <v>42370</v>
          </cell>
          <cell r="F442">
            <v>42735</v>
          </cell>
          <cell r="G442">
            <v>247</v>
          </cell>
          <cell r="H442">
            <v>82</v>
          </cell>
        </row>
        <row r="443">
          <cell r="A443" t="str">
            <v>F440</v>
          </cell>
          <cell r="B443" t="str">
            <v>Baghdad</v>
          </cell>
          <cell r="C443" t="str">
            <v>IRAQ</v>
          </cell>
          <cell r="D443" t="str">
            <v>S1</v>
          </cell>
          <cell r="E443">
            <v>42370</v>
          </cell>
          <cell r="F443">
            <v>42735</v>
          </cell>
          <cell r="G443">
            <v>0</v>
          </cell>
          <cell r="H443">
            <v>11</v>
          </cell>
        </row>
        <row r="444">
          <cell r="A444" t="str">
            <v>F441</v>
          </cell>
          <cell r="B444" t="str">
            <v>Erbil</v>
          </cell>
          <cell r="C444" t="str">
            <v>IRAQ</v>
          </cell>
          <cell r="D444" t="str">
            <v>S1</v>
          </cell>
          <cell r="E444">
            <v>42370</v>
          </cell>
          <cell r="F444">
            <v>42735</v>
          </cell>
          <cell r="G444">
            <v>211</v>
          </cell>
          <cell r="H444">
            <v>65</v>
          </cell>
        </row>
        <row r="445">
          <cell r="A445" t="str">
            <v>F442</v>
          </cell>
          <cell r="B445" t="str">
            <v>[Other]</v>
          </cell>
          <cell r="C445" t="str">
            <v>IRELAND</v>
          </cell>
          <cell r="D445" t="str">
            <v>S1</v>
          </cell>
          <cell r="E445">
            <v>42370</v>
          </cell>
          <cell r="F445">
            <v>42735</v>
          </cell>
          <cell r="G445">
            <v>151</v>
          </cell>
          <cell r="H445">
            <v>94</v>
          </cell>
        </row>
        <row r="446">
          <cell r="A446" t="str">
            <v>F443</v>
          </cell>
          <cell r="B446" t="str">
            <v>Cork</v>
          </cell>
          <cell r="C446" t="str">
            <v>IRELAND</v>
          </cell>
          <cell r="D446" t="str">
            <v>S1</v>
          </cell>
          <cell r="E446">
            <v>42370</v>
          </cell>
          <cell r="F446">
            <v>42735</v>
          </cell>
          <cell r="G446">
            <v>157</v>
          </cell>
          <cell r="H446">
            <v>109</v>
          </cell>
        </row>
        <row r="447">
          <cell r="A447" t="str">
            <v>F444</v>
          </cell>
          <cell r="B447" t="str">
            <v>Dublin</v>
          </cell>
          <cell r="C447" t="str">
            <v>IRELAND</v>
          </cell>
          <cell r="D447" t="str">
            <v>S1</v>
          </cell>
          <cell r="E447">
            <v>42370</v>
          </cell>
          <cell r="F447">
            <v>42735</v>
          </cell>
          <cell r="G447">
            <v>225</v>
          </cell>
          <cell r="H447">
            <v>126</v>
          </cell>
        </row>
        <row r="448">
          <cell r="A448" t="str">
            <v>F445</v>
          </cell>
          <cell r="B448" t="str">
            <v>Galway</v>
          </cell>
          <cell r="C448" t="str">
            <v>IRELAND</v>
          </cell>
          <cell r="D448" t="str">
            <v>S1</v>
          </cell>
          <cell r="E448">
            <v>42370</v>
          </cell>
          <cell r="F448">
            <v>42735</v>
          </cell>
          <cell r="G448">
            <v>168</v>
          </cell>
          <cell r="H448">
            <v>108</v>
          </cell>
        </row>
        <row r="449">
          <cell r="A449" t="str">
            <v>F446</v>
          </cell>
          <cell r="B449" t="str">
            <v>[Other]</v>
          </cell>
          <cell r="C449" t="str">
            <v>ISRAEL</v>
          </cell>
          <cell r="D449" t="str">
            <v>S1</v>
          </cell>
          <cell r="E449">
            <v>42370</v>
          </cell>
          <cell r="F449">
            <v>42735</v>
          </cell>
          <cell r="G449">
            <v>305</v>
          </cell>
          <cell r="H449">
            <v>146</v>
          </cell>
        </row>
        <row r="450">
          <cell r="A450" t="str">
            <v>F447</v>
          </cell>
          <cell r="B450" t="str">
            <v>Eilat</v>
          </cell>
          <cell r="C450" t="str">
            <v>ISRAEL</v>
          </cell>
          <cell r="D450" t="str">
            <v>S1</v>
          </cell>
          <cell r="E450">
            <v>42370</v>
          </cell>
          <cell r="F450">
            <v>42735</v>
          </cell>
          <cell r="G450">
            <v>360</v>
          </cell>
          <cell r="H450">
            <v>154</v>
          </cell>
        </row>
        <row r="451">
          <cell r="A451" t="str">
            <v>F448</v>
          </cell>
          <cell r="B451" t="str">
            <v>En Boqeq</v>
          </cell>
          <cell r="C451" t="str">
            <v>ISRAEL</v>
          </cell>
          <cell r="D451" t="str">
            <v>S1</v>
          </cell>
          <cell r="E451">
            <v>42370</v>
          </cell>
          <cell r="F451">
            <v>42735</v>
          </cell>
          <cell r="G451">
            <v>260</v>
          </cell>
          <cell r="H451">
            <v>135</v>
          </cell>
        </row>
        <row r="452">
          <cell r="A452" t="str">
            <v>F449</v>
          </cell>
          <cell r="B452" t="str">
            <v>Haifa</v>
          </cell>
          <cell r="C452" t="str">
            <v>ISRAEL</v>
          </cell>
          <cell r="D452" t="str">
            <v>S1</v>
          </cell>
          <cell r="E452">
            <v>42370</v>
          </cell>
          <cell r="F452">
            <v>42735</v>
          </cell>
          <cell r="G452">
            <v>290</v>
          </cell>
          <cell r="H452">
            <v>143</v>
          </cell>
        </row>
        <row r="453">
          <cell r="A453" t="str">
            <v>F450</v>
          </cell>
          <cell r="B453" t="str">
            <v>Herzliya-Pituach</v>
          </cell>
          <cell r="C453" t="str">
            <v>ISRAEL</v>
          </cell>
          <cell r="D453" t="str">
            <v>S1</v>
          </cell>
          <cell r="E453">
            <v>42370</v>
          </cell>
          <cell r="F453">
            <v>42735</v>
          </cell>
          <cell r="G453">
            <v>380</v>
          </cell>
          <cell r="H453">
            <v>153</v>
          </cell>
        </row>
        <row r="454">
          <cell r="A454" t="str">
            <v>F451</v>
          </cell>
          <cell r="B454" t="str">
            <v>Sedom</v>
          </cell>
          <cell r="C454" t="str">
            <v>ISRAEL</v>
          </cell>
          <cell r="D454" t="str">
            <v>S1</v>
          </cell>
          <cell r="E454">
            <v>42370</v>
          </cell>
          <cell r="F454">
            <v>42735</v>
          </cell>
          <cell r="G454">
            <v>260</v>
          </cell>
          <cell r="H454">
            <v>135</v>
          </cell>
        </row>
        <row r="455">
          <cell r="A455" t="str">
            <v>F452</v>
          </cell>
          <cell r="B455" t="str">
            <v>Tel Aviv</v>
          </cell>
          <cell r="C455" t="str">
            <v>ISRAEL</v>
          </cell>
          <cell r="D455" t="str">
            <v>S1</v>
          </cell>
          <cell r="E455">
            <v>42370</v>
          </cell>
          <cell r="F455">
            <v>42735</v>
          </cell>
          <cell r="G455">
            <v>390</v>
          </cell>
          <cell r="H455">
            <v>181</v>
          </cell>
        </row>
        <row r="456">
          <cell r="A456" t="str">
            <v>F453</v>
          </cell>
          <cell r="B456" t="str">
            <v>Tiberias</v>
          </cell>
          <cell r="C456" t="str">
            <v>ISRAEL</v>
          </cell>
          <cell r="D456" t="str">
            <v>S1</v>
          </cell>
          <cell r="E456">
            <v>42370</v>
          </cell>
          <cell r="F456">
            <v>42735</v>
          </cell>
          <cell r="G456">
            <v>305</v>
          </cell>
          <cell r="H456">
            <v>146</v>
          </cell>
        </row>
        <row r="457">
          <cell r="A457" t="str">
            <v>F454</v>
          </cell>
          <cell r="B457" t="str">
            <v>[Other]</v>
          </cell>
          <cell r="C457" t="str">
            <v>ITALY</v>
          </cell>
          <cell r="D457" t="str">
            <v>S1</v>
          </cell>
          <cell r="E457">
            <v>42370</v>
          </cell>
          <cell r="F457">
            <v>42735</v>
          </cell>
          <cell r="G457">
            <v>191</v>
          </cell>
          <cell r="H457">
            <v>114</v>
          </cell>
        </row>
        <row r="458">
          <cell r="A458" t="str">
            <v>F455</v>
          </cell>
          <cell r="B458" t="str">
            <v>Bari</v>
          </cell>
          <cell r="C458" t="str">
            <v>ITALY</v>
          </cell>
          <cell r="D458" t="str">
            <v>S1</v>
          </cell>
          <cell r="E458">
            <v>42370</v>
          </cell>
          <cell r="F458">
            <v>42735</v>
          </cell>
          <cell r="G458">
            <v>242</v>
          </cell>
          <cell r="H458">
            <v>136</v>
          </cell>
        </row>
        <row r="459">
          <cell r="A459" t="str">
            <v>F456</v>
          </cell>
          <cell r="B459" t="str">
            <v>Bologna</v>
          </cell>
          <cell r="C459" t="str">
            <v>ITALY</v>
          </cell>
          <cell r="D459" t="str">
            <v>S1</v>
          </cell>
          <cell r="E459">
            <v>42370</v>
          </cell>
          <cell r="F459">
            <v>42735</v>
          </cell>
          <cell r="G459">
            <v>270</v>
          </cell>
          <cell r="H459">
            <v>121</v>
          </cell>
        </row>
        <row r="460">
          <cell r="A460" t="str">
            <v>F457</v>
          </cell>
          <cell r="B460" t="str">
            <v>Bolzano</v>
          </cell>
          <cell r="C460" t="str">
            <v>ITALY</v>
          </cell>
          <cell r="D460" t="str">
            <v>S1</v>
          </cell>
          <cell r="E460">
            <v>42370</v>
          </cell>
          <cell r="F460">
            <v>42735</v>
          </cell>
          <cell r="G460">
            <v>137</v>
          </cell>
          <cell r="H460">
            <v>105</v>
          </cell>
        </row>
        <row r="461">
          <cell r="A461" t="str">
            <v>F458</v>
          </cell>
          <cell r="B461" t="str">
            <v>Capri</v>
          </cell>
          <cell r="C461" t="str">
            <v>ITALY</v>
          </cell>
          <cell r="D461" t="str">
            <v>S1</v>
          </cell>
          <cell r="E461">
            <v>42370</v>
          </cell>
          <cell r="F461">
            <v>42735</v>
          </cell>
          <cell r="G461">
            <v>408</v>
          </cell>
          <cell r="H461">
            <v>164</v>
          </cell>
        </row>
        <row r="462">
          <cell r="A462" t="str">
            <v>F459</v>
          </cell>
          <cell r="B462" t="str">
            <v>Catania</v>
          </cell>
          <cell r="C462" t="str">
            <v>ITALY</v>
          </cell>
          <cell r="D462" t="str">
            <v>S1</v>
          </cell>
          <cell r="E462">
            <v>42370</v>
          </cell>
          <cell r="F462">
            <v>42735</v>
          </cell>
          <cell r="G462">
            <v>257</v>
          </cell>
          <cell r="H462">
            <v>138</v>
          </cell>
        </row>
        <row r="463">
          <cell r="A463" t="str">
            <v>F460</v>
          </cell>
          <cell r="B463" t="str">
            <v>Como</v>
          </cell>
          <cell r="C463" t="str">
            <v>ITALY</v>
          </cell>
          <cell r="D463" t="str">
            <v>S1</v>
          </cell>
          <cell r="E463">
            <v>42370</v>
          </cell>
          <cell r="F463">
            <v>42735</v>
          </cell>
          <cell r="G463">
            <v>309</v>
          </cell>
          <cell r="H463">
            <v>157</v>
          </cell>
        </row>
        <row r="464">
          <cell r="A464" t="str">
            <v>F461</v>
          </cell>
          <cell r="B464" t="str">
            <v>Ferrara</v>
          </cell>
          <cell r="C464" t="str">
            <v>ITALY</v>
          </cell>
          <cell r="D464" t="str">
            <v>S1</v>
          </cell>
          <cell r="E464">
            <v>42370</v>
          </cell>
          <cell r="F464">
            <v>42735</v>
          </cell>
          <cell r="G464">
            <v>163</v>
          </cell>
          <cell r="H464">
            <v>107</v>
          </cell>
        </row>
        <row r="465">
          <cell r="A465" t="str">
            <v>F462</v>
          </cell>
          <cell r="B465" t="str">
            <v>Florence</v>
          </cell>
          <cell r="C465" t="str">
            <v>ITALY</v>
          </cell>
          <cell r="D465" t="str">
            <v>S1</v>
          </cell>
          <cell r="E465">
            <v>42370</v>
          </cell>
          <cell r="F465">
            <v>42735</v>
          </cell>
          <cell r="G465">
            <v>270</v>
          </cell>
          <cell r="H465">
            <v>127</v>
          </cell>
        </row>
        <row r="466">
          <cell r="A466" t="str">
            <v>F463</v>
          </cell>
          <cell r="B466" t="str">
            <v>Gaeta</v>
          </cell>
          <cell r="C466" t="str">
            <v>ITALY</v>
          </cell>
          <cell r="D466" t="str">
            <v>S1</v>
          </cell>
          <cell r="E466">
            <v>42505</v>
          </cell>
          <cell r="F466">
            <v>42628</v>
          </cell>
          <cell r="G466">
            <v>135</v>
          </cell>
          <cell r="H466">
            <v>67</v>
          </cell>
        </row>
        <row r="467">
          <cell r="A467" t="str">
            <v>F464</v>
          </cell>
          <cell r="B467" t="str">
            <v>Gaeta</v>
          </cell>
          <cell r="C467" t="str">
            <v>ITALY</v>
          </cell>
          <cell r="D467" t="str">
            <v>S2</v>
          </cell>
          <cell r="E467">
            <v>42629</v>
          </cell>
          <cell r="F467">
            <v>42504</v>
          </cell>
          <cell r="G467">
            <v>104</v>
          </cell>
          <cell r="H467">
            <v>64</v>
          </cell>
        </row>
        <row r="468">
          <cell r="A468" t="str">
            <v>F465</v>
          </cell>
          <cell r="B468" t="str">
            <v>Genoa</v>
          </cell>
          <cell r="C468" t="str">
            <v>ITALY</v>
          </cell>
          <cell r="D468" t="str">
            <v>S1</v>
          </cell>
          <cell r="E468">
            <v>42370</v>
          </cell>
          <cell r="F468">
            <v>42735</v>
          </cell>
          <cell r="G468">
            <v>224</v>
          </cell>
          <cell r="H468">
            <v>115</v>
          </cell>
        </row>
        <row r="469">
          <cell r="A469" t="str">
            <v>F466</v>
          </cell>
          <cell r="B469" t="str">
            <v>La Spezia</v>
          </cell>
          <cell r="C469" t="str">
            <v>ITALY</v>
          </cell>
          <cell r="D469" t="str">
            <v>S1</v>
          </cell>
          <cell r="E469">
            <v>42370</v>
          </cell>
          <cell r="F469">
            <v>42735</v>
          </cell>
          <cell r="G469">
            <v>140</v>
          </cell>
          <cell r="H469">
            <v>101</v>
          </cell>
        </row>
        <row r="470">
          <cell r="A470" t="str">
            <v>F467</v>
          </cell>
          <cell r="B470" t="str">
            <v>Milan</v>
          </cell>
          <cell r="C470" t="str">
            <v>ITALY</v>
          </cell>
          <cell r="D470" t="str">
            <v>S1</v>
          </cell>
          <cell r="E470">
            <v>42370</v>
          </cell>
          <cell r="F470">
            <v>42735</v>
          </cell>
          <cell r="G470">
            <v>288</v>
          </cell>
          <cell r="H470">
            <v>199</v>
          </cell>
        </row>
        <row r="471">
          <cell r="A471" t="str">
            <v>F468</v>
          </cell>
          <cell r="B471" t="str">
            <v>Modena</v>
          </cell>
          <cell r="C471" t="str">
            <v>ITALY</v>
          </cell>
          <cell r="D471" t="str">
            <v>S1</v>
          </cell>
          <cell r="E471">
            <v>42370</v>
          </cell>
          <cell r="F471">
            <v>42735</v>
          </cell>
          <cell r="G471">
            <v>169</v>
          </cell>
          <cell r="H471">
            <v>88</v>
          </cell>
        </row>
        <row r="472">
          <cell r="A472" t="str">
            <v>F469</v>
          </cell>
          <cell r="B472" t="str">
            <v>Naples</v>
          </cell>
          <cell r="C472" t="str">
            <v>ITALY</v>
          </cell>
          <cell r="D472" t="str">
            <v>S1</v>
          </cell>
          <cell r="E472">
            <v>42370</v>
          </cell>
          <cell r="F472">
            <v>42735</v>
          </cell>
          <cell r="G472">
            <v>176</v>
          </cell>
          <cell r="H472">
            <v>144</v>
          </cell>
        </row>
        <row r="473">
          <cell r="A473" t="str">
            <v>F470</v>
          </cell>
          <cell r="B473" t="str">
            <v>Palermo</v>
          </cell>
          <cell r="C473" t="str">
            <v>ITALY</v>
          </cell>
          <cell r="D473" t="str">
            <v>S1</v>
          </cell>
          <cell r="E473">
            <v>42370</v>
          </cell>
          <cell r="F473">
            <v>42735</v>
          </cell>
          <cell r="G473">
            <v>222</v>
          </cell>
          <cell r="H473">
            <v>120</v>
          </cell>
        </row>
        <row r="474">
          <cell r="A474" t="str">
            <v>F471</v>
          </cell>
          <cell r="B474" t="str">
            <v>Pisa</v>
          </cell>
          <cell r="C474" t="str">
            <v>ITALY</v>
          </cell>
          <cell r="D474" t="str">
            <v>S1</v>
          </cell>
          <cell r="E474">
            <v>42370</v>
          </cell>
          <cell r="F474">
            <v>42735</v>
          </cell>
          <cell r="G474">
            <v>134</v>
          </cell>
          <cell r="H474">
            <v>89</v>
          </cell>
        </row>
        <row r="475">
          <cell r="A475" t="str">
            <v>F472</v>
          </cell>
          <cell r="B475" t="str">
            <v>Pordenone-Aviano</v>
          </cell>
          <cell r="C475" t="str">
            <v>ITALY</v>
          </cell>
          <cell r="D475" t="str">
            <v>S1</v>
          </cell>
          <cell r="E475">
            <v>42370</v>
          </cell>
          <cell r="F475">
            <v>42735</v>
          </cell>
          <cell r="G475">
            <v>85</v>
          </cell>
          <cell r="H475">
            <v>71</v>
          </cell>
        </row>
        <row r="476">
          <cell r="A476" t="str">
            <v>F473</v>
          </cell>
          <cell r="B476" t="str">
            <v>Ravenna</v>
          </cell>
          <cell r="C476" t="str">
            <v>ITALY</v>
          </cell>
          <cell r="D476" t="str">
            <v>S1</v>
          </cell>
          <cell r="E476">
            <v>42370</v>
          </cell>
          <cell r="F476">
            <v>42735</v>
          </cell>
          <cell r="G476">
            <v>141</v>
          </cell>
          <cell r="H476">
            <v>101</v>
          </cell>
        </row>
        <row r="477">
          <cell r="A477" t="str">
            <v>F474</v>
          </cell>
          <cell r="B477" t="str">
            <v>Reggio Emilia</v>
          </cell>
          <cell r="C477" t="str">
            <v>ITALY</v>
          </cell>
          <cell r="D477" t="str">
            <v>S1</v>
          </cell>
          <cell r="E477">
            <v>42370</v>
          </cell>
          <cell r="F477">
            <v>42735</v>
          </cell>
          <cell r="G477">
            <v>165</v>
          </cell>
          <cell r="H477">
            <v>108</v>
          </cell>
        </row>
        <row r="478">
          <cell r="A478" t="str">
            <v>F475</v>
          </cell>
          <cell r="B478" t="str">
            <v>Rimini</v>
          </cell>
          <cell r="C478" t="str">
            <v>ITALY</v>
          </cell>
          <cell r="D478" t="str">
            <v>S1</v>
          </cell>
          <cell r="E478">
            <v>42370</v>
          </cell>
          <cell r="F478">
            <v>42735</v>
          </cell>
          <cell r="G478">
            <v>175</v>
          </cell>
          <cell r="H478">
            <v>118</v>
          </cell>
        </row>
        <row r="479">
          <cell r="A479" t="str">
            <v>F476</v>
          </cell>
          <cell r="B479" t="str">
            <v>Rome</v>
          </cell>
          <cell r="C479" t="str">
            <v>ITALY</v>
          </cell>
          <cell r="D479" t="str">
            <v>S1</v>
          </cell>
          <cell r="E479">
            <v>42370</v>
          </cell>
          <cell r="F479">
            <v>42735</v>
          </cell>
          <cell r="G479">
            <v>355</v>
          </cell>
          <cell r="H479">
            <v>132</v>
          </cell>
        </row>
        <row r="480">
          <cell r="A480" t="str">
            <v>F477</v>
          </cell>
          <cell r="B480" t="str">
            <v>Siena</v>
          </cell>
          <cell r="C480" t="str">
            <v>ITALY</v>
          </cell>
          <cell r="D480" t="str">
            <v>S1</v>
          </cell>
          <cell r="E480">
            <v>42370</v>
          </cell>
          <cell r="F480">
            <v>42735</v>
          </cell>
          <cell r="G480">
            <v>258</v>
          </cell>
          <cell r="H480">
            <v>112</v>
          </cell>
        </row>
        <row r="481">
          <cell r="A481" t="str">
            <v>F478</v>
          </cell>
          <cell r="B481" t="str">
            <v>Taormina</v>
          </cell>
          <cell r="C481" t="str">
            <v>ITALY</v>
          </cell>
          <cell r="D481" t="str">
            <v>S1</v>
          </cell>
          <cell r="E481">
            <v>42370</v>
          </cell>
          <cell r="F481">
            <v>42735</v>
          </cell>
          <cell r="G481">
            <v>257</v>
          </cell>
          <cell r="H481">
            <v>138</v>
          </cell>
        </row>
        <row r="482">
          <cell r="A482" t="str">
            <v>F479</v>
          </cell>
          <cell r="B482" t="str">
            <v>Treviso</v>
          </cell>
          <cell r="C482" t="str">
            <v>ITALY</v>
          </cell>
          <cell r="D482" t="str">
            <v>S1</v>
          </cell>
          <cell r="E482">
            <v>42370</v>
          </cell>
          <cell r="F482">
            <v>42735</v>
          </cell>
          <cell r="G482">
            <v>180</v>
          </cell>
          <cell r="H482">
            <v>106</v>
          </cell>
        </row>
        <row r="483">
          <cell r="A483" t="str">
            <v>F480</v>
          </cell>
          <cell r="B483" t="str">
            <v>Trieste</v>
          </cell>
          <cell r="C483" t="str">
            <v>ITALY</v>
          </cell>
          <cell r="D483" t="str">
            <v>S1</v>
          </cell>
          <cell r="E483">
            <v>42370</v>
          </cell>
          <cell r="F483">
            <v>42735</v>
          </cell>
          <cell r="G483">
            <v>213</v>
          </cell>
          <cell r="H483">
            <v>104</v>
          </cell>
        </row>
        <row r="484">
          <cell r="A484" t="str">
            <v>F481</v>
          </cell>
          <cell r="B484" t="str">
            <v>Turin</v>
          </cell>
          <cell r="C484" t="str">
            <v>ITALY</v>
          </cell>
          <cell r="D484" t="str">
            <v>S1</v>
          </cell>
          <cell r="E484">
            <v>42370</v>
          </cell>
          <cell r="F484">
            <v>42735</v>
          </cell>
          <cell r="G484">
            <v>235</v>
          </cell>
          <cell r="H484">
            <v>142</v>
          </cell>
        </row>
        <row r="485">
          <cell r="A485" t="str">
            <v>F482</v>
          </cell>
          <cell r="B485" t="str">
            <v>Venice</v>
          </cell>
          <cell r="C485" t="str">
            <v>ITALY</v>
          </cell>
          <cell r="D485" t="str">
            <v>S1</v>
          </cell>
          <cell r="E485">
            <v>42370</v>
          </cell>
          <cell r="F485">
            <v>42735</v>
          </cell>
          <cell r="G485">
            <v>360</v>
          </cell>
          <cell r="H485">
            <v>142</v>
          </cell>
        </row>
        <row r="486">
          <cell r="A486" t="str">
            <v>F483</v>
          </cell>
          <cell r="B486" t="str">
            <v>Verona</v>
          </cell>
          <cell r="C486" t="str">
            <v>ITALY</v>
          </cell>
          <cell r="D486" t="str">
            <v>S1</v>
          </cell>
          <cell r="E486">
            <v>42370</v>
          </cell>
          <cell r="F486">
            <v>42735</v>
          </cell>
          <cell r="G486">
            <v>180</v>
          </cell>
          <cell r="H486">
            <v>86</v>
          </cell>
        </row>
        <row r="487">
          <cell r="A487" t="str">
            <v>F484</v>
          </cell>
          <cell r="B487" t="str">
            <v>Vicenza</v>
          </cell>
          <cell r="C487" t="str">
            <v>ITALY</v>
          </cell>
          <cell r="D487" t="str">
            <v>S1</v>
          </cell>
          <cell r="E487">
            <v>42370</v>
          </cell>
          <cell r="F487">
            <v>42735</v>
          </cell>
          <cell r="G487">
            <v>90</v>
          </cell>
          <cell r="H487">
            <v>66</v>
          </cell>
        </row>
        <row r="488">
          <cell r="A488" t="str">
            <v>F485</v>
          </cell>
          <cell r="B488" t="str">
            <v>[Other]</v>
          </cell>
          <cell r="C488" t="str">
            <v>JAMAICA</v>
          </cell>
          <cell r="D488" t="str">
            <v>S1</v>
          </cell>
          <cell r="E488">
            <v>42370</v>
          </cell>
          <cell r="F488">
            <v>42735</v>
          </cell>
          <cell r="G488">
            <v>211</v>
          </cell>
          <cell r="H488">
            <v>101</v>
          </cell>
        </row>
        <row r="489">
          <cell r="A489" t="str">
            <v>F486</v>
          </cell>
          <cell r="B489" t="str">
            <v>Kingston</v>
          </cell>
          <cell r="C489" t="str">
            <v>JAMAICA</v>
          </cell>
          <cell r="D489" t="str">
            <v>S1</v>
          </cell>
          <cell r="E489">
            <v>42370</v>
          </cell>
          <cell r="F489">
            <v>42735</v>
          </cell>
          <cell r="G489">
            <v>211</v>
          </cell>
          <cell r="H489">
            <v>101</v>
          </cell>
        </row>
        <row r="490">
          <cell r="A490" t="str">
            <v>F487</v>
          </cell>
          <cell r="B490" t="str">
            <v>Montego Bay</v>
          </cell>
          <cell r="C490" t="str">
            <v>JAMAICA</v>
          </cell>
          <cell r="D490" t="str">
            <v>S1</v>
          </cell>
          <cell r="E490">
            <v>42615</v>
          </cell>
          <cell r="F490">
            <v>42704</v>
          </cell>
          <cell r="G490">
            <v>209</v>
          </cell>
          <cell r="H490">
            <v>86</v>
          </cell>
        </row>
        <row r="491">
          <cell r="A491" t="str">
            <v>F488</v>
          </cell>
          <cell r="B491" t="str">
            <v>Montego Bay</v>
          </cell>
          <cell r="C491" t="str">
            <v>JAMAICA</v>
          </cell>
          <cell r="D491" t="str">
            <v>S2</v>
          </cell>
          <cell r="E491">
            <v>42705</v>
          </cell>
          <cell r="F491">
            <v>42614</v>
          </cell>
          <cell r="G491">
            <v>316</v>
          </cell>
          <cell r="H491">
            <v>96</v>
          </cell>
        </row>
        <row r="492">
          <cell r="A492" t="str">
            <v>F489</v>
          </cell>
          <cell r="B492" t="str">
            <v>[Other]</v>
          </cell>
          <cell r="C492" t="str">
            <v>JAPAN</v>
          </cell>
          <cell r="D492" t="str">
            <v>S1</v>
          </cell>
          <cell r="E492">
            <v>42370</v>
          </cell>
          <cell r="F492">
            <v>42735</v>
          </cell>
          <cell r="G492">
            <v>140</v>
          </cell>
          <cell r="H492">
            <v>87</v>
          </cell>
        </row>
        <row r="493">
          <cell r="A493" t="str">
            <v>F490</v>
          </cell>
          <cell r="B493" t="str">
            <v>Akashi</v>
          </cell>
          <cell r="C493" t="str">
            <v>JAPAN</v>
          </cell>
          <cell r="D493" t="str">
            <v>S1</v>
          </cell>
          <cell r="E493">
            <v>42370</v>
          </cell>
          <cell r="F493">
            <v>42735</v>
          </cell>
          <cell r="G493">
            <v>137</v>
          </cell>
          <cell r="H493">
            <v>145</v>
          </cell>
        </row>
        <row r="494">
          <cell r="A494" t="str">
            <v>F491</v>
          </cell>
          <cell r="B494" t="str">
            <v>Akita</v>
          </cell>
          <cell r="C494" t="str">
            <v>JAPAN</v>
          </cell>
          <cell r="D494" t="str">
            <v>S1</v>
          </cell>
          <cell r="E494">
            <v>42370</v>
          </cell>
          <cell r="F494">
            <v>42735</v>
          </cell>
          <cell r="G494">
            <v>101</v>
          </cell>
          <cell r="H494">
            <v>94</v>
          </cell>
        </row>
        <row r="495">
          <cell r="A495" t="str">
            <v>F492</v>
          </cell>
          <cell r="B495" t="str">
            <v>Amagasaki</v>
          </cell>
          <cell r="C495" t="str">
            <v>JAPAN</v>
          </cell>
          <cell r="D495" t="str">
            <v>S1</v>
          </cell>
          <cell r="E495">
            <v>42370</v>
          </cell>
          <cell r="F495">
            <v>42735</v>
          </cell>
          <cell r="G495">
            <v>137</v>
          </cell>
          <cell r="H495">
            <v>145</v>
          </cell>
        </row>
        <row r="496">
          <cell r="A496" t="str">
            <v>F493</v>
          </cell>
          <cell r="B496" t="str">
            <v>Aomori</v>
          </cell>
          <cell r="C496" t="str">
            <v>JAPAN</v>
          </cell>
          <cell r="D496" t="str">
            <v>S1</v>
          </cell>
          <cell r="E496">
            <v>42370</v>
          </cell>
          <cell r="F496">
            <v>42735</v>
          </cell>
          <cell r="G496">
            <v>92</v>
          </cell>
          <cell r="H496">
            <v>96</v>
          </cell>
        </row>
        <row r="497">
          <cell r="A497" t="str">
            <v>F494</v>
          </cell>
          <cell r="B497" t="str">
            <v>Asahikawa</v>
          </cell>
          <cell r="C497" t="str">
            <v>JAPAN</v>
          </cell>
          <cell r="D497" t="str">
            <v>S1</v>
          </cell>
          <cell r="E497">
            <v>42370</v>
          </cell>
          <cell r="F497">
            <v>42735</v>
          </cell>
          <cell r="G497">
            <v>98</v>
          </cell>
          <cell r="H497">
            <v>80</v>
          </cell>
        </row>
        <row r="498">
          <cell r="A498" t="str">
            <v>F495</v>
          </cell>
          <cell r="B498" t="str">
            <v>Ashiya</v>
          </cell>
          <cell r="C498" t="str">
            <v>JAPAN</v>
          </cell>
          <cell r="D498" t="str">
            <v>S1</v>
          </cell>
          <cell r="E498">
            <v>42370</v>
          </cell>
          <cell r="F498">
            <v>42735</v>
          </cell>
          <cell r="G498">
            <v>146</v>
          </cell>
          <cell r="H498">
            <v>147</v>
          </cell>
        </row>
        <row r="499">
          <cell r="A499" t="str">
            <v>F496</v>
          </cell>
          <cell r="B499" t="str">
            <v>Awashima</v>
          </cell>
          <cell r="C499" t="str">
            <v>JAPAN</v>
          </cell>
          <cell r="D499" t="str">
            <v>S1</v>
          </cell>
          <cell r="E499">
            <v>42370</v>
          </cell>
          <cell r="F499">
            <v>42735</v>
          </cell>
          <cell r="G499">
            <v>273</v>
          </cell>
          <cell r="H499">
            <v>189</v>
          </cell>
        </row>
        <row r="500">
          <cell r="A500" t="str">
            <v>F497</v>
          </cell>
          <cell r="B500" t="str">
            <v>Beppu</v>
          </cell>
          <cell r="C500" t="str">
            <v>JAPAN</v>
          </cell>
          <cell r="D500" t="str">
            <v>S1</v>
          </cell>
          <cell r="E500">
            <v>42370</v>
          </cell>
          <cell r="F500">
            <v>42735</v>
          </cell>
          <cell r="G500">
            <v>167</v>
          </cell>
          <cell r="H500">
            <v>100</v>
          </cell>
        </row>
        <row r="501">
          <cell r="A501" t="str">
            <v>F498</v>
          </cell>
          <cell r="B501" t="str">
            <v>Chitose</v>
          </cell>
          <cell r="C501" t="str">
            <v>JAPAN</v>
          </cell>
          <cell r="D501" t="str">
            <v>S1</v>
          </cell>
          <cell r="E501">
            <v>42370</v>
          </cell>
          <cell r="F501">
            <v>42735</v>
          </cell>
          <cell r="G501">
            <v>94</v>
          </cell>
          <cell r="H501">
            <v>75</v>
          </cell>
        </row>
        <row r="502">
          <cell r="A502" t="str">
            <v>F499</v>
          </cell>
          <cell r="B502" t="str">
            <v>Fukui</v>
          </cell>
          <cell r="C502" t="str">
            <v>JAPAN</v>
          </cell>
          <cell r="D502" t="str">
            <v>S1</v>
          </cell>
          <cell r="E502">
            <v>42370</v>
          </cell>
          <cell r="F502">
            <v>42735</v>
          </cell>
          <cell r="G502">
            <v>80</v>
          </cell>
          <cell r="H502">
            <v>69</v>
          </cell>
        </row>
        <row r="503">
          <cell r="A503" t="str">
            <v>F500</v>
          </cell>
          <cell r="B503" t="str">
            <v>Fukuoka</v>
          </cell>
          <cell r="C503" t="str">
            <v>JAPAN</v>
          </cell>
          <cell r="D503" t="str">
            <v>S1</v>
          </cell>
          <cell r="E503">
            <v>42370</v>
          </cell>
          <cell r="F503">
            <v>42735</v>
          </cell>
          <cell r="G503">
            <v>158</v>
          </cell>
          <cell r="H503">
            <v>136</v>
          </cell>
        </row>
        <row r="504">
          <cell r="A504" t="str">
            <v>F501</v>
          </cell>
          <cell r="B504" t="str">
            <v>Fukuyama</v>
          </cell>
          <cell r="C504" t="str">
            <v>JAPAN</v>
          </cell>
          <cell r="D504" t="str">
            <v>S1</v>
          </cell>
          <cell r="E504">
            <v>42370</v>
          </cell>
          <cell r="F504">
            <v>42735</v>
          </cell>
          <cell r="G504">
            <v>80</v>
          </cell>
          <cell r="H504">
            <v>75</v>
          </cell>
        </row>
        <row r="505">
          <cell r="A505" t="str">
            <v>F502</v>
          </cell>
          <cell r="B505" t="str">
            <v>Gifu</v>
          </cell>
          <cell r="C505" t="str">
            <v>JAPAN</v>
          </cell>
          <cell r="D505" t="str">
            <v>S1</v>
          </cell>
          <cell r="E505">
            <v>42370</v>
          </cell>
          <cell r="F505">
            <v>42735</v>
          </cell>
          <cell r="G505">
            <v>159</v>
          </cell>
          <cell r="H505">
            <v>109</v>
          </cell>
        </row>
        <row r="506">
          <cell r="A506" t="str">
            <v>F503</v>
          </cell>
          <cell r="B506" t="str">
            <v>Hamamatsu</v>
          </cell>
          <cell r="C506" t="str">
            <v>JAPAN</v>
          </cell>
          <cell r="D506" t="str">
            <v>S1</v>
          </cell>
          <cell r="E506">
            <v>42370</v>
          </cell>
          <cell r="F506">
            <v>42735</v>
          </cell>
          <cell r="G506">
            <v>141</v>
          </cell>
          <cell r="H506">
            <v>81</v>
          </cell>
        </row>
        <row r="507">
          <cell r="A507" t="str">
            <v>F504</v>
          </cell>
          <cell r="B507" t="str">
            <v>Hiroshima</v>
          </cell>
          <cell r="C507" t="str">
            <v>JAPAN</v>
          </cell>
          <cell r="D507" t="str">
            <v>S1</v>
          </cell>
          <cell r="E507">
            <v>42370</v>
          </cell>
          <cell r="F507">
            <v>42735</v>
          </cell>
          <cell r="G507">
            <v>124</v>
          </cell>
          <cell r="H507">
            <v>97</v>
          </cell>
        </row>
        <row r="508">
          <cell r="A508" t="str">
            <v>F505</v>
          </cell>
          <cell r="B508" t="str">
            <v>Itazuke</v>
          </cell>
          <cell r="C508" t="str">
            <v>JAPAN</v>
          </cell>
          <cell r="D508" t="str">
            <v>S1</v>
          </cell>
          <cell r="E508">
            <v>42370</v>
          </cell>
          <cell r="F508">
            <v>42735</v>
          </cell>
          <cell r="G508">
            <v>158</v>
          </cell>
          <cell r="H508">
            <v>136</v>
          </cell>
        </row>
        <row r="509">
          <cell r="A509" t="str">
            <v>F506</v>
          </cell>
          <cell r="B509" t="str">
            <v>Izumisano</v>
          </cell>
          <cell r="C509" t="str">
            <v>JAPAN</v>
          </cell>
          <cell r="D509" t="str">
            <v>S1</v>
          </cell>
          <cell r="E509">
            <v>42370</v>
          </cell>
          <cell r="F509">
            <v>42735</v>
          </cell>
          <cell r="G509">
            <v>178</v>
          </cell>
          <cell r="H509">
            <v>85</v>
          </cell>
        </row>
        <row r="510">
          <cell r="A510" t="str">
            <v>F507</v>
          </cell>
          <cell r="B510" t="str">
            <v>Kagoshima</v>
          </cell>
          <cell r="C510" t="str">
            <v>JAPAN</v>
          </cell>
          <cell r="D510" t="str">
            <v>S1</v>
          </cell>
          <cell r="E510">
            <v>42370</v>
          </cell>
          <cell r="F510">
            <v>42735</v>
          </cell>
          <cell r="G510">
            <v>147</v>
          </cell>
          <cell r="H510">
            <v>83</v>
          </cell>
        </row>
        <row r="511">
          <cell r="A511" t="str">
            <v>F508</v>
          </cell>
          <cell r="B511" t="str">
            <v>Kanazawa</v>
          </cell>
          <cell r="C511" t="str">
            <v>JAPAN</v>
          </cell>
          <cell r="D511" t="str">
            <v>S1</v>
          </cell>
          <cell r="E511">
            <v>42370</v>
          </cell>
          <cell r="F511">
            <v>42735</v>
          </cell>
          <cell r="G511">
            <v>94</v>
          </cell>
          <cell r="H511">
            <v>88</v>
          </cell>
        </row>
        <row r="512">
          <cell r="A512" t="str">
            <v>F509</v>
          </cell>
          <cell r="B512" t="str">
            <v>Kitakyushu</v>
          </cell>
          <cell r="C512" t="str">
            <v>JAPAN</v>
          </cell>
          <cell r="D512" t="str">
            <v>S1</v>
          </cell>
          <cell r="E512">
            <v>42370</v>
          </cell>
          <cell r="F512">
            <v>42735</v>
          </cell>
          <cell r="G512">
            <v>157</v>
          </cell>
          <cell r="H512">
            <v>106</v>
          </cell>
        </row>
        <row r="513">
          <cell r="A513" t="str">
            <v>F510</v>
          </cell>
          <cell r="B513" t="str">
            <v>Kochi</v>
          </cell>
          <cell r="C513" t="str">
            <v>JAPAN</v>
          </cell>
          <cell r="D513" t="str">
            <v>S1</v>
          </cell>
          <cell r="E513">
            <v>42370</v>
          </cell>
          <cell r="F513">
            <v>42735</v>
          </cell>
          <cell r="G513">
            <v>118</v>
          </cell>
          <cell r="H513">
            <v>74</v>
          </cell>
        </row>
        <row r="514">
          <cell r="A514" t="str">
            <v>F511</v>
          </cell>
          <cell r="B514" t="str">
            <v>Komaki</v>
          </cell>
          <cell r="C514" t="str">
            <v>JAPAN</v>
          </cell>
          <cell r="D514" t="str">
            <v>S1</v>
          </cell>
          <cell r="E514">
            <v>42370</v>
          </cell>
          <cell r="F514">
            <v>42735</v>
          </cell>
          <cell r="G514">
            <v>118</v>
          </cell>
          <cell r="H514">
            <v>106</v>
          </cell>
        </row>
        <row r="515">
          <cell r="A515" t="str">
            <v>F512</v>
          </cell>
          <cell r="B515" t="str">
            <v>Kumamoto</v>
          </cell>
          <cell r="C515" t="str">
            <v>JAPAN</v>
          </cell>
          <cell r="D515" t="str">
            <v>S1</v>
          </cell>
          <cell r="E515">
            <v>42370</v>
          </cell>
          <cell r="F515">
            <v>42735</v>
          </cell>
          <cell r="G515">
            <v>181</v>
          </cell>
          <cell r="H515">
            <v>94</v>
          </cell>
        </row>
        <row r="516">
          <cell r="A516" t="str">
            <v>F513</v>
          </cell>
          <cell r="B516" t="str">
            <v>Kurashiki</v>
          </cell>
          <cell r="C516" t="str">
            <v>JAPAN</v>
          </cell>
          <cell r="D516" t="str">
            <v>S1</v>
          </cell>
          <cell r="E516">
            <v>42370</v>
          </cell>
          <cell r="F516">
            <v>42735</v>
          </cell>
          <cell r="G516">
            <v>207</v>
          </cell>
          <cell r="H516">
            <v>154</v>
          </cell>
        </row>
        <row r="517">
          <cell r="A517" t="str">
            <v>F514</v>
          </cell>
          <cell r="B517" t="str">
            <v>Kure</v>
          </cell>
          <cell r="C517" t="str">
            <v>JAPAN</v>
          </cell>
          <cell r="D517" t="str">
            <v>S1</v>
          </cell>
          <cell r="E517">
            <v>42370</v>
          </cell>
          <cell r="F517">
            <v>42735</v>
          </cell>
          <cell r="G517">
            <v>108</v>
          </cell>
          <cell r="H517">
            <v>109</v>
          </cell>
        </row>
        <row r="518">
          <cell r="A518" t="str">
            <v>F515</v>
          </cell>
          <cell r="B518" t="str">
            <v>Kushiro</v>
          </cell>
          <cell r="C518" t="str">
            <v>JAPAN</v>
          </cell>
          <cell r="D518" t="str">
            <v>S1</v>
          </cell>
          <cell r="E518">
            <v>42370</v>
          </cell>
          <cell r="F518">
            <v>42735</v>
          </cell>
          <cell r="G518">
            <v>76</v>
          </cell>
          <cell r="H518">
            <v>80</v>
          </cell>
        </row>
        <row r="519">
          <cell r="A519" t="str">
            <v>F516</v>
          </cell>
          <cell r="B519" t="str">
            <v>Kyoto</v>
          </cell>
          <cell r="C519" t="str">
            <v>JAPAN</v>
          </cell>
          <cell r="D519" t="str">
            <v>S1</v>
          </cell>
          <cell r="E519">
            <v>42370</v>
          </cell>
          <cell r="F519">
            <v>42735</v>
          </cell>
          <cell r="G519">
            <v>186</v>
          </cell>
          <cell r="H519">
            <v>157</v>
          </cell>
        </row>
        <row r="520">
          <cell r="A520" t="str">
            <v>F517</v>
          </cell>
          <cell r="B520" t="str">
            <v>Matsue</v>
          </cell>
          <cell r="C520" t="str">
            <v>JAPAN</v>
          </cell>
          <cell r="D520" t="str">
            <v>S1</v>
          </cell>
          <cell r="E520">
            <v>42370</v>
          </cell>
          <cell r="F520">
            <v>42735</v>
          </cell>
          <cell r="G520">
            <v>80</v>
          </cell>
          <cell r="H520">
            <v>72</v>
          </cell>
        </row>
        <row r="521">
          <cell r="A521" t="str">
            <v>F518</v>
          </cell>
          <cell r="B521" t="str">
            <v>Matsuyama</v>
          </cell>
          <cell r="C521" t="str">
            <v>JAPAN</v>
          </cell>
          <cell r="D521" t="str">
            <v>S1</v>
          </cell>
          <cell r="E521">
            <v>42370</v>
          </cell>
          <cell r="F521">
            <v>42735</v>
          </cell>
          <cell r="G521">
            <v>116</v>
          </cell>
          <cell r="H521">
            <v>106</v>
          </cell>
        </row>
        <row r="522">
          <cell r="A522" t="str">
            <v>F519</v>
          </cell>
          <cell r="B522" t="str">
            <v>Miyazaki City</v>
          </cell>
          <cell r="C522" t="str">
            <v>JAPAN</v>
          </cell>
          <cell r="D522" t="str">
            <v>S1</v>
          </cell>
          <cell r="E522">
            <v>42370</v>
          </cell>
          <cell r="F522">
            <v>42735</v>
          </cell>
          <cell r="G522">
            <v>242</v>
          </cell>
          <cell r="H522">
            <v>117</v>
          </cell>
        </row>
        <row r="523">
          <cell r="A523" t="str">
            <v>F520</v>
          </cell>
          <cell r="B523" t="str">
            <v>Morioka</v>
          </cell>
          <cell r="C523" t="str">
            <v>JAPAN</v>
          </cell>
          <cell r="D523" t="str">
            <v>S1</v>
          </cell>
          <cell r="E523">
            <v>42370</v>
          </cell>
          <cell r="F523">
            <v>42735</v>
          </cell>
          <cell r="G523">
            <v>107</v>
          </cell>
          <cell r="H523">
            <v>77</v>
          </cell>
        </row>
        <row r="524">
          <cell r="A524" t="str">
            <v>F521</v>
          </cell>
          <cell r="B524" t="str">
            <v>Nagasaki</v>
          </cell>
          <cell r="C524" t="str">
            <v>JAPAN</v>
          </cell>
          <cell r="D524" t="str">
            <v>S1</v>
          </cell>
          <cell r="E524">
            <v>42370</v>
          </cell>
          <cell r="F524">
            <v>42735</v>
          </cell>
          <cell r="G524">
            <v>207</v>
          </cell>
          <cell r="H524">
            <v>119</v>
          </cell>
        </row>
        <row r="525">
          <cell r="A525" t="str">
            <v>F522</v>
          </cell>
          <cell r="B525" t="str">
            <v>Nagoya</v>
          </cell>
          <cell r="C525" t="str">
            <v>JAPAN</v>
          </cell>
          <cell r="D525" t="str">
            <v>S1</v>
          </cell>
          <cell r="E525">
            <v>42370</v>
          </cell>
          <cell r="F525">
            <v>42735</v>
          </cell>
          <cell r="G525">
            <v>171</v>
          </cell>
          <cell r="H525">
            <v>118</v>
          </cell>
        </row>
        <row r="526">
          <cell r="A526" t="str">
            <v>F523</v>
          </cell>
          <cell r="B526" t="str">
            <v>Nara</v>
          </cell>
          <cell r="C526" t="str">
            <v>JAPAN</v>
          </cell>
          <cell r="D526" t="str">
            <v>S1</v>
          </cell>
          <cell r="E526">
            <v>42370</v>
          </cell>
          <cell r="F526">
            <v>42735</v>
          </cell>
          <cell r="G526">
            <v>103</v>
          </cell>
          <cell r="H526">
            <v>88</v>
          </cell>
        </row>
        <row r="527">
          <cell r="A527" t="str">
            <v>F524</v>
          </cell>
          <cell r="B527" t="str">
            <v>Narita</v>
          </cell>
          <cell r="C527" t="str">
            <v>JAPAN</v>
          </cell>
          <cell r="D527" t="str">
            <v>S1</v>
          </cell>
          <cell r="E527">
            <v>42370</v>
          </cell>
          <cell r="F527">
            <v>42735</v>
          </cell>
          <cell r="G527">
            <v>172</v>
          </cell>
          <cell r="H527">
            <v>84</v>
          </cell>
        </row>
        <row r="528">
          <cell r="A528" t="str">
            <v>F525</v>
          </cell>
          <cell r="B528" t="str">
            <v>Niigata</v>
          </cell>
          <cell r="C528" t="str">
            <v>JAPAN</v>
          </cell>
          <cell r="D528" t="str">
            <v>S1</v>
          </cell>
          <cell r="E528">
            <v>42370</v>
          </cell>
          <cell r="F528">
            <v>42735</v>
          </cell>
          <cell r="G528">
            <v>75</v>
          </cell>
          <cell r="H528">
            <v>91</v>
          </cell>
        </row>
        <row r="529">
          <cell r="A529" t="str">
            <v>F526</v>
          </cell>
          <cell r="B529" t="str">
            <v>Nishinomiya</v>
          </cell>
          <cell r="C529" t="str">
            <v>JAPAN</v>
          </cell>
          <cell r="D529" t="str">
            <v>S1</v>
          </cell>
          <cell r="E529">
            <v>42370</v>
          </cell>
          <cell r="F529">
            <v>42735</v>
          </cell>
          <cell r="G529">
            <v>146</v>
          </cell>
          <cell r="H529">
            <v>147</v>
          </cell>
        </row>
        <row r="530">
          <cell r="A530" t="str">
            <v>F527</v>
          </cell>
          <cell r="B530" t="str">
            <v>Obihiro</v>
          </cell>
          <cell r="C530" t="str">
            <v>JAPAN</v>
          </cell>
          <cell r="D530" t="str">
            <v>S1</v>
          </cell>
          <cell r="E530">
            <v>42370</v>
          </cell>
          <cell r="F530">
            <v>42735</v>
          </cell>
          <cell r="G530">
            <v>117</v>
          </cell>
          <cell r="H530">
            <v>80</v>
          </cell>
        </row>
        <row r="531">
          <cell r="A531" t="str">
            <v>F528</v>
          </cell>
          <cell r="B531" t="str">
            <v>Oita</v>
          </cell>
          <cell r="C531" t="str">
            <v>JAPAN</v>
          </cell>
          <cell r="D531" t="str">
            <v>S1</v>
          </cell>
          <cell r="E531">
            <v>42370</v>
          </cell>
          <cell r="F531">
            <v>42735</v>
          </cell>
          <cell r="G531">
            <v>108</v>
          </cell>
          <cell r="H531">
            <v>96</v>
          </cell>
        </row>
        <row r="532">
          <cell r="A532" t="str">
            <v>F529</v>
          </cell>
          <cell r="B532" t="str">
            <v>Okayama</v>
          </cell>
          <cell r="C532" t="str">
            <v>JAPAN</v>
          </cell>
          <cell r="D532" t="str">
            <v>S1</v>
          </cell>
          <cell r="E532">
            <v>42370</v>
          </cell>
          <cell r="F532">
            <v>42735</v>
          </cell>
          <cell r="G532">
            <v>139</v>
          </cell>
          <cell r="H532">
            <v>115</v>
          </cell>
        </row>
        <row r="533">
          <cell r="A533" t="str">
            <v>F530</v>
          </cell>
          <cell r="B533" t="str">
            <v>Okinawa Prefecture</v>
          </cell>
          <cell r="C533" t="str">
            <v>JAPAN</v>
          </cell>
          <cell r="D533" t="str">
            <v>S1</v>
          </cell>
          <cell r="E533">
            <v>42491</v>
          </cell>
          <cell r="F533">
            <v>42627</v>
          </cell>
          <cell r="G533">
            <v>249</v>
          </cell>
          <cell r="H533">
            <v>107</v>
          </cell>
        </row>
        <row r="534">
          <cell r="A534" t="str">
            <v>F531</v>
          </cell>
          <cell r="B534" t="str">
            <v>Okinawa Prefecture</v>
          </cell>
          <cell r="C534" t="str">
            <v>JAPAN</v>
          </cell>
          <cell r="D534" t="str">
            <v>S2</v>
          </cell>
          <cell r="E534">
            <v>42628</v>
          </cell>
          <cell r="F534">
            <v>42490</v>
          </cell>
          <cell r="G534">
            <v>154</v>
          </cell>
          <cell r="H534">
            <v>98</v>
          </cell>
        </row>
        <row r="535">
          <cell r="A535" t="str">
            <v>F532</v>
          </cell>
          <cell r="B535" t="str">
            <v>Osaka-Kobe</v>
          </cell>
          <cell r="C535" t="str">
            <v>JAPAN</v>
          </cell>
          <cell r="D535" t="str">
            <v>S1</v>
          </cell>
          <cell r="E535">
            <v>42370</v>
          </cell>
          <cell r="F535">
            <v>42735</v>
          </cell>
          <cell r="G535">
            <v>137</v>
          </cell>
          <cell r="H535">
            <v>145</v>
          </cell>
        </row>
        <row r="536">
          <cell r="A536" t="str">
            <v>F533</v>
          </cell>
          <cell r="B536" t="str">
            <v>Otsu</v>
          </cell>
          <cell r="C536" t="str">
            <v>JAPAN</v>
          </cell>
          <cell r="D536" t="str">
            <v>S1</v>
          </cell>
          <cell r="E536">
            <v>42370</v>
          </cell>
          <cell r="F536">
            <v>42735</v>
          </cell>
          <cell r="G536">
            <v>120</v>
          </cell>
          <cell r="H536">
            <v>115</v>
          </cell>
        </row>
        <row r="537">
          <cell r="A537" t="str">
            <v>F534</v>
          </cell>
          <cell r="B537" t="str">
            <v>Oyama</v>
          </cell>
          <cell r="C537" t="str">
            <v>JAPAN</v>
          </cell>
          <cell r="D537" t="str">
            <v>S1</v>
          </cell>
          <cell r="E537">
            <v>42370</v>
          </cell>
          <cell r="F537">
            <v>42735</v>
          </cell>
          <cell r="G537">
            <v>82</v>
          </cell>
          <cell r="H537">
            <v>83</v>
          </cell>
        </row>
        <row r="538">
          <cell r="A538" t="str">
            <v>F535</v>
          </cell>
          <cell r="B538" t="str">
            <v>Sapporo</v>
          </cell>
          <cell r="C538" t="str">
            <v>JAPAN</v>
          </cell>
          <cell r="D538" t="str">
            <v>S1</v>
          </cell>
          <cell r="E538">
            <v>42444</v>
          </cell>
          <cell r="F538">
            <v>42490</v>
          </cell>
          <cell r="G538">
            <v>152</v>
          </cell>
          <cell r="H538">
            <v>95</v>
          </cell>
        </row>
        <row r="539">
          <cell r="A539" t="str">
            <v>F536</v>
          </cell>
          <cell r="B539" t="str">
            <v>Sapporo</v>
          </cell>
          <cell r="C539" t="str">
            <v>JAPAN</v>
          </cell>
          <cell r="D539" t="str">
            <v>S2</v>
          </cell>
          <cell r="E539">
            <v>42491</v>
          </cell>
          <cell r="F539">
            <v>42674</v>
          </cell>
          <cell r="G539">
            <v>179</v>
          </cell>
          <cell r="H539">
            <v>98</v>
          </cell>
        </row>
        <row r="540">
          <cell r="A540" t="str">
            <v>F537</v>
          </cell>
          <cell r="B540" t="str">
            <v>Sapporo</v>
          </cell>
          <cell r="C540" t="str">
            <v>JAPAN</v>
          </cell>
          <cell r="D540" t="str">
            <v>S3</v>
          </cell>
          <cell r="E540">
            <v>42675</v>
          </cell>
          <cell r="F540">
            <v>42704</v>
          </cell>
          <cell r="G540">
            <v>152</v>
          </cell>
          <cell r="H540">
            <v>95</v>
          </cell>
        </row>
        <row r="541">
          <cell r="A541" t="str">
            <v>F538</v>
          </cell>
          <cell r="B541" t="str">
            <v>Sapporo</v>
          </cell>
          <cell r="C541" t="str">
            <v>JAPAN</v>
          </cell>
          <cell r="D541" t="str">
            <v>S4</v>
          </cell>
          <cell r="E541">
            <v>42705</v>
          </cell>
          <cell r="F541">
            <v>42443</v>
          </cell>
          <cell r="G541">
            <v>179</v>
          </cell>
          <cell r="H541">
            <v>98</v>
          </cell>
        </row>
        <row r="542">
          <cell r="A542" t="str">
            <v>F539</v>
          </cell>
          <cell r="B542" t="str">
            <v>Sasebo</v>
          </cell>
          <cell r="C542" t="str">
            <v>JAPAN</v>
          </cell>
          <cell r="D542" t="str">
            <v>S1</v>
          </cell>
          <cell r="E542">
            <v>42370</v>
          </cell>
          <cell r="F542">
            <v>42735</v>
          </cell>
          <cell r="G542">
            <v>115</v>
          </cell>
          <cell r="H542">
            <v>102</v>
          </cell>
        </row>
        <row r="543">
          <cell r="A543" t="str">
            <v>F540</v>
          </cell>
          <cell r="B543" t="str">
            <v>Sendai</v>
          </cell>
          <cell r="C543" t="str">
            <v>JAPAN</v>
          </cell>
          <cell r="D543" t="str">
            <v>S1</v>
          </cell>
          <cell r="E543">
            <v>42370</v>
          </cell>
          <cell r="F543">
            <v>42735</v>
          </cell>
          <cell r="G543">
            <v>155</v>
          </cell>
          <cell r="H543">
            <v>99</v>
          </cell>
        </row>
        <row r="544">
          <cell r="A544" t="str">
            <v>F541</v>
          </cell>
          <cell r="B544" t="str">
            <v>Shiga</v>
          </cell>
          <cell r="C544" t="str">
            <v>JAPAN</v>
          </cell>
          <cell r="D544" t="str">
            <v>S1</v>
          </cell>
          <cell r="E544">
            <v>42370</v>
          </cell>
          <cell r="F544">
            <v>42735</v>
          </cell>
          <cell r="G544">
            <v>120</v>
          </cell>
          <cell r="H544">
            <v>115</v>
          </cell>
        </row>
        <row r="545">
          <cell r="A545" t="str">
            <v>F542</v>
          </cell>
          <cell r="B545" t="str">
            <v>Takamatsu</v>
          </cell>
          <cell r="C545" t="str">
            <v>JAPAN</v>
          </cell>
          <cell r="D545" t="str">
            <v>S1</v>
          </cell>
          <cell r="E545">
            <v>42370</v>
          </cell>
          <cell r="F545">
            <v>42735</v>
          </cell>
          <cell r="G545">
            <v>103</v>
          </cell>
          <cell r="H545">
            <v>82</v>
          </cell>
        </row>
        <row r="546">
          <cell r="A546" t="str">
            <v>F543</v>
          </cell>
          <cell r="B546" t="str">
            <v>Takayama</v>
          </cell>
          <cell r="C546" t="str">
            <v>JAPAN</v>
          </cell>
          <cell r="D546" t="str">
            <v>S1</v>
          </cell>
          <cell r="E546">
            <v>42370</v>
          </cell>
          <cell r="F546">
            <v>42735</v>
          </cell>
          <cell r="G546">
            <v>138</v>
          </cell>
          <cell r="H546">
            <v>99</v>
          </cell>
        </row>
        <row r="547">
          <cell r="A547" t="str">
            <v>F544</v>
          </cell>
          <cell r="B547" t="str">
            <v>Tokushima</v>
          </cell>
          <cell r="C547" t="str">
            <v>JAPAN</v>
          </cell>
          <cell r="D547" t="str">
            <v>S1</v>
          </cell>
          <cell r="E547">
            <v>42370</v>
          </cell>
          <cell r="F547">
            <v>42735</v>
          </cell>
          <cell r="G547">
            <v>98</v>
          </cell>
          <cell r="H547">
            <v>84</v>
          </cell>
        </row>
        <row r="548">
          <cell r="A548" t="str">
            <v>F545</v>
          </cell>
          <cell r="B548" t="str">
            <v>Tokyo City</v>
          </cell>
          <cell r="C548" t="str">
            <v>JAPAN</v>
          </cell>
          <cell r="D548" t="str">
            <v>S1</v>
          </cell>
          <cell r="E548">
            <v>42370</v>
          </cell>
          <cell r="F548">
            <v>42735</v>
          </cell>
          <cell r="G548">
            <v>254</v>
          </cell>
          <cell r="H548">
            <v>209</v>
          </cell>
        </row>
        <row r="549">
          <cell r="A549" t="str">
            <v>F546</v>
          </cell>
          <cell r="B549" t="str">
            <v>Tokyo-To</v>
          </cell>
          <cell r="C549" t="str">
            <v>JAPAN</v>
          </cell>
          <cell r="D549" t="str">
            <v>S1</v>
          </cell>
          <cell r="E549">
            <v>42370</v>
          </cell>
          <cell r="F549">
            <v>42735</v>
          </cell>
          <cell r="G549">
            <v>143</v>
          </cell>
          <cell r="H549">
            <v>97</v>
          </cell>
        </row>
        <row r="550">
          <cell r="A550" t="str">
            <v>F547</v>
          </cell>
          <cell r="B550" t="str">
            <v>Tottori</v>
          </cell>
          <cell r="C550" t="str">
            <v>JAPAN</v>
          </cell>
          <cell r="D550" t="str">
            <v>S1</v>
          </cell>
          <cell r="E550">
            <v>42370</v>
          </cell>
          <cell r="F550">
            <v>42735</v>
          </cell>
          <cell r="G550">
            <v>94</v>
          </cell>
          <cell r="H550">
            <v>103</v>
          </cell>
        </row>
        <row r="551">
          <cell r="A551" t="str">
            <v>F548</v>
          </cell>
          <cell r="B551" t="str">
            <v>Toyama</v>
          </cell>
          <cell r="C551" t="str">
            <v>JAPAN</v>
          </cell>
          <cell r="D551" t="str">
            <v>S1</v>
          </cell>
          <cell r="E551">
            <v>42370</v>
          </cell>
          <cell r="F551">
            <v>42735</v>
          </cell>
          <cell r="G551">
            <v>126</v>
          </cell>
          <cell r="H551">
            <v>97</v>
          </cell>
        </row>
        <row r="552">
          <cell r="A552" t="str">
            <v>F549</v>
          </cell>
          <cell r="B552" t="str">
            <v>Toyonaka</v>
          </cell>
          <cell r="C552" t="str">
            <v>JAPAN</v>
          </cell>
          <cell r="D552" t="str">
            <v>S1</v>
          </cell>
          <cell r="E552">
            <v>42370</v>
          </cell>
          <cell r="F552">
            <v>42735</v>
          </cell>
          <cell r="G552">
            <v>123</v>
          </cell>
          <cell r="H552">
            <v>136</v>
          </cell>
        </row>
        <row r="553">
          <cell r="A553" t="str">
            <v>F550</v>
          </cell>
          <cell r="B553" t="str">
            <v>Tsu</v>
          </cell>
          <cell r="C553" t="str">
            <v>JAPAN</v>
          </cell>
          <cell r="D553" t="str">
            <v>S1</v>
          </cell>
          <cell r="E553">
            <v>42370</v>
          </cell>
          <cell r="F553">
            <v>42735</v>
          </cell>
          <cell r="G553">
            <v>128</v>
          </cell>
          <cell r="H553">
            <v>99</v>
          </cell>
        </row>
        <row r="554">
          <cell r="A554" t="str">
            <v>F551</v>
          </cell>
          <cell r="B554" t="str">
            <v>Wakayama</v>
          </cell>
          <cell r="C554" t="str">
            <v>JAPAN</v>
          </cell>
          <cell r="D554" t="str">
            <v>S1</v>
          </cell>
          <cell r="E554">
            <v>42370</v>
          </cell>
          <cell r="F554">
            <v>42735</v>
          </cell>
          <cell r="G554">
            <v>128</v>
          </cell>
          <cell r="H554">
            <v>109</v>
          </cell>
        </row>
        <row r="555">
          <cell r="A555" t="str">
            <v>F552</v>
          </cell>
          <cell r="B555" t="str">
            <v>Yamato</v>
          </cell>
          <cell r="C555" t="str">
            <v>JAPAN</v>
          </cell>
          <cell r="D555" t="str">
            <v>S1</v>
          </cell>
          <cell r="E555">
            <v>42370</v>
          </cell>
          <cell r="F555">
            <v>42735</v>
          </cell>
          <cell r="G555">
            <v>127</v>
          </cell>
          <cell r="H555">
            <v>77</v>
          </cell>
        </row>
        <row r="556">
          <cell r="A556" t="str">
            <v>F553</v>
          </cell>
          <cell r="B556" t="str">
            <v>Yokohama</v>
          </cell>
          <cell r="C556" t="str">
            <v>JAPAN</v>
          </cell>
          <cell r="D556" t="str">
            <v>S1</v>
          </cell>
          <cell r="E556">
            <v>42370</v>
          </cell>
          <cell r="F556">
            <v>42735</v>
          </cell>
          <cell r="G556">
            <v>118</v>
          </cell>
          <cell r="H556">
            <v>115</v>
          </cell>
        </row>
        <row r="557">
          <cell r="A557" t="str">
            <v>F554</v>
          </cell>
          <cell r="B557" t="str">
            <v>Yokota</v>
          </cell>
          <cell r="C557" t="str">
            <v>JAPAN</v>
          </cell>
          <cell r="D557" t="str">
            <v>S1</v>
          </cell>
          <cell r="E557">
            <v>42370</v>
          </cell>
          <cell r="F557">
            <v>42735</v>
          </cell>
          <cell r="G557">
            <v>118</v>
          </cell>
          <cell r="H557">
            <v>76</v>
          </cell>
        </row>
        <row r="558">
          <cell r="A558" t="str">
            <v>F555</v>
          </cell>
          <cell r="B558" t="str">
            <v>Yufuin</v>
          </cell>
          <cell r="C558" t="str">
            <v>JAPAN</v>
          </cell>
          <cell r="D558" t="str">
            <v>S1</v>
          </cell>
          <cell r="E558">
            <v>42370</v>
          </cell>
          <cell r="F558">
            <v>42735</v>
          </cell>
          <cell r="G558">
            <v>149</v>
          </cell>
          <cell r="H558">
            <v>94</v>
          </cell>
        </row>
        <row r="559">
          <cell r="A559" t="str">
            <v>F556</v>
          </cell>
          <cell r="B559" t="str">
            <v>Jerusalem</v>
          </cell>
          <cell r="C559" t="str">
            <v>JERUSALEM</v>
          </cell>
          <cell r="D559" t="str">
            <v>S1</v>
          </cell>
          <cell r="E559">
            <v>42370</v>
          </cell>
          <cell r="F559">
            <v>42735</v>
          </cell>
          <cell r="G559">
            <v>360</v>
          </cell>
          <cell r="H559">
            <v>140</v>
          </cell>
        </row>
        <row r="560">
          <cell r="A560" t="str">
            <v>F557</v>
          </cell>
          <cell r="B560" t="str">
            <v>[Other]</v>
          </cell>
          <cell r="C560" t="str">
            <v>JORDAN</v>
          </cell>
          <cell r="D560" t="str">
            <v>S1</v>
          </cell>
          <cell r="E560">
            <v>42370</v>
          </cell>
          <cell r="F560">
            <v>42735</v>
          </cell>
          <cell r="G560">
            <v>146</v>
          </cell>
          <cell r="H560">
            <v>105</v>
          </cell>
        </row>
        <row r="561">
          <cell r="A561" t="str">
            <v>F558</v>
          </cell>
          <cell r="B561" t="str">
            <v>Amman</v>
          </cell>
          <cell r="C561" t="str">
            <v>JORDAN</v>
          </cell>
          <cell r="D561" t="str">
            <v>S1</v>
          </cell>
          <cell r="E561">
            <v>42370</v>
          </cell>
          <cell r="F561">
            <v>42735</v>
          </cell>
          <cell r="G561">
            <v>249</v>
          </cell>
          <cell r="H561">
            <v>141</v>
          </cell>
        </row>
        <row r="562">
          <cell r="A562" t="str">
            <v>F559</v>
          </cell>
          <cell r="B562" t="str">
            <v>Aqaba</v>
          </cell>
          <cell r="C562" t="str">
            <v>JORDAN</v>
          </cell>
          <cell r="D562" t="str">
            <v>S1</v>
          </cell>
          <cell r="E562">
            <v>42370</v>
          </cell>
          <cell r="F562">
            <v>42735</v>
          </cell>
          <cell r="G562">
            <v>146</v>
          </cell>
          <cell r="H562">
            <v>105</v>
          </cell>
        </row>
        <row r="563">
          <cell r="A563" t="str">
            <v>F560</v>
          </cell>
          <cell r="B563" t="str">
            <v>Dead Sea/Jordan Valley</v>
          </cell>
          <cell r="C563" t="str">
            <v>JORDAN</v>
          </cell>
          <cell r="D563" t="str">
            <v>S1</v>
          </cell>
          <cell r="E563">
            <v>42444</v>
          </cell>
          <cell r="F563">
            <v>42536</v>
          </cell>
          <cell r="G563">
            <v>215</v>
          </cell>
          <cell r="H563">
            <v>118</v>
          </cell>
        </row>
        <row r="564">
          <cell r="A564" t="str">
            <v>F561</v>
          </cell>
          <cell r="B564" t="str">
            <v>Dead Sea/Jordan Valley</v>
          </cell>
          <cell r="C564" t="str">
            <v>JORDAN</v>
          </cell>
          <cell r="D564" t="str">
            <v>S2</v>
          </cell>
          <cell r="E564">
            <v>42537</v>
          </cell>
          <cell r="F564">
            <v>42443</v>
          </cell>
          <cell r="G564">
            <v>199</v>
          </cell>
          <cell r="H564">
            <v>117</v>
          </cell>
        </row>
        <row r="565">
          <cell r="A565" t="str">
            <v>F562</v>
          </cell>
          <cell r="B565" t="str">
            <v>Petra</v>
          </cell>
          <cell r="C565" t="str">
            <v>JORDAN</v>
          </cell>
          <cell r="D565" t="str">
            <v>S1</v>
          </cell>
          <cell r="E565">
            <v>42370</v>
          </cell>
          <cell r="F565">
            <v>42735</v>
          </cell>
          <cell r="G565">
            <v>176</v>
          </cell>
          <cell r="H565">
            <v>125</v>
          </cell>
        </row>
        <row r="566">
          <cell r="A566" t="str">
            <v>F563</v>
          </cell>
          <cell r="B566" t="str">
            <v>[Other]</v>
          </cell>
          <cell r="C566" t="str">
            <v>KAZAKHSTAN</v>
          </cell>
          <cell r="D566" t="str">
            <v>S1</v>
          </cell>
          <cell r="E566">
            <v>42370</v>
          </cell>
          <cell r="F566">
            <v>42735</v>
          </cell>
          <cell r="G566">
            <v>138</v>
          </cell>
          <cell r="H566">
            <v>98</v>
          </cell>
        </row>
        <row r="567">
          <cell r="A567" t="str">
            <v>F564</v>
          </cell>
          <cell r="B567" t="str">
            <v>Aktau</v>
          </cell>
          <cell r="C567" t="str">
            <v>KAZAKHSTAN</v>
          </cell>
          <cell r="D567" t="str">
            <v>S1</v>
          </cell>
          <cell r="E567">
            <v>42370</v>
          </cell>
          <cell r="F567">
            <v>42735</v>
          </cell>
          <cell r="G567">
            <v>213</v>
          </cell>
          <cell r="H567">
            <v>93</v>
          </cell>
        </row>
        <row r="568">
          <cell r="A568" t="str">
            <v>F565</v>
          </cell>
          <cell r="B568" t="str">
            <v>Almaty</v>
          </cell>
          <cell r="C568" t="str">
            <v>KAZAKHSTAN</v>
          </cell>
          <cell r="D568" t="str">
            <v>S1</v>
          </cell>
          <cell r="E568">
            <v>42370</v>
          </cell>
          <cell r="F568">
            <v>42735</v>
          </cell>
          <cell r="G568">
            <v>217</v>
          </cell>
          <cell r="H568">
            <v>99</v>
          </cell>
        </row>
        <row r="569">
          <cell r="A569" t="str">
            <v>F566</v>
          </cell>
          <cell r="B569" t="str">
            <v>Astana</v>
          </cell>
          <cell r="C569" t="str">
            <v>KAZAKHSTAN</v>
          </cell>
          <cell r="D569" t="str">
            <v>S1</v>
          </cell>
          <cell r="E569">
            <v>42370</v>
          </cell>
          <cell r="F569">
            <v>42735</v>
          </cell>
          <cell r="G569">
            <v>240</v>
          </cell>
          <cell r="H569">
            <v>133</v>
          </cell>
        </row>
        <row r="570">
          <cell r="A570" t="str">
            <v>F567</v>
          </cell>
          <cell r="B570" t="str">
            <v>[Other]</v>
          </cell>
          <cell r="C570" t="str">
            <v>KENYA</v>
          </cell>
          <cell r="D570" t="str">
            <v>S1</v>
          </cell>
          <cell r="E570">
            <v>42370</v>
          </cell>
          <cell r="F570">
            <v>42735</v>
          </cell>
          <cell r="G570">
            <v>115</v>
          </cell>
          <cell r="H570">
            <v>79</v>
          </cell>
        </row>
        <row r="571">
          <cell r="A571" t="str">
            <v>F568</v>
          </cell>
          <cell r="B571" t="str">
            <v>Lamu</v>
          </cell>
          <cell r="C571" t="str">
            <v>KENYA</v>
          </cell>
          <cell r="D571" t="str">
            <v>S1</v>
          </cell>
          <cell r="E571">
            <v>42385</v>
          </cell>
          <cell r="F571">
            <v>42551</v>
          </cell>
          <cell r="G571">
            <v>221</v>
          </cell>
          <cell r="H571">
            <v>112</v>
          </cell>
        </row>
        <row r="572">
          <cell r="A572" t="str">
            <v>F569</v>
          </cell>
          <cell r="B572" t="str">
            <v>Lamu</v>
          </cell>
          <cell r="C572" t="str">
            <v>KENYA</v>
          </cell>
          <cell r="D572" t="str">
            <v>S2</v>
          </cell>
          <cell r="E572">
            <v>42552</v>
          </cell>
          <cell r="F572">
            <v>42384</v>
          </cell>
          <cell r="G572">
            <v>300</v>
          </cell>
          <cell r="H572">
            <v>120</v>
          </cell>
        </row>
        <row r="573">
          <cell r="A573" t="str">
            <v>F570</v>
          </cell>
          <cell r="B573" t="str">
            <v>Malindi</v>
          </cell>
          <cell r="C573" t="str">
            <v>KENYA</v>
          </cell>
          <cell r="D573" t="str">
            <v>S1</v>
          </cell>
          <cell r="E573">
            <v>42385</v>
          </cell>
          <cell r="F573">
            <v>42551</v>
          </cell>
          <cell r="G573">
            <v>237</v>
          </cell>
          <cell r="H573">
            <v>86</v>
          </cell>
        </row>
        <row r="574">
          <cell r="A574" t="str">
            <v>F571</v>
          </cell>
          <cell r="B574" t="str">
            <v>Malindi</v>
          </cell>
          <cell r="C574" t="str">
            <v>KENYA</v>
          </cell>
          <cell r="D574" t="str">
            <v>S2</v>
          </cell>
          <cell r="E574">
            <v>42552</v>
          </cell>
          <cell r="F574">
            <v>42384</v>
          </cell>
          <cell r="G574">
            <v>300</v>
          </cell>
          <cell r="H574">
            <v>93</v>
          </cell>
        </row>
        <row r="575">
          <cell r="A575" t="str">
            <v>F572</v>
          </cell>
          <cell r="B575" t="str">
            <v>Mara Area Region</v>
          </cell>
          <cell r="C575" t="str">
            <v>KENYA</v>
          </cell>
          <cell r="D575" t="str">
            <v>S1</v>
          </cell>
          <cell r="E575">
            <v>42385</v>
          </cell>
          <cell r="F575">
            <v>42551</v>
          </cell>
          <cell r="G575">
            <v>250</v>
          </cell>
          <cell r="H575">
            <v>28</v>
          </cell>
        </row>
        <row r="576">
          <cell r="A576" t="str">
            <v>F573</v>
          </cell>
          <cell r="B576" t="str">
            <v>Mara Area Region</v>
          </cell>
          <cell r="C576" t="str">
            <v>KENYA</v>
          </cell>
          <cell r="D576" t="str">
            <v>S2</v>
          </cell>
          <cell r="E576">
            <v>42552</v>
          </cell>
          <cell r="F576">
            <v>42384</v>
          </cell>
          <cell r="G576">
            <v>300</v>
          </cell>
          <cell r="H576">
            <v>33</v>
          </cell>
        </row>
        <row r="577">
          <cell r="A577" t="str">
            <v>F574</v>
          </cell>
          <cell r="B577" t="str">
            <v>Mombasa</v>
          </cell>
          <cell r="C577" t="str">
            <v>KENYA</v>
          </cell>
          <cell r="D577" t="str">
            <v>S1</v>
          </cell>
          <cell r="E577">
            <v>42370</v>
          </cell>
          <cell r="F577">
            <v>42735</v>
          </cell>
          <cell r="G577">
            <v>165</v>
          </cell>
          <cell r="H577">
            <v>106</v>
          </cell>
        </row>
        <row r="578">
          <cell r="A578" t="str">
            <v>F575</v>
          </cell>
          <cell r="B578" t="str">
            <v>Mt. Kenya Area</v>
          </cell>
          <cell r="C578" t="str">
            <v>KENYA</v>
          </cell>
          <cell r="D578" t="str">
            <v>S1</v>
          </cell>
          <cell r="E578">
            <v>42385</v>
          </cell>
          <cell r="F578">
            <v>42551</v>
          </cell>
          <cell r="G578">
            <v>220</v>
          </cell>
          <cell r="H578">
            <v>75</v>
          </cell>
        </row>
        <row r="579">
          <cell r="A579" t="str">
            <v>F576</v>
          </cell>
          <cell r="B579" t="str">
            <v>Mt. Kenya Area</v>
          </cell>
          <cell r="C579" t="str">
            <v>KENYA</v>
          </cell>
          <cell r="D579" t="str">
            <v>S2</v>
          </cell>
          <cell r="E579">
            <v>42552</v>
          </cell>
          <cell r="F579">
            <v>42384</v>
          </cell>
          <cell r="G579">
            <v>300</v>
          </cell>
          <cell r="H579">
            <v>83</v>
          </cell>
        </row>
        <row r="580">
          <cell r="A580" t="str">
            <v>F577</v>
          </cell>
          <cell r="B580" t="str">
            <v>Nairobi</v>
          </cell>
          <cell r="C580" t="str">
            <v>KENYA</v>
          </cell>
          <cell r="D580" t="str">
            <v>S1</v>
          </cell>
          <cell r="E580">
            <v>42370</v>
          </cell>
          <cell r="F580">
            <v>42735</v>
          </cell>
          <cell r="G580">
            <v>290</v>
          </cell>
          <cell r="H580">
            <v>120</v>
          </cell>
        </row>
        <row r="581">
          <cell r="A581" t="str">
            <v>F578</v>
          </cell>
          <cell r="B581" t="str">
            <v>Nanyuki</v>
          </cell>
          <cell r="C581" t="str">
            <v>KENYA</v>
          </cell>
          <cell r="D581" t="str">
            <v>S1</v>
          </cell>
          <cell r="E581">
            <v>42370</v>
          </cell>
          <cell r="F581">
            <v>42735</v>
          </cell>
          <cell r="G581">
            <v>38</v>
          </cell>
          <cell r="H581">
            <v>20</v>
          </cell>
        </row>
        <row r="582">
          <cell r="A582" t="str">
            <v>F579</v>
          </cell>
          <cell r="B582" t="str">
            <v>Watamu</v>
          </cell>
          <cell r="C582" t="str">
            <v>KENYA</v>
          </cell>
          <cell r="D582" t="str">
            <v>S1</v>
          </cell>
          <cell r="E582">
            <v>42370</v>
          </cell>
          <cell r="F582">
            <v>42735</v>
          </cell>
          <cell r="G582">
            <v>219</v>
          </cell>
          <cell r="H582">
            <v>103</v>
          </cell>
        </row>
        <row r="583">
          <cell r="A583" t="str">
            <v>F580</v>
          </cell>
          <cell r="B583" t="str">
            <v>[Other]</v>
          </cell>
          <cell r="C583" t="str">
            <v>KIRIBATI</v>
          </cell>
          <cell r="D583" t="str">
            <v>S1</v>
          </cell>
          <cell r="E583">
            <v>42370</v>
          </cell>
          <cell r="F583">
            <v>42735</v>
          </cell>
          <cell r="G583">
            <v>69</v>
          </cell>
          <cell r="H583">
            <v>42</v>
          </cell>
        </row>
        <row r="584">
          <cell r="A584" t="str">
            <v>F581</v>
          </cell>
          <cell r="B584" t="str">
            <v>Christmas Island</v>
          </cell>
          <cell r="C584" t="str">
            <v>KIRIBATI</v>
          </cell>
          <cell r="D584" t="str">
            <v>S1</v>
          </cell>
          <cell r="E584">
            <v>42370</v>
          </cell>
          <cell r="F584">
            <v>42735</v>
          </cell>
          <cell r="G584">
            <v>76</v>
          </cell>
          <cell r="H584">
            <v>64</v>
          </cell>
        </row>
        <row r="585">
          <cell r="A585" t="str">
            <v>F582</v>
          </cell>
          <cell r="B585" t="str">
            <v>Tarawa</v>
          </cell>
          <cell r="C585" t="str">
            <v>KIRIBATI</v>
          </cell>
          <cell r="D585" t="str">
            <v>S1</v>
          </cell>
          <cell r="E585">
            <v>42370</v>
          </cell>
          <cell r="F585">
            <v>42735</v>
          </cell>
          <cell r="G585">
            <v>69</v>
          </cell>
          <cell r="H585">
            <v>42</v>
          </cell>
        </row>
        <row r="586">
          <cell r="A586" t="str">
            <v>F583</v>
          </cell>
          <cell r="B586" t="str">
            <v>[Other]</v>
          </cell>
          <cell r="C586" t="str">
            <v>KOREA</v>
          </cell>
          <cell r="D586" t="str">
            <v>S1</v>
          </cell>
          <cell r="E586">
            <v>42370</v>
          </cell>
          <cell r="F586">
            <v>42735</v>
          </cell>
          <cell r="G586">
            <v>74</v>
          </cell>
          <cell r="H586">
            <v>49</v>
          </cell>
        </row>
        <row r="587">
          <cell r="A587" t="str">
            <v>F584</v>
          </cell>
          <cell r="B587" t="str">
            <v>Busan</v>
          </cell>
          <cell r="C587" t="str">
            <v>KOREA</v>
          </cell>
          <cell r="D587" t="str">
            <v>S1</v>
          </cell>
          <cell r="E587">
            <v>42370</v>
          </cell>
          <cell r="F587">
            <v>42735</v>
          </cell>
          <cell r="G587">
            <v>233</v>
          </cell>
          <cell r="H587">
            <v>138</v>
          </cell>
        </row>
        <row r="588">
          <cell r="A588" t="str">
            <v>F585</v>
          </cell>
          <cell r="B588" t="str">
            <v>Changwon</v>
          </cell>
          <cell r="C588" t="str">
            <v>KOREA</v>
          </cell>
          <cell r="D588" t="str">
            <v>S1</v>
          </cell>
          <cell r="E588">
            <v>42370</v>
          </cell>
          <cell r="F588">
            <v>42735</v>
          </cell>
          <cell r="G588">
            <v>118</v>
          </cell>
          <cell r="H588">
            <v>68</v>
          </cell>
        </row>
        <row r="589">
          <cell r="A589" t="str">
            <v>F586</v>
          </cell>
          <cell r="B589" t="str">
            <v>Cheju</v>
          </cell>
          <cell r="C589" t="str">
            <v>KOREA</v>
          </cell>
          <cell r="D589" t="str">
            <v>S1</v>
          </cell>
          <cell r="E589">
            <v>42370</v>
          </cell>
          <cell r="F589">
            <v>42735</v>
          </cell>
          <cell r="G589">
            <v>225</v>
          </cell>
          <cell r="H589">
            <v>102</v>
          </cell>
        </row>
        <row r="590">
          <cell r="A590" t="str">
            <v>F587</v>
          </cell>
          <cell r="B590" t="str">
            <v>Chinju</v>
          </cell>
          <cell r="C590" t="str">
            <v>KOREA</v>
          </cell>
          <cell r="D590" t="str">
            <v>S1</v>
          </cell>
          <cell r="E590">
            <v>42370</v>
          </cell>
          <cell r="F590">
            <v>42735</v>
          </cell>
          <cell r="G590">
            <v>85</v>
          </cell>
          <cell r="H590">
            <v>66</v>
          </cell>
        </row>
        <row r="591">
          <cell r="A591" t="str">
            <v>F588</v>
          </cell>
          <cell r="B591" t="str">
            <v>Chongju</v>
          </cell>
          <cell r="C591" t="str">
            <v>KOREA</v>
          </cell>
          <cell r="D591" t="str">
            <v>S1</v>
          </cell>
          <cell r="E591">
            <v>42370</v>
          </cell>
          <cell r="F591">
            <v>42735</v>
          </cell>
          <cell r="G591">
            <v>70</v>
          </cell>
          <cell r="H591">
            <v>52</v>
          </cell>
        </row>
        <row r="592">
          <cell r="A592" t="str">
            <v>F589</v>
          </cell>
          <cell r="B592" t="str">
            <v>Chonju</v>
          </cell>
          <cell r="C592" t="str">
            <v>KOREA</v>
          </cell>
          <cell r="D592" t="str">
            <v>S1</v>
          </cell>
          <cell r="E592">
            <v>42370</v>
          </cell>
          <cell r="F592">
            <v>42735</v>
          </cell>
          <cell r="G592">
            <v>148</v>
          </cell>
          <cell r="H592">
            <v>71</v>
          </cell>
        </row>
        <row r="593">
          <cell r="A593" t="str">
            <v>F590</v>
          </cell>
          <cell r="B593" t="str">
            <v>Chung Ju</v>
          </cell>
          <cell r="C593" t="str">
            <v>KOREA</v>
          </cell>
          <cell r="D593" t="str">
            <v>S1</v>
          </cell>
          <cell r="E593">
            <v>42370</v>
          </cell>
          <cell r="F593">
            <v>42735</v>
          </cell>
          <cell r="G593">
            <v>84</v>
          </cell>
          <cell r="H593">
            <v>58</v>
          </cell>
        </row>
        <row r="594">
          <cell r="A594" t="str">
            <v>F591</v>
          </cell>
          <cell r="B594" t="str">
            <v>Incheon</v>
          </cell>
          <cell r="C594" t="str">
            <v>KOREA</v>
          </cell>
          <cell r="D594" t="str">
            <v>S1</v>
          </cell>
          <cell r="E594">
            <v>42370</v>
          </cell>
          <cell r="F594">
            <v>42735</v>
          </cell>
          <cell r="G594">
            <v>153</v>
          </cell>
          <cell r="H594">
            <v>92</v>
          </cell>
        </row>
        <row r="595">
          <cell r="A595" t="str">
            <v>F592</v>
          </cell>
          <cell r="B595" t="str">
            <v>Kimhae</v>
          </cell>
          <cell r="C595" t="str">
            <v>KOREA</v>
          </cell>
          <cell r="D595" t="str">
            <v>S1</v>
          </cell>
          <cell r="E595">
            <v>42370</v>
          </cell>
          <cell r="F595">
            <v>42735</v>
          </cell>
          <cell r="G595">
            <v>65</v>
          </cell>
          <cell r="H595">
            <v>66</v>
          </cell>
        </row>
        <row r="596">
          <cell r="A596" t="str">
            <v>F593</v>
          </cell>
          <cell r="B596" t="str">
            <v>Kumi</v>
          </cell>
          <cell r="C596" t="str">
            <v>KOREA</v>
          </cell>
          <cell r="D596" t="str">
            <v>S1</v>
          </cell>
          <cell r="E596">
            <v>42370</v>
          </cell>
          <cell r="F596">
            <v>42735</v>
          </cell>
          <cell r="G596">
            <v>104</v>
          </cell>
          <cell r="H596">
            <v>75</v>
          </cell>
        </row>
        <row r="597">
          <cell r="A597" t="str">
            <v>F594</v>
          </cell>
          <cell r="B597" t="str">
            <v>Kwangju</v>
          </cell>
          <cell r="C597" t="str">
            <v>KOREA</v>
          </cell>
          <cell r="D597" t="str">
            <v>S1</v>
          </cell>
          <cell r="E597">
            <v>42370</v>
          </cell>
          <cell r="F597">
            <v>42735</v>
          </cell>
          <cell r="G597">
            <v>153</v>
          </cell>
          <cell r="H597">
            <v>134</v>
          </cell>
        </row>
        <row r="598">
          <cell r="A598" t="str">
            <v>F595</v>
          </cell>
          <cell r="B598" t="str">
            <v>Kyongju</v>
          </cell>
          <cell r="C598" t="str">
            <v>KOREA</v>
          </cell>
          <cell r="D598" t="str">
            <v>S1</v>
          </cell>
          <cell r="E598">
            <v>42370</v>
          </cell>
          <cell r="F598">
            <v>42735</v>
          </cell>
          <cell r="G598">
            <v>135</v>
          </cell>
          <cell r="H598">
            <v>91</v>
          </cell>
        </row>
        <row r="599">
          <cell r="A599" t="str">
            <v>F596</v>
          </cell>
          <cell r="B599" t="str">
            <v>Masan</v>
          </cell>
          <cell r="C599" t="str">
            <v>KOREA</v>
          </cell>
          <cell r="D599" t="str">
            <v>S1</v>
          </cell>
          <cell r="E599">
            <v>42370</v>
          </cell>
          <cell r="F599">
            <v>42735</v>
          </cell>
          <cell r="G599">
            <v>61</v>
          </cell>
          <cell r="H599">
            <v>73</v>
          </cell>
        </row>
        <row r="600">
          <cell r="A600" t="str">
            <v>F597</v>
          </cell>
          <cell r="B600" t="str">
            <v>Pyeongchang</v>
          </cell>
          <cell r="C600" t="str">
            <v>KOREA</v>
          </cell>
          <cell r="D600" t="str">
            <v>S1</v>
          </cell>
          <cell r="E600">
            <v>42370</v>
          </cell>
          <cell r="F600">
            <v>42735</v>
          </cell>
          <cell r="G600">
            <v>198</v>
          </cell>
          <cell r="H600">
            <v>85</v>
          </cell>
        </row>
        <row r="601">
          <cell r="A601" t="str">
            <v>F598</v>
          </cell>
          <cell r="B601" t="str">
            <v>Pyongtaek</v>
          </cell>
          <cell r="C601" t="str">
            <v>KOREA</v>
          </cell>
          <cell r="D601" t="str">
            <v>S1</v>
          </cell>
          <cell r="E601">
            <v>42370</v>
          </cell>
          <cell r="F601">
            <v>42735</v>
          </cell>
          <cell r="G601">
            <v>79</v>
          </cell>
          <cell r="H601">
            <v>61</v>
          </cell>
        </row>
        <row r="602">
          <cell r="A602" t="str">
            <v>F599</v>
          </cell>
          <cell r="B602" t="str">
            <v>Seoul</v>
          </cell>
          <cell r="C602" t="str">
            <v>KOREA</v>
          </cell>
          <cell r="D602" t="str">
            <v>S1</v>
          </cell>
          <cell r="E602">
            <v>42370</v>
          </cell>
          <cell r="F602">
            <v>42735</v>
          </cell>
          <cell r="G602">
            <v>230</v>
          </cell>
          <cell r="H602">
            <v>135</v>
          </cell>
        </row>
        <row r="603">
          <cell r="A603" t="str">
            <v>F600</v>
          </cell>
          <cell r="B603" t="str">
            <v>Sokcho</v>
          </cell>
          <cell r="C603" t="str">
            <v>KOREA</v>
          </cell>
          <cell r="D603" t="str">
            <v>S1</v>
          </cell>
          <cell r="E603">
            <v>42370</v>
          </cell>
          <cell r="F603">
            <v>42735</v>
          </cell>
          <cell r="G603">
            <v>112</v>
          </cell>
          <cell r="H603">
            <v>84</v>
          </cell>
        </row>
        <row r="604">
          <cell r="A604" t="str">
            <v>F601</v>
          </cell>
          <cell r="B604" t="str">
            <v>Taegu</v>
          </cell>
          <cell r="C604" t="str">
            <v>KOREA</v>
          </cell>
          <cell r="D604" t="str">
            <v>S1</v>
          </cell>
          <cell r="E604">
            <v>42370</v>
          </cell>
          <cell r="F604">
            <v>42735</v>
          </cell>
          <cell r="G604">
            <v>128</v>
          </cell>
          <cell r="H604">
            <v>125</v>
          </cell>
        </row>
        <row r="605">
          <cell r="A605" t="str">
            <v>F602</v>
          </cell>
          <cell r="B605" t="str">
            <v>Taejon</v>
          </cell>
          <cell r="C605" t="str">
            <v>KOREA</v>
          </cell>
          <cell r="D605" t="str">
            <v>S1</v>
          </cell>
          <cell r="E605">
            <v>42370</v>
          </cell>
          <cell r="F605">
            <v>42735</v>
          </cell>
          <cell r="G605">
            <v>115</v>
          </cell>
          <cell r="H605">
            <v>75</v>
          </cell>
        </row>
        <row r="606">
          <cell r="A606" t="str">
            <v>F603</v>
          </cell>
          <cell r="B606" t="str">
            <v>Uijongbu</v>
          </cell>
          <cell r="C606" t="str">
            <v>KOREA</v>
          </cell>
          <cell r="D606" t="str">
            <v>S1</v>
          </cell>
          <cell r="E606">
            <v>42370</v>
          </cell>
          <cell r="F606">
            <v>42735</v>
          </cell>
          <cell r="G606">
            <v>74</v>
          </cell>
          <cell r="H606">
            <v>49</v>
          </cell>
        </row>
        <row r="607">
          <cell r="A607" t="str">
            <v>F604</v>
          </cell>
          <cell r="B607" t="str">
            <v>Ulsan</v>
          </cell>
          <cell r="C607" t="str">
            <v>KOREA</v>
          </cell>
          <cell r="D607" t="str">
            <v>S1</v>
          </cell>
          <cell r="E607">
            <v>42370</v>
          </cell>
          <cell r="F607">
            <v>42735</v>
          </cell>
          <cell r="G607">
            <v>181</v>
          </cell>
          <cell r="H607">
            <v>97</v>
          </cell>
        </row>
        <row r="608">
          <cell r="A608" t="str">
            <v>F605</v>
          </cell>
          <cell r="B608" t="str">
            <v>[Other]</v>
          </cell>
          <cell r="C608" t="str">
            <v>KOSOVO</v>
          </cell>
          <cell r="D608" t="str">
            <v>S1</v>
          </cell>
          <cell r="E608">
            <v>42370</v>
          </cell>
          <cell r="F608">
            <v>42735</v>
          </cell>
          <cell r="G608">
            <v>56</v>
          </cell>
          <cell r="H608">
            <v>46</v>
          </cell>
        </row>
        <row r="609">
          <cell r="A609" t="str">
            <v>F606</v>
          </cell>
          <cell r="B609" t="str">
            <v>Pristina</v>
          </cell>
          <cell r="C609" t="str">
            <v>KOSOVO</v>
          </cell>
          <cell r="D609" t="str">
            <v>S1</v>
          </cell>
          <cell r="E609">
            <v>42370</v>
          </cell>
          <cell r="F609">
            <v>42735</v>
          </cell>
          <cell r="G609">
            <v>96</v>
          </cell>
          <cell r="H609">
            <v>63</v>
          </cell>
        </row>
        <row r="610">
          <cell r="A610" t="str">
            <v>F607</v>
          </cell>
          <cell r="B610" t="str">
            <v>[Other]</v>
          </cell>
          <cell r="C610" t="str">
            <v>KUWAIT</v>
          </cell>
          <cell r="D610" t="str">
            <v>S1</v>
          </cell>
          <cell r="E610">
            <v>42370</v>
          </cell>
          <cell r="F610">
            <v>42735</v>
          </cell>
          <cell r="G610">
            <v>327</v>
          </cell>
          <cell r="H610">
            <v>105</v>
          </cell>
        </row>
        <row r="611">
          <cell r="A611" t="str">
            <v>F608</v>
          </cell>
          <cell r="B611" t="str">
            <v>Kuwait City</v>
          </cell>
          <cell r="C611" t="str">
            <v>KUWAIT</v>
          </cell>
          <cell r="D611" t="str">
            <v>S1</v>
          </cell>
          <cell r="E611">
            <v>42370</v>
          </cell>
          <cell r="F611">
            <v>42735</v>
          </cell>
          <cell r="G611">
            <v>327</v>
          </cell>
          <cell r="H611">
            <v>105</v>
          </cell>
        </row>
        <row r="612">
          <cell r="A612" t="str">
            <v>F609</v>
          </cell>
          <cell r="B612" t="str">
            <v>[Other]</v>
          </cell>
          <cell r="C612" t="str">
            <v>KYRGYZSTAN</v>
          </cell>
          <cell r="D612" t="str">
            <v>S1</v>
          </cell>
          <cell r="E612">
            <v>42370</v>
          </cell>
          <cell r="F612">
            <v>42735</v>
          </cell>
          <cell r="G612">
            <v>75</v>
          </cell>
          <cell r="H612">
            <v>53</v>
          </cell>
        </row>
        <row r="613">
          <cell r="A613" t="str">
            <v>F610</v>
          </cell>
          <cell r="B613" t="str">
            <v>Bishkek</v>
          </cell>
          <cell r="C613" t="str">
            <v>KYRGYZSTAN</v>
          </cell>
          <cell r="D613" t="str">
            <v>S1</v>
          </cell>
          <cell r="E613">
            <v>42370</v>
          </cell>
          <cell r="F613">
            <v>42735</v>
          </cell>
          <cell r="G613">
            <v>224</v>
          </cell>
          <cell r="H613">
            <v>87</v>
          </cell>
        </row>
        <row r="614">
          <cell r="A614" t="str">
            <v>F611</v>
          </cell>
          <cell r="B614" t="str">
            <v>Issyk-Kul Region</v>
          </cell>
          <cell r="C614" t="str">
            <v>KYRGYZSTAN</v>
          </cell>
          <cell r="D614" t="str">
            <v>S1</v>
          </cell>
          <cell r="E614">
            <v>42370</v>
          </cell>
          <cell r="F614">
            <v>42735</v>
          </cell>
          <cell r="G614">
            <v>130</v>
          </cell>
          <cell r="H614">
            <v>62</v>
          </cell>
        </row>
        <row r="615">
          <cell r="A615" t="str">
            <v>F612</v>
          </cell>
          <cell r="B615" t="str">
            <v>[Other]</v>
          </cell>
          <cell r="C615" t="str">
            <v>LAOS</v>
          </cell>
          <cell r="D615" t="str">
            <v>S1</v>
          </cell>
          <cell r="E615">
            <v>42370</v>
          </cell>
          <cell r="F615">
            <v>42735</v>
          </cell>
          <cell r="G615">
            <v>110</v>
          </cell>
          <cell r="H615">
            <v>81</v>
          </cell>
        </row>
        <row r="616">
          <cell r="A616" t="str">
            <v>F613</v>
          </cell>
          <cell r="B616" t="str">
            <v>Luang Prabang</v>
          </cell>
          <cell r="C616" t="str">
            <v>LAOS</v>
          </cell>
          <cell r="D616" t="str">
            <v>S1</v>
          </cell>
          <cell r="E616">
            <v>42370</v>
          </cell>
          <cell r="F616">
            <v>42735</v>
          </cell>
          <cell r="G616">
            <v>184</v>
          </cell>
          <cell r="H616">
            <v>89</v>
          </cell>
        </row>
        <row r="617">
          <cell r="A617" t="str">
            <v>F614</v>
          </cell>
          <cell r="B617" t="str">
            <v>Vientiane</v>
          </cell>
          <cell r="C617" t="str">
            <v>LAOS</v>
          </cell>
          <cell r="D617" t="str">
            <v>S1</v>
          </cell>
          <cell r="E617">
            <v>42370</v>
          </cell>
          <cell r="F617">
            <v>42735</v>
          </cell>
          <cell r="G617">
            <v>120</v>
          </cell>
          <cell r="H617">
            <v>92</v>
          </cell>
        </row>
        <row r="618">
          <cell r="A618" t="str">
            <v>F615</v>
          </cell>
          <cell r="B618" t="str">
            <v>[Other]</v>
          </cell>
          <cell r="C618" t="str">
            <v>LATVIA</v>
          </cell>
          <cell r="D618" t="str">
            <v>S1</v>
          </cell>
          <cell r="E618">
            <v>42370</v>
          </cell>
          <cell r="F618">
            <v>42735</v>
          </cell>
          <cell r="G618">
            <v>125</v>
          </cell>
          <cell r="H618">
            <v>109</v>
          </cell>
        </row>
        <row r="619">
          <cell r="A619" t="str">
            <v>F616</v>
          </cell>
          <cell r="B619" t="str">
            <v>Riga</v>
          </cell>
          <cell r="C619" t="str">
            <v>LATVIA</v>
          </cell>
          <cell r="D619" t="str">
            <v>S1</v>
          </cell>
          <cell r="E619">
            <v>42370</v>
          </cell>
          <cell r="F619">
            <v>42735</v>
          </cell>
          <cell r="G619">
            <v>125</v>
          </cell>
          <cell r="H619">
            <v>109</v>
          </cell>
        </row>
        <row r="620">
          <cell r="A620" t="str">
            <v>F617</v>
          </cell>
          <cell r="B620" t="str">
            <v>[Other]</v>
          </cell>
          <cell r="C620" t="str">
            <v>LEBANON</v>
          </cell>
          <cell r="D620" t="str">
            <v>S1</v>
          </cell>
          <cell r="E620">
            <v>42370</v>
          </cell>
          <cell r="F620">
            <v>42735</v>
          </cell>
          <cell r="G620">
            <v>135</v>
          </cell>
          <cell r="H620">
            <v>75</v>
          </cell>
        </row>
        <row r="621">
          <cell r="A621" t="str">
            <v>F618</v>
          </cell>
          <cell r="B621" t="str">
            <v>Beirut</v>
          </cell>
          <cell r="C621" t="str">
            <v>LEBANON</v>
          </cell>
          <cell r="D621" t="str">
            <v>S1</v>
          </cell>
          <cell r="E621">
            <v>42370</v>
          </cell>
          <cell r="F621">
            <v>42735</v>
          </cell>
          <cell r="G621">
            <v>135</v>
          </cell>
          <cell r="H621">
            <v>75</v>
          </cell>
        </row>
        <row r="622">
          <cell r="A622" t="str">
            <v>F619</v>
          </cell>
          <cell r="B622" t="str">
            <v>[Other]</v>
          </cell>
          <cell r="C622" t="str">
            <v>LESOTHO</v>
          </cell>
          <cell r="D622" t="str">
            <v>S1</v>
          </cell>
          <cell r="E622">
            <v>42370</v>
          </cell>
          <cell r="F622">
            <v>42735</v>
          </cell>
          <cell r="G622">
            <v>108</v>
          </cell>
          <cell r="H622">
            <v>86</v>
          </cell>
        </row>
        <row r="623">
          <cell r="A623" t="str">
            <v>F620</v>
          </cell>
          <cell r="B623" t="str">
            <v>Maseru</v>
          </cell>
          <cell r="C623" t="str">
            <v>LESOTHO</v>
          </cell>
          <cell r="D623" t="str">
            <v>S1</v>
          </cell>
          <cell r="E623">
            <v>42370</v>
          </cell>
          <cell r="F623">
            <v>42735</v>
          </cell>
          <cell r="G623">
            <v>81</v>
          </cell>
          <cell r="H623">
            <v>62</v>
          </cell>
        </row>
        <row r="624">
          <cell r="A624" t="str">
            <v>F621</v>
          </cell>
          <cell r="B624" t="str">
            <v>[Other]</v>
          </cell>
          <cell r="C624" t="str">
            <v>LIBERIA</v>
          </cell>
          <cell r="D624" t="str">
            <v>S1</v>
          </cell>
          <cell r="E624">
            <v>42370</v>
          </cell>
          <cell r="F624">
            <v>42735</v>
          </cell>
          <cell r="G624">
            <v>70</v>
          </cell>
          <cell r="H624">
            <v>46</v>
          </cell>
        </row>
        <row r="625">
          <cell r="A625" t="str">
            <v>F622</v>
          </cell>
          <cell r="B625" t="str">
            <v>Monrovia</v>
          </cell>
          <cell r="C625" t="str">
            <v>LIBERIA</v>
          </cell>
          <cell r="D625" t="str">
            <v>S1</v>
          </cell>
          <cell r="E625">
            <v>42370</v>
          </cell>
          <cell r="F625">
            <v>42735</v>
          </cell>
          <cell r="G625">
            <v>200</v>
          </cell>
          <cell r="H625">
            <v>95</v>
          </cell>
        </row>
        <row r="626">
          <cell r="A626" t="str">
            <v>F623</v>
          </cell>
          <cell r="B626" t="str">
            <v>[Other]</v>
          </cell>
          <cell r="C626" t="str">
            <v>LIBYA</v>
          </cell>
          <cell r="D626" t="str">
            <v>S1</v>
          </cell>
          <cell r="E626">
            <v>42370</v>
          </cell>
          <cell r="F626">
            <v>42735</v>
          </cell>
          <cell r="G626">
            <v>81</v>
          </cell>
          <cell r="H626">
            <v>79</v>
          </cell>
        </row>
        <row r="627">
          <cell r="A627" t="str">
            <v>F624</v>
          </cell>
          <cell r="B627" t="str">
            <v>Benghazi</v>
          </cell>
          <cell r="C627" t="str">
            <v>LIBYA</v>
          </cell>
          <cell r="D627" t="str">
            <v>S1</v>
          </cell>
          <cell r="E627">
            <v>42370</v>
          </cell>
          <cell r="F627">
            <v>42735</v>
          </cell>
          <cell r="G627">
            <v>117</v>
          </cell>
          <cell r="H627">
            <v>79</v>
          </cell>
        </row>
        <row r="628">
          <cell r="A628" t="str">
            <v>F625</v>
          </cell>
          <cell r="B628" t="str">
            <v>Misurata</v>
          </cell>
          <cell r="C628" t="str">
            <v>LIBYA</v>
          </cell>
          <cell r="D628" t="str">
            <v>S1</v>
          </cell>
          <cell r="E628">
            <v>42370</v>
          </cell>
          <cell r="F628">
            <v>42735</v>
          </cell>
          <cell r="G628">
            <v>117</v>
          </cell>
          <cell r="H628">
            <v>79</v>
          </cell>
        </row>
        <row r="629">
          <cell r="A629" t="str">
            <v>F626</v>
          </cell>
          <cell r="B629" t="str">
            <v>Sirte</v>
          </cell>
          <cell r="C629" t="str">
            <v>LIBYA</v>
          </cell>
          <cell r="D629" t="str">
            <v>S1</v>
          </cell>
          <cell r="E629">
            <v>42370</v>
          </cell>
          <cell r="F629">
            <v>42735</v>
          </cell>
          <cell r="G629">
            <v>117</v>
          </cell>
          <cell r="H629">
            <v>79</v>
          </cell>
        </row>
        <row r="630">
          <cell r="A630" t="str">
            <v>F627</v>
          </cell>
          <cell r="B630" t="str">
            <v>Tripoli</v>
          </cell>
          <cell r="C630" t="str">
            <v>LIBYA</v>
          </cell>
          <cell r="D630" t="str">
            <v>S1</v>
          </cell>
          <cell r="E630">
            <v>42370</v>
          </cell>
          <cell r="F630">
            <v>42735</v>
          </cell>
          <cell r="G630">
            <v>0</v>
          </cell>
          <cell r="H630">
            <v>21</v>
          </cell>
        </row>
        <row r="631">
          <cell r="A631" t="str">
            <v>F628</v>
          </cell>
          <cell r="B631" t="str">
            <v>Liechtenstein</v>
          </cell>
          <cell r="C631" t="str">
            <v>LIECHTENSTEIN</v>
          </cell>
          <cell r="D631" t="str">
            <v>S1</v>
          </cell>
          <cell r="E631">
            <v>42370</v>
          </cell>
          <cell r="F631">
            <v>42735</v>
          </cell>
          <cell r="G631">
            <v>242</v>
          </cell>
          <cell r="H631">
            <v>162</v>
          </cell>
        </row>
        <row r="632">
          <cell r="A632" t="str">
            <v>F629</v>
          </cell>
          <cell r="B632" t="str">
            <v>[Other]</v>
          </cell>
          <cell r="C632" t="str">
            <v>LITHUANIA</v>
          </cell>
          <cell r="D632" t="str">
            <v>S1</v>
          </cell>
          <cell r="E632">
            <v>42370</v>
          </cell>
          <cell r="F632">
            <v>42735</v>
          </cell>
          <cell r="G632">
            <v>130</v>
          </cell>
          <cell r="H632">
            <v>92</v>
          </cell>
        </row>
        <row r="633">
          <cell r="A633" t="str">
            <v>F630</v>
          </cell>
          <cell r="B633" t="str">
            <v>Palanga</v>
          </cell>
          <cell r="C633" t="str">
            <v>LITHUANIA</v>
          </cell>
          <cell r="D633" t="str">
            <v>S1</v>
          </cell>
          <cell r="E633">
            <v>42522</v>
          </cell>
          <cell r="F633">
            <v>42643</v>
          </cell>
          <cell r="G633">
            <v>200</v>
          </cell>
          <cell r="H633">
            <v>111</v>
          </cell>
        </row>
        <row r="634">
          <cell r="A634" t="str">
            <v>F631</v>
          </cell>
          <cell r="B634" t="str">
            <v>Palanga</v>
          </cell>
          <cell r="C634" t="str">
            <v>LITHUANIA</v>
          </cell>
          <cell r="D634" t="str">
            <v>S2</v>
          </cell>
          <cell r="E634">
            <v>42644</v>
          </cell>
          <cell r="F634">
            <v>42521</v>
          </cell>
          <cell r="G634">
            <v>160</v>
          </cell>
          <cell r="H634">
            <v>107</v>
          </cell>
        </row>
        <row r="635">
          <cell r="A635" t="str">
            <v>F632</v>
          </cell>
          <cell r="B635" t="str">
            <v>Vilnius</v>
          </cell>
          <cell r="C635" t="str">
            <v>LITHUANIA</v>
          </cell>
          <cell r="D635" t="str">
            <v>S1</v>
          </cell>
          <cell r="E635">
            <v>42370</v>
          </cell>
          <cell r="F635">
            <v>42735</v>
          </cell>
          <cell r="G635">
            <v>200</v>
          </cell>
          <cell r="H635">
            <v>125</v>
          </cell>
        </row>
        <row r="636">
          <cell r="A636" t="str">
            <v>F633</v>
          </cell>
          <cell r="B636" t="str">
            <v>Luxembourg</v>
          </cell>
          <cell r="C636" t="str">
            <v>LUXEMBOURG</v>
          </cell>
          <cell r="D636" t="str">
            <v>S1</v>
          </cell>
          <cell r="E636">
            <v>42370</v>
          </cell>
          <cell r="F636">
            <v>42735</v>
          </cell>
          <cell r="G636">
            <v>253</v>
          </cell>
          <cell r="H636">
            <v>139</v>
          </cell>
        </row>
        <row r="637">
          <cell r="A637" t="str">
            <v>F634</v>
          </cell>
          <cell r="B637" t="str">
            <v>Macau</v>
          </cell>
          <cell r="C637" t="str">
            <v>MACAU</v>
          </cell>
          <cell r="D637" t="str">
            <v>S1</v>
          </cell>
          <cell r="E637">
            <v>42370</v>
          </cell>
          <cell r="F637">
            <v>42735</v>
          </cell>
          <cell r="G637">
            <v>321</v>
          </cell>
          <cell r="H637">
            <v>120</v>
          </cell>
        </row>
        <row r="638">
          <cell r="A638" t="str">
            <v>F635</v>
          </cell>
          <cell r="B638" t="str">
            <v>[Other]</v>
          </cell>
          <cell r="C638" t="str">
            <v>MACEDONIA</v>
          </cell>
          <cell r="D638" t="str">
            <v>S1</v>
          </cell>
          <cell r="E638">
            <v>42370</v>
          </cell>
          <cell r="F638">
            <v>42735</v>
          </cell>
          <cell r="G638">
            <v>89</v>
          </cell>
          <cell r="H638">
            <v>92</v>
          </cell>
        </row>
        <row r="639">
          <cell r="A639" t="str">
            <v>F636</v>
          </cell>
          <cell r="B639" t="str">
            <v>Ohrid</v>
          </cell>
          <cell r="C639" t="str">
            <v>MACEDONIA</v>
          </cell>
          <cell r="D639" t="str">
            <v>S1</v>
          </cell>
          <cell r="E639">
            <v>42370</v>
          </cell>
          <cell r="F639">
            <v>42735</v>
          </cell>
          <cell r="G639">
            <v>89</v>
          </cell>
          <cell r="H639">
            <v>92</v>
          </cell>
        </row>
        <row r="640">
          <cell r="A640" t="str">
            <v>F637</v>
          </cell>
          <cell r="B640" t="str">
            <v>Skopje</v>
          </cell>
          <cell r="C640" t="str">
            <v>MACEDONIA</v>
          </cell>
          <cell r="D640" t="str">
            <v>S1</v>
          </cell>
          <cell r="E640">
            <v>42370</v>
          </cell>
          <cell r="F640">
            <v>42735</v>
          </cell>
          <cell r="G640">
            <v>161</v>
          </cell>
          <cell r="H640">
            <v>93</v>
          </cell>
        </row>
        <row r="641">
          <cell r="A641" t="str">
            <v>F638</v>
          </cell>
          <cell r="B641" t="str">
            <v>[Other]</v>
          </cell>
          <cell r="C641" t="str">
            <v>MADAGASCAR</v>
          </cell>
          <cell r="D641" t="str">
            <v>S1</v>
          </cell>
          <cell r="E641">
            <v>42370</v>
          </cell>
          <cell r="F641">
            <v>42735</v>
          </cell>
          <cell r="G641">
            <v>113</v>
          </cell>
          <cell r="H641">
            <v>54</v>
          </cell>
        </row>
        <row r="642">
          <cell r="A642" t="str">
            <v>F639</v>
          </cell>
          <cell r="B642" t="str">
            <v>Antananarivo</v>
          </cell>
          <cell r="C642" t="str">
            <v>MADAGASCAR</v>
          </cell>
          <cell r="D642" t="str">
            <v>S1</v>
          </cell>
          <cell r="E642">
            <v>42370</v>
          </cell>
          <cell r="F642">
            <v>42735</v>
          </cell>
          <cell r="G642">
            <v>158</v>
          </cell>
          <cell r="H642">
            <v>79</v>
          </cell>
        </row>
        <row r="643">
          <cell r="A643" t="str">
            <v>F640</v>
          </cell>
          <cell r="B643" t="str">
            <v>Nosy Be</v>
          </cell>
          <cell r="C643" t="str">
            <v>MADAGASCAR</v>
          </cell>
          <cell r="D643" t="str">
            <v>S1</v>
          </cell>
          <cell r="E643">
            <v>42370</v>
          </cell>
          <cell r="F643">
            <v>42735</v>
          </cell>
          <cell r="G643">
            <v>145</v>
          </cell>
          <cell r="H643">
            <v>68</v>
          </cell>
        </row>
        <row r="644">
          <cell r="A644" t="str">
            <v>F641</v>
          </cell>
          <cell r="B644" t="str">
            <v>[Other]</v>
          </cell>
          <cell r="C644" t="str">
            <v>MALAWI</v>
          </cell>
          <cell r="D644" t="str">
            <v>S1</v>
          </cell>
          <cell r="E644">
            <v>42370</v>
          </cell>
          <cell r="F644">
            <v>42735</v>
          </cell>
          <cell r="G644">
            <v>117</v>
          </cell>
          <cell r="H644">
            <v>89</v>
          </cell>
        </row>
        <row r="645">
          <cell r="A645" t="str">
            <v>F642</v>
          </cell>
          <cell r="B645" t="str">
            <v>Blantyre</v>
          </cell>
          <cell r="C645" t="str">
            <v>MALAWI</v>
          </cell>
          <cell r="D645" t="str">
            <v>S1</v>
          </cell>
          <cell r="E645">
            <v>42370</v>
          </cell>
          <cell r="F645">
            <v>42735</v>
          </cell>
          <cell r="G645">
            <v>146</v>
          </cell>
          <cell r="H645">
            <v>97</v>
          </cell>
        </row>
        <row r="646">
          <cell r="A646" t="str">
            <v>F643</v>
          </cell>
          <cell r="B646" t="str">
            <v>Lilongwe</v>
          </cell>
          <cell r="C646" t="str">
            <v>MALAWI</v>
          </cell>
          <cell r="D646" t="str">
            <v>S1</v>
          </cell>
          <cell r="E646">
            <v>42370</v>
          </cell>
          <cell r="F646">
            <v>42735</v>
          </cell>
          <cell r="G646">
            <v>150</v>
          </cell>
          <cell r="H646">
            <v>93</v>
          </cell>
        </row>
        <row r="647">
          <cell r="A647" t="str">
            <v>F644</v>
          </cell>
          <cell r="B647" t="str">
            <v>Mangochi</v>
          </cell>
          <cell r="C647" t="str">
            <v>MALAWI</v>
          </cell>
          <cell r="D647" t="str">
            <v>S1</v>
          </cell>
          <cell r="E647">
            <v>42370</v>
          </cell>
          <cell r="F647">
            <v>42735</v>
          </cell>
          <cell r="G647">
            <v>117</v>
          </cell>
          <cell r="H647">
            <v>89</v>
          </cell>
        </row>
        <row r="648">
          <cell r="A648" t="str">
            <v>F645</v>
          </cell>
          <cell r="B648" t="str">
            <v>Salima</v>
          </cell>
          <cell r="C648" t="str">
            <v>MALAWI</v>
          </cell>
          <cell r="D648" t="str">
            <v>S1</v>
          </cell>
          <cell r="E648">
            <v>42370</v>
          </cell>
          <cell r="F648">
            <v>42735</v>
          </cell>
          <cell r="G648">
            <v>160</v>
          </cell>
          <cell r="H648">
            <v>114</v>
          </cell>
        </row>
        <row r="649">
          <cell r="A649" t="str">
            <v>F646</v>
          </cell>
          <cell r="B649" t="str">
            <v>[Other]</v>
          </cell>
          <cell r="C649" t="str">
            <v>MALAYSIA</v>
          </cell>
          <cell r="D649" t="str">
            <v>S1</v>
          </cell>
          <cell r="E649">
            <v>42370</v>
          </cell>
          <cell r="F649">
            <v>42735</v>
          </cell>
          <cell r="G649">
            <v>95</v>
          </cell>
          <cell r="H649">
            <v>47</v>
          </cell>
        </row>
        <row r="650">
          <cell r="A650" t="str">
            <v>F647</v>
          </cell>
          <cell r="B650" t="str">
            <v>Kota Kinabalu, Sabah</v>
          </cell>
          <cell r="C650" t="str">
            <v>MALAYSIA</v>
          </cell>
          <cell r="D650" t="str">
            <v>S1</v>
          </cell>
          <cell r="E650">
            <v>42370</v>
          </cell>
          <cell r="F650">
            <v>42735</v>
          </cell>
          <cell r="G650">
            <v>91</v>
          </cell>
          <cell r="H650">
            <v>51</v>
          </cell>
        </row>
        <row r="651">
          <cell r="A651" t="str">
            <v>F648</v>
          </cell>
          <cell r="B651" t="str">
            <v>Kuala Lumpur</v>
          </cell>
          <cell r="C651" t="str">
            <v>MALAYSIA</v>
          </cell>
          <cell r="D651" t="str">
            <v>S1</v>
          </cell>
          <cell r="E651">
            <v>42370</v>
          </cell>
          <cell r="F651">
            <v>42735</v>
          </cell>
          <cell r="G651">
            <v>186</v>
          </cell>
          <cell r="H651">
            <v>77</v>
          </cell>
        </row>
        <row r="652">
          <cell r="A652" t="str">
            <v>F649</v>
          </cell>
          <cell r="B652" t="str">
            <v>Kuantan</v>
          </cell>
          <cell r="C652" t="str">
            <v>MALAYSIA</v>
          </cell>
          <cell r="D652" t="str">
            <v>S1</v>
          </cell>
          <cell r="E652">
            <v>42370</v>
          </cell>
          <cell r="F652">
            <v>42735</v>
          </cell>
          <cell r="G652">
            <v>77</v>
          </cell>
          <cell r="H652">
            <v>52</v>
          </cell>
        </row>
        <row r="653">
          <cell r="A653" t="str">
            <v>F650</v>
          </cell>
          <cell r="B653" t="str">
            <v>Langkawi</v>
          </cell>
          <cell r="C653" t="str">
            <v>MALAYSIA</v>
          </cell>
          <cell r="D653" t="str">
            <v>S1</v>
          </cell>
          <cell r="E653">
            <v>42370</v>
          </cell>
          <cell r="F653">
            <v>42735</v>
          </cell>
          <cell r="G653">
            <v>234</v>
          </cell>
          <cell r="H653">
            <v>105</v>
          </cell>
        </row>
        <row r="654">
          <cell r="A654" t="str">
            <v>F651</v>
          </cell>
          <cell r="B654" t="str">
            <v>Melaka</v>
          </cell>
          <cell r="C654" t="str">
            <v>MALAYSIA</v>
          </cell>
          <cell r="D654" t="str">
            <v>S1</v>
          </cell>
          <cell r="E654">
            <v>42370</v>
          </cell>
          <cell r="F654">
            <v>42735</v>
          </cell>
          <cell r="G654">
            <v>64</v>
          </cell>
          <cell r="H654">
            <v>48</v>
          </cell>
        </row>
        <row r="655">
          <cell r="A655" t="str">
            <v>F652</v>
          </cell>
          <cell r="B655" t="str">
            <v>Penang</v>
          </cell>
          <cell r="C655" t="str">
            <v>MALAYSIA</v>
          </cell>
          <cell r="D655" t="str">
            <v>S1</v>
          </cell>
          <cell r="E655">
            <v>42370</v>
          </cell>
          <cell r="F655">
            <v>42735</v>
          </cell>
          <cell r="G655">
            <v>84</v>
          </cell>
          <cell r="H655">
            <v>50</v>
          </cell>
        </row>
        <row r="656">
          <cell r="A656" t="str">
            <v>F653</v>
          </cell>
          <cell r="B656" t="str">
            <v>Maldives</v>
          </cell>
          <cell r="C656" t="str">
            <v>MALDIVES</v>
          </cell>
          <cell r="D656" t="str">
            <v>S1</v>
          </cell>
          <cell r="E656">
            <v>42370</v>
          </cell>
          <cell r="F656">
            <v>42735</v>
          </cell>
          <cell r="G656">
            <v>321</v>
          </cell>
          <cell r="H656">
            <v>117</v>
          </cell>
        </row>
        <row r="657">
          <cell r="A657" t="str">
            <v>F654</v>
          </cell>
          <cell r="B657" t="str">
            <v>[Other]</v>
          </cell>
          <cell r="C657" t="str">
            <v>MALI</v>
          </cell>
          <cell r="D657" t="str">
            <v>S1</v>
          </cell>
          <cell r="E657">
            <v>42370</v>
          </cell>
          <cell r="F657">
            <v>42735</v>
          </cell>
          <cell r="G657">
            <v>62</v>
          </cell>
          <cell r="H657">
            <v>42</v>
          </cell>
        </row>
        <row r="658">
          <cell r="A658" t="str">
            <v>F655</v>
          </cell>
          <cell r="B658" t="str">
            <v>Bamako</v>
          </cell>
          <cell r="C658" t="str">
            <v>MALI</v>
          </cell>
          <cell r="D658" t="str">
            <v>S1</v>
          </cell>
          <cell r="E658">
            <v>42370</v>
          </cell>
          <cell r="F658">
            <v>42735</v>
          </cell>
          <cell r="G658">
            <v>122</v>
          </cell>
          <cell r="H658">
            <v>96</v>
          </cell>
        </row>
        <row r="659">
          <cell r="A659" t="str">
            <v>F656</v>
          </cell>
          <cell r="B659" t="str">
            <v>Malta</v>
          </cell>
          <cell r="C659" t="str">
            <v>MALTA</v>
          </cell>
          <cell r="D659" t="str">
            <v>S1</v>
          </cell>
          <cell r="E659">
            <v>42370</v>
          </cell>
          <cell r="F659">
            <v>42735</v>
          </cell>
          <cell r="G659">
            <v>286</v>
          </cell>
          <cell r="H659">
            <v>135</v>
          </cell>
        </row>
        <row r="660">
          <cell r="A660" t="str">
            <v>F657</v>
          </cell>
          <cell r="B660" t="str">
            <v>[Other]</v>
          </cell>
          <cell r="C660" t="str">
            <v>MARSHALL ISLANDS</v>
          </cell>
          <cell r="D660" t="str">
            <v>S1</v>
          </cell>
          <cell r="E660">
            <v>42370</v>
          </cell>
          <cell r="F660">
            <v>42735</v>
          </cell>
          <cell r="G660">
            <v>50</v>
          </cell>
          <cell r="H660">
            <v>33</v>
          </cell>
        </row>
        <row r="661">
          <cell r="A661" t="str">
            <v>F658</v>
          </cell>
          <cell r="B661" t="str">
            <v>Kwajalein Atoll</v>
          </cell>
          <cell r="C661" t="str">
            <v>MARSHALL ISLANDS</v>
          </cell>
          <cell r="D661" t="str">
            <v>S1</v>
          </cell>
          <cell r="E661">
            <v>42370</v>
          </cell>
          <cell r="F661">
            <v>42735</v>
          </cell>
          <cell r="G661">
            <v>130</v>
          </cell>
          <cell r="H661">
            <v>46</v>
          </cell>
        </row>
        <row r="662">
          <cell r="A662" t="str">
            <v>F659</v>
          </cell>
          <cell r="B662" t="str">
            <v>Likiep Atoll</v>
          </cell>
          <cell r="C662" t="str">
            <v>MARSHALL ISLANDS</v>
          </cell>
          <cell r="D662" t="str">
            <v>S1</v>
          </cell>
          <cell r="E662">
            <v>42370</v>
          </cell>
          <cell r="F662">
            <v>42735</v>
          </cell>
          <cell r="G662">
            <v>76</v>
          </cell>
          <cell r="H662">
            <v>37</v>
          </cell>
        </row>
        <row r="663">
          <cell r="A663" t="str">
            <v>F660</v>
          </cell>
          <cell r="B663" t="str">
            <v>Majuro</v>
          </cell>
          <cell r="C663" t="str">
            <v>MARSHALL ISLANDS</v>
          </cell>
          <cell r="D663" t="str">
            <v>S1</v>
          </cell>
          <cell r="E663">
            <v>42370</v>
          </cell>
          <cell r="F663">
            <v>42735</v>
          </cell>
          <cell r="G663">
            <v>139</v>
          </cell>
          <cell r="H663">
            <v>76</v>
          </cell>
        </row>
        <row r="664">
          <cell r="A664" t="str">
            <v>F661</v>
          </cell>
          <cell r="B664" t="str">
            <v>Martinique</v>
          </cell>
          <cell r="C664" t="str">
            <v>MARTINIQUE</v>
          </cell>
          <cell r="D664" t="str">
            <v>S1</v>
          </cell>
          <cell r="E664">
            <v>42476</v>
          </cell>
          <cell r="F664">
            <v>42718</v>
          </cell>
          <cell r="G664">
            <v>211</v>
          </cell>
          <cell r="H664">
            <v>128</v>
          </cell>
        </row>
        <row r="665">
          <cell r="A665" t="str">
            <v>F662</v>
          </cell>
          <cell r="B665" t="str">
            <v>Martinique</v>
          </cell>
          <cell r="C665" t="str">
            <v>MARTINIQUE</v>
          </cell>
          <cell r="D665" t="str">
            <v>S2</v>
          </cell>
          <cell r="E665">
            <v>42719</v>
          </cell>
          <cell r="F665">
            <v>42475</v>
          </cell>
          <cell r="G665">
            <v>257</v>
          </cell>
          <cell r="H665">
            <v>132</v>
          </cell>
        </row>
        <row r="666">
          <cell r="A666" t="str">
            <v>F663</v>
          </cell>
          <cell r="B666" t="str">
            <v>[Other]</v>
          </cell>
          <cell r="C666" t="str">
            <v>MAURITANIA</v>
          </cell>
          <cell r="D666" t="str">
            <v>S1</v>
          </cell>
          <cell r="E666">
            <v>42370</v>
          </cell>
          <cell r="F666">
            <v>42735</v>
          </cell>
          <cell r="G666">
            <v>46</v>
          </cell>
          <cell r="H666">
            <v>38</v>
          </cell>
        </row>
        <row r="667">
          <cell r="A667" t="str">
            <v>F664</v>
          </cell>
          <cell r="B667" t="str">
            <v>Kaedi</v>
          </cell>
          <cell r="C667" t="str">
            <v>MAURITANIA</v>
          </cell>
          <cell r="D667" t="str">
            <v>S1</v>
          </cell>
          <cell r="E667">
            <v>42370</v>
          </cell>
          <cell r="F667">
            <v>42735</v>
          </cell>
          <cell r="G667">
            <v>45</v>
          </cell>
          <cell r="H667">
            <v>35</v>
          </cell>
        </row>
        <row r="668">
          <cell r="A668" t="str">
            <v>F665</v>
          </cell>
          <cell r="B668" t="str">
            <v>Nouadhibou</v>
          </cell>
          <cell r="C668" t="str">
            <v>MAURITANIA</v>
          </cell>
          <cell r="D668" t="str">
            <v>S1</v>
          </cell>
          <cell r="E668">
            <v>42370</v>
          </cell>
          <cell r="F668">
            <v>42735</v>
          </cell>
          <cell r="G668">
            <v>77</v>
          </cell>
          <cell r="H668">
            <v>59</v>
          </cell>
        </row>
        <row r="669">
          <cell r="A669" t="str">
            <v>F666</v>
          </cell>
          <cell r="B669" t="str">
            <v>Nouakchott</v>
          </cell>
          <cell r="C669" t="str">
            <v>MAURITANIA</v>
          </cell>
          <cell r="D669" t="str">
            <v>S1</v>
          </cell>
          <cell r="E669">
            <v>42370</v>
          </cell>
          <cell r="F669">
            <v>42735</v>
          </cell>
          <cell r="G669">
            <v>125</v>
          </cell>
          <cell r="H669">
            <v>78</v>
          </cell>
        </row>
        <row r="670">
          <cell r="A670" t="str">
            <v>F667</v>
          </cell>
          <cell r="B670" t="str">
            <v>Mauritius</v>
          </cell>
          <cell r="C670" t="str">
            <v>MAURITIUS</v>
          </cell>
          <cell r="D670" t="str">
            <v>S1</v>
          </cell>
          <cell r="E670">
            <v>42370</v>
          </cell>
          <cell r="F670">
            <v>42735</v>
          </cell>
          <cell r="G670">
            <v>127</v>
          </cell>
          <cell r="H670">
            <v>84</v>
          </cell>
        </row>
        <row r="671">
          <cell r="A671" t="str">
            <v>F668</v>
          </cell>
          <cell r="B671" t="str">
            <v>Mayotte Islands</v>
          </cell>
          <cell r="C671" t="str">
            <v>MAYOTTE ISLANDS</v>
          </cell>
          <cell r="D671" t="str">
            <v>S1</v>
          </cell>
          <cell r="E671">
            <v>42370</v>
          </cell>
          <cell r="F671">
            <v>42735</v>
          </cell>
          <cell r="G671">
            <v>107</v>
          </cell>
          <cell r="H671">
            <v>66</v>
          </cell>
        </row>
        <row r="672">
          <cell r="A672" t="str">
            <v>F669</v>
          </cell>
          <cell r="B672" t="str">
            <v>[Other]</v>
          </cell>
          <cell r="C672" t="str">
            <v>MEXICO</v>
          </cell>
          <cell r="D672" t="str">
            <v>S1</v>
          </cell>
          <cell r="E672">
            <v>42370</v>
          </cell>
          <cell r="F672">
            <v>42735</v>
          </cell>
          <cell r="G672">
            <v>102</v>
          </cell>
          <cell r="H672">
            <v>65</v>
          </cell>
        </row>
        <row r="673">
          <cell r="A673" t="str">
            <v>F670</v>
          </cell>
          <cell r="B673" t="str">
            <v>Acapulco</v>
          </cell>
          <cell r="C673" t="str">
            <v>MEXICO</v>
          </cell>
          <cell r="D673" t="str">
            <v>S1</v>
          </cell>
          <cell r="E673">
            <v>42370</v>
          </cell>
          <cell r="F673">
            <v>42735</v>
          </cell>
          <cell r="G673">
            <v>170</v>
          </cell>
          <cell r="H673">
            <v>92</v>
          </cell>
        </row>
        <row r="674">
          <cell r="A674" t="str">
            <v>F671</v>
          </cell>
          <cell r="B674" t="str">
            <v>Cabo San Lucas</v>
          </cell>
          <cell r="C674" t="str">
            <v>MEXICO</v>
          </cell>
          <cell r="D674" t="str">
            <v>S1</v>
          </cell>
          <cell r="E674">
            <v>42370</v>
          </cell>
          <cell r="F674">
            <v>42735</v>
          </cell>
          <cell r="G674">
            <v>273</v>
          </cell>
          <cell r="H674">
            <v>108</v>
          </cell>
        </row>
        <row r="675">
          <cell r="A675" t="str">
            <v>F672</v>
          </cell>
          <cell r="B675" t="str">
            <v>Campeche</v>
          </cell>
          <cell r="C675" t="str">
            <v>MEXICO</v>
          </cell>
          <cell r="D675" t="str">
            <v>S1</v>
          </cell>
          <cell r="E675">
            <v>42370</v>
          </cell>
          <cell r="F675">
            <v>42735</v>
          </cell>
          <cell r="G675">
            <v>106</v>
          </cell>
          <cell r="H675">
            <v>85</v>
          </cell>
        </row>
        <row r="676">
          <cell r="A676" t="str">
            <v>F673</v>
          </cell>
          <cell r="B676" t="str">
            <v>Cancun</v>
          </cell>
          <cell r="C676" t="str">
            <v>MEXICO</v>
          </cell>
          <cell r="D676" t="str">
            <v>S1</v>
          </cell>
          <cell r="E676">
            <v>42370</v>
          </cell>
          <cell r="F676">
            <v>42735</v>
          </cell>
          <cell r="G676">
            <v>242</v>
          </cell>
          <cell r="H676">
            <v>119</v>
          </cell>
        </row>
        <row r="677">
          <cell r="A677" t="str">
            <v>F674</v>
          </cell>
          <cell r="B677" t="str">
            <v>Chihuahua</v>
          </cell>
          <cell r="C677" t="str">
            <v>MEXICO</v>
          </cell>
          <cell r="D677" t="str">
            <v>S1</v>
          </cell>
          <cell r="E677">
            <v>42370</v>
          </cell>
          <cell r="F677">
            <v>42735</v>
          </cell>
          <cell r="G677">
            <v>96</v>
          </cell>
          <cell r="H677">
            <v>87</v>
          </cell>
        </row>
        <row r="678">
          <cell r="A678" t="str">
            <v>F675</v>
          </cell>
          <cell r="B678" t="str">
            <v>Ciudad Juarez</v>
          </cell>
          <cell r="C678" t="str">
            <v>MEXICO</v>
          </cell>
          <cell r="D678" t="str">
            <v>S1</v>
          </cell>
          <cell r="E678">
            <v>42370</v>
          </cell>
          <cell r="F678">
            <v>42735</v>
          </cell>
          <cell r="G678">
            <v>66</v>
          </cell>
          <cell r="H678">
            <v>68</v>
          </cell>
        </row>
        <row r="679">
          <cell r="A679" t="str">
            <v>F676</v>
          </cell>
          <cell r="B679" t="str">
            <v>Ciudad Victoria</v>
          </cell>
          <cell r="C679" t="str">
            <v>MEXICO</v>
          </cell>
          <cell r="D679" t="str">
            <v>S1</v>
          </cell>
          <cell r="E679">
            <v>42370</v>
          </cell>
          <cell r="F679">
            <v>42735</v>
          </cell>
          <cell r="G679">
            <v>96</v>
          </cell>
          <cell r="H679">
            <v>55</v>
          </cell>
        </row>
        <row r="680">
          <cell r="A680" t="str">
            <v>F677</v>
          </cell>
          <cell r="B680" t="str">
            <v>Colima</v>
          </cell>
          <cell r="C680" t="str">
            <v>MEXICO</v>
          </cell>
          <cell r="D680" t="str">
            <v>S1</v>
          </cell>
          <cell r="E680">
            <v>42370</v>
          </cell>
          <cell r="F680">
            <v>42735</v>
          </cell>
          <cell r="G680">
            <v>119</v>
          </cell>
          <cell r="H680">
            <v>76</v>
          </cell>
        </row>
        <row r="681">
          <cell r="A681" t="str">
            <v>F678</v>
          </cell>
          <cell r="B681" t="str">
            <v>Cozumel</v>
          </cell>
          <cell r="C681" t="str">
            <v>MEXICO</v>
          </cell>
          <cell r="D681" t="str">
            <v>S1</v>
          </cell>
          <cell r="E681">
            <v>42370</v>
          </cell>
          <cell r="F681">
            <v>42735</v>
          </cell>
          <cell r="G681">
            <v>151</v>
          </cell>
          <cell r="H681">
            <v>79</v>
          </cell>
        </row>
        <row r="682">
          <cell r="A682" t="str">
            <v>F679</v>
          </cell>
          <cell r="B682" t="str">
            <v>Cuernavaca</v>
          </cell>
          <cell r="C682" t="str">
            <v>MEXICO</v>
          </cell>
          <cell r="D682" t="str">
            <v>S1</v>
          </cell>
          <cell r="E682">
            <v>42370</v>
          </cell>
          <cell r="F682">
            <v>42735</v>
          </cell>
          <cell r="G682">
            <v>138</v>
          </cell>
          <cell r="H682">
            <v>73</v>
          </cell>
        </row>
        <row r="683">
          <cell r="A683" t="str">
            <v>F680</v>
          </cell>
          <cell r="B683" t="str">
            <v>Culiacan</v>
          </cell>
          <cell r="C683" t="str">
            <v>MEXICO</v>
          </cell>
          <cell r="D683" t="str">
            <v>S1</v>
          </cell>
          <cell r="E683">
            <v>42370</v>
          </cell>
          <cell r="F683">
            <v>42735</v>
          </cell>
          <cell r="G683">
            <v>79</v>
          </cell>
          <cell r="H683">
            <v>48</v>
          </cell>
        </row>
        <row r="684">
          <cell r="A684" t="str">
            <v>F681</v>
          </cell>
          <cell r="B684" t="str">
            <v>Ensenada</v>
          </cell>
          <cell r="C684" t="str">
            <v>MEXICO</v>
          </cell>
          <cell r="D684" t="str">
            <v>S1</v>
          </cell>
          <cell r="E684">
            <v>42370</v>
          </cell>
          <cell r="F684">
            <v>42735</v>
          </cell>
          <cell r="G684">
            <v>141</v>
          </cell>
          <cell r="H684">
            <v>69</v>
          </cell>
        </row>
        <row r="685">
          <cell r="A685" t="str">
            <v>F682</v>
          </cell>
          <cell r="B685" t="str">
            <v>Guadalajara</v>
          </cell>
          <cell r="C685" t="str">
            <v>MEXICO</v>
          </cell>
          <cell r="D685" t="str">
            <v>S1</v>
          </cell>
          <cell r="E685">
            <v>42370</v>
          </cell>
          <cell r="F685">
            <v>42735</v>
          </cell>
          <cell r="G685">
            <v>180</v>
          </cell>
          <cell r="H685">
            <v>91</v>
          </cell>
        </row>
        <row r="686">
          <cell r="A686" t="str">
            <v>F683</v>
          </cell>
          <cell r="B686" t="str">
            <v>Hermosillo</v>
          </cell>
          <cell r="C686" t="str">
            <v>MEXICO</v>
          </cell>
          <cell r="D686" t="str">
            <v>S1</v>
          </cell>
          <cell r="E686">
            <v>42370</v>
          </cell>
          <cell r="F686">
            <v>42735</v>
          </cell>
          <cell r="G686">
            <v>115</v>
          </cell>
          <cell r="H686">
            <v>59</v>
          </cell>
        </row>
        <row r="687">
          <cell r="A687" t="str">
            <v>F684</v>
          </cell>
          <cell r="B687" t="str">
            <v>Huatulco</v>
          </cell>
          <cell r="C687" t="str">
            <v>MEXICO</v>
          </cell>
          <cell r="D687" t="str">
            <v>S1</v>
          </cell>
          <cell r="E687">
            <v>42370</v>
          </cell>
          <cell r="F687">
            <v>42735</v>
          </cell>
          <cell r="G687">
            <v>132</v>
          </cell>
          <cell r="H687">
            <v>83</v>
          </cell>
        </row>
        <row r="688">
          <cell r="A688" t="str">
            <v>F685</v>
          </cell>
          <cell r="B688" t="str">
            <v>Ixtapa Zihuatanejo</v>
          </cell>
          <cell r="C688" t="str">
            <v>MEXICO</v>
          </cell>
          <cell r="D688" t="str">
            <v>S1</v>
          </cell>
          <cell r="E688">
            <v>42370</v>
          </cell>
          <cell r="F688">
            <v>42735</v>
          </cell>
          <cell r="G688">
            <v>99</v>
          </cell>
          <cell r="H688">
            <v>88</v>
          </cell>
        </row>
        <row r="689">
          <cell r="A689" t="str">
            <v>F686</v>
          </cell>
          <cell r="B689" t="str">
            <v>La Paz</v>
          </cell>
          <cell r="C689" t="str">
            <v>MEXICO</v>
          </cell>
          <cell r="D689" t="str">
            <v>S1</v>
          </cell>
          <cell r="E689">
            <v>42370</v>
          </cell>
          <cell r="F689">
            <v>42735</v>
          </cell>
          <cell r="G689">
            <v>130</v>
          </cell>
          <cell r="H689">
            <v>59</v>
          </cell>
        </row>
        <row r="690">
          <cell r="A690" t="str">
            <v>F687</v>
          </cell>
          <cell r="B690" t="str">
            <v>Manzanillo</v>
          </cell>
          <cell r="C690" t="str">
            <v>MEXICO</v>
          </cell>
          <cell r="D690" t="str">
            <v>S1</v>
          </cell>
          <cell r="E690">
            <v>42370</v>
          </cell>
          <cell r="F690">
            <v>42735</v>
          </cell>
          <cell r="G690">
            <v>145</v>
          </cell>
          <cell r="H690">
            <v>84</v>
          </cell>
        </row>
        <row r="691">
          <cell r="A691" t="str">
            <v>F688</v>
          </cell>
          <cell r="B691" t="str">
            <v>Matamoros</v>
          </cell>
          <cell r="C691" t="str">
            <v>MEXICO</v>
          </cell>
          <cell r="D691" t="str">
            <v>S1</v>
          </cell>
          <cell r="E691">
            <v>42370</v>
          </cell>
          <cell r="F691">
            <v>42735</v>
          </cell>
          <cell r="G691">
            <v>87</v>
          </cell>
          <cell r="H691">
            <v>64</v>
          </cell>
        </row>
        <row r="692">
          <cell r="A692" t="str">
            <v>F689</v>
          </cell>
          <cell r="B692" t="str">
            <v>Mazatlan</v>
          </cell>
          <cell r="C692" t="str">
            <v>MEXICO</v>
          </cell>
          <cell r="D692" t="str">
            <v>S1</v>
          </cell>
          <cell r="E692">
            <v>42370</v>
          </cell>
          <cell r="F692">
            <v>42735</v>
          </cell>
          <cell r="G692">
            <v>130</v>
          </cell>
          <cell r="H692">
            <v>56</v>
          </cell>
        </row>
        <row r="693">
          <cell r="A693" t="str">
            <v>F690</v>
          </cell>
          <cell r="B693" t="str">
            <v>Merida</v>
          </cell>
          <cell r="C693" t="str">
            <v>MEXICO</v>
          </cell>
          <cell r="D693" t="str">
            <v>S1</v>
          </cell>
          <cell r="E693">
            <v>42370</v>
          </cell>
          <cell r="F693">
            <v>42735</v>
          </cell>
          <cell r="G693">
            <v>150</v>
          </cell>
          <cell r="H693">
            <v>90</v>
          </cell>
        </row>
        <row r="694">
          <cell r="A694" t="str">
            <v>F691</v>
          </cell>
          <cell r="B694" t="str">
            <v>Mexicali</v>
          </cell>
          <cell r="C694" t="str">
            <v>MEXICO</v>
          </cell>
          <cell r="D694" t="str">
            <v>S1</v>
          </cell>
          <cell r="E694">
            <v>42370</v>
          </cell>
          <cell r="F694">
            <v>42735</v>
          </cell>
          <cell r="G694">
            <v>160</v>
          </cell>
          <cell r="H694">
            <v>62</v>
          </cell>
        </row>
        <row r="695">
          <cell r="A695" t="str">
            <v>F692</v>
          </cell>
          <cell r="B695" t="str">
            <v>Mexico City, D.F.</v>
          </cell>
          <cell r="C695" t="str">
            <v>MEXICO</v>
          </cell>
          <cell r="D695" t="str">
            <v>S1</v>
          </cell>
          <cell r="E695">
            <v>42370</v>
          </cell>
          <cell r="F695">
            <v>42735</v>
          </cell>
          <cell r="G695">
            <v>244</v>
          </cell>
          <cell r="H695">
            <v>118</v>
          </cell>
        </row>
        <row r="696">
          <cell r="A696" t="str">
            <v>F693</v>
          </cell>
          <cell r="B696" t="str">
            <v>Monterrey</v>
          </cell>
          <cell r="C696" t="str">
            <v>MEXICO</v>
          </cell>
          <cell r="D696" t="str">
            <v>S1</v>
          </cell>
          <cell r="E696">
            <v>42370</v>
          </cell>
          <cell r="F696">
            <v>42735</v>
          </cell>
          <cell r="G696">
            <v>165</v>
          </cell>
          <cell r="H696">
            <v>92</v>
          </cell>
        </row>
        <row r="697">
          <cell r="A697" t="str">
            <v>F694</v>
          </cell>
          <cell r="B697" t="str">
            <v>Morelia</v>
          </cell>
          <cell r="C697" t="str">
            <v>MEXICO</v>
          </cell>
          <cell r="D697" t="str">
            <v>S1</v>
          </cell>
          <cell r="E697">
            <v>42370</v>
          </cell>
          <cell r="F697">
            <v>42735</v>
          </cell>
          <cell r="G697">
            <v>108</v>
          </cell>
          <cell r="H697">
            <v>64</v>
          </cell>
        </row>
        <row r="698">
          <cell r="A698" t="str">
            <v>F695</v>
          </cell>
          <cell r="B698" t="str">
            <v>Nogales</v>
          </cell>
          <cell r="C698" t="str">
            <v>MEXICO</v>
          </cell>
          <cell r="D698" t="str">
            <v>S1</v>
          </cell>
          <cell r="E698">
            <v>42370</v>
          </cell>
          <cell r="F698">
            <v>42735</v>
          </cell>
          <cell r="G698">
            <v>132</v>
          </cell>
          <cell r="H698">
            <v>61</v>
          </cell>
        </row>
        <row r="699">
          <cell r="A699" t="str">
            <v>F696</v>
          </cell>
          <cell r="B699" t="str">
            <v>Nuevo Laredo</v>
          </cell>
          <cell r="C699" t="str">
            <v>MEXICO</v>
          </cell>
          <cell r="D699" t="str">
            <v>S1</v>
          </cell>
          <cell r="E699">
            <v>42370</v>
          </cell>
          <cell r="F699">
            <v>42735</v>
          </cell>
          <cell r="G699">
            <v>76</v>
          </cell>
          <cell r="H699">
            <v>84</v>
          </cell>
        </row>
        <row r="700">
          <cell r="A700" t="str">
            <v>F697</v>
          </cell>
          <cell r="B700" t="str">
            <v>Playa del Carmen, Quintana Roo</v>
          </cell>
          <cell r="C700" t="str">
            <v>MEXICO</v>
          </cell>
          <cell r="D700" t="str">
            <v>S1</v>
          </cell>
          <cell r="E700">
            <v>42370</v>
          </cell>
          <cell r="F700">
            <v>42735</v>
          </cell>
          <cell r="G700">
            <v>132</v>
          </cell>
          <cell r="H700">
            <v>97</v>
          </cell>
        </row>
        <row r="701">
          <cell r="A701" t="str">
            <v>F698</v>
          </cell>
          <cell r="B701" t="str">
            <v>Puebla</v>
          </cell>
          <cell r="C701" t="str">
            <v>MEXICO</v>
          </cell>
          <cell r="D701" t="str">
            <v>S1</v>
          </cell>
          <cell r="E701">
            <v>42370</v>
          </cell>
          <cell r="F701">
            <v>42735</v>
          </cell>
          <cell r="G701">
            <v>123</v>
          </cell>
          <cell r="H701">
            <v>75</v>
          </cell>
        </row>
        <row r="702">
          <cell r="A702" t="str">
            <v>F699</v>
          </cell>
          <cell r="B702" t="str">
            <v>Puerto Penasco</v>
          </cell>
          <cell r="C702" t="str">
            <v>MEXICO</v>
          </cell>
          <cell r="D702" t="str">
            <v>S1</v>
          </cell>
          <cell r="E702">
            <v>42370</v>
          </cell>
          <cell r="F702">
            <v>42735</v>
          </cell>
          <cell r="G702">
            <v>134</v>
          </cell>
          <cell r="H702">
            <v>71</v>
          </cell>
        </row>
        <row r="703">
          <cell r="A703" t="str">
            <v>F700</v>
          </cell>
          <cell r="B703" t="str">
            <v>Puerto Vallarta</v>
          </cell>
          <cell r="C703" t="str">
            <v>MEXICO</v>
          </cell>
          <cell r="D703" t="str">
            <v>S1</v>
          </cell>
          <cell r="E703">
            <v>42370</v>
          </cell>
          <cell r="F703">
            <v>42735</v>
          </cell>
          <cell r="G703">
            <v>181</v>
          </cell>
          <cell r="H703">
            <v>99</v>
          </cell>
        </row>
        <row r="704">
          <cell r="A704" t="str">
            <v>F701</v>
          </cell>
          <cell r="B704" t="str">
            <v>Queretaro</v>
          </cell>
          <cell r="C704" t="str">
            <v>MEXICO</v>
          </cell>
          <cell r="D704" t="str">
            <v>S1</v>
          </cell>
          <cell r="E704">
            <v>42370</v>
          </cell>
          <cell r="F704">
            <v>42735</v>
          </cell>
          <cell r="G704">
            <v>113</v>
          </cell>
          <cell r="H704">
            <v>59</v>
          </cell>
        </row>
        <row r="705">
          <cell r="A705" t="str">
            <v>F702</v>
          </cell>
          <cell r="B705" t="str">
            <v>San Carlos</v>
          </cell>
          <cell r="C705" t="str">
            <v>MEXICO</v>
          </cell>
          <cell r="D705" t="str">
            <v>S1</v>
          </cell>
          <cell r="E705">
            <v>42370</v>
          </cell>
          <cell r="F705">
            <v>42735</v>
          </cell>
          <cell r="G705">
            <v>111</v>
          </cell>
          <cell r="H705">
            <v>51</v>
          </cell>
        </row>
        <row r="706">
          <cell r="A706" t="str">
            <v>F703</v>
          </cell>
          <cell r="B706" t="str">
            <v>San Miguel de Allende</v>
          </cell>
          <cell r="C706" t="str">
            <v>MEXICO</v>
          </cell>
          <cell r="D706" t="str">
            <v>S1</v>
          </cell>
          <cell r="E706">
            <v>42370</v>
          </cell>
          <cell r="F706">
            <v>42735</v>
          </cell>
          <cell r="G706">
            <v>120</v>
          </cell>
          <cell r="H706">
            <v>59</v>
          </cell>
        </row>
        <row r="707">
          <cell r="A707" t="str">
            <v>F704</v>
          </cell>
          <cell r="B707" t="str">
            <v>Tapachula</v>
          </cell>
          <cell r="C707" t="str">
            <v>MEXICO</v>
          </cell>
          <cell r="D707" t="str">
            <v>S1</v>
          </cell>
          <cell r="E707">
            <v>42370</v>
          </cell>
          <cell r="F707">
            <v>42735</v>
          </cell>
          <cell r="G707">
            <v>94</v>
          </cell>
          <cell r="H707">
            <v>57</v>
          </cell>
        </row>
        <row r="708">
          <cell r="A708" t="str">
            <v>F705</v>
          </cell>
          <cell r="B708" t="str">
            <v>Tijuana</v>
          </cell>
          <cell r="C708" t="str">
            <v>MEXICO</v>
          </cell>
          <cell r="D708" t="str">
            <v>S1</v>
          </cell>
          <cell r="E708">
            <v>42370</v>
          </cell>
          <cell r="F708">
            <v>42735</v>
          </cell>
          <cell r="G708">
            <v>126</v>
          </cell>
          <cell r="H708">
            <v>78</v>
          </cell>
        </row>
        <row r="709">
          <cell r="A709" t="str">
            <v>F706</v>
          </cell>
          <cell r="B709" t="str">
            <v>Valle del Bravo</v>
          </cell>
          <cell r="C709" t="str">
            <v>MEXICO</v>
          </cell>
          <cell r="D709" t="str">
            <v>S1</v>
          </cell>
          <cell r="E709">
            <v>42370</v>
          </cell>
          <cell r="F709">
            <v>42735</v>
          </cell>
          <cell r="G709">
            <v>242</v>
          </cell>
          <cell r="H709">
            <v>95</v>
          </cell>
        </row>
        <row r="710">
          <cell r="A710" t="str">
            <v>F707</v>
          </cell>
          <cell r="B710" t="str">
            <v>Veracruz</v>
          </cell>
          <cell r="C710" t="str">
            <v>MEXICO</v>
          </cell>
          <cell r="D710" t="str">
            <v>S1</v>
          </cell>
          <cell r="E710">
            <v>42370</v>
          </cell>
          <cell r="F710">
            <v>42735</v>
          </cell>
          <cell r="G710">
            <v>120</v>
          </cell>
          <cell r="H710">
            <v>71</v>
          </cell>
        </row>
        <row r="711">
          <cell r="A711" t="str">
            <v>F708</v>
          </cell>
          <cell r="B711" t="str">
            <v>Zacatecas</v>
          </cell>
          <cell r="C711" t="str">
            <v>MEXICO</v>
          </cell>
          <cell r="D711" t="str">
            <v>S1</v>
          </cell>
          <cell r="E711">
            <v>42370</v>
          </cell>
          <cell r="F711">
            <v>42735</v>
          </cell>
          <cell r="G711">
            <v>134</v>
          </cell>
          <cell r="H711">
            <v>63</v>
          </cell>
        </row>
        <row r="712">
          <cell r="A712" t="str">
            <v>F709</v>
          </cell>
          <cell r="B712" t="str">
            <v>[Other]</v>
          </cell>
          <cell r="C712" t="str">
            <v>MICRONESIA</v>
          </cell>
          <cell r="D712" t="str">
            <v>S1</v>
          </cell>
          <cell r="E712">
            <v>42370</v>
          </cell>
          <cell r="F712">
            <v>42735</v>
          </cell>
          <cell r="G712">
            <v>120</v>
          </cell>
          <cell r="H712">
            <v>65</v>
          </cell>
        </row>
        <row r="713">
          <cell r="A713" t="str">
            <v>F710</v>
          </cell>
          <cell r="B713" t="str">
            <v>Chuuk</v>
          </cell>
          <cell r="C713" t="str">
            <v>MICRONESIA</v>
          </cell>
          <cell r="D713" t="str">
            <v>S1</v>
          </cell>
          <cell r="E713">
            <v>42370</v>
          </cell>
          <cell r="F713">
            <v>42735</v>
          </cell>
          <cell r="G713">
            <v>120</v>
          </cell>
          <cell r="H713">
            <v>65</v>
          </cell>
        </row>
        <row r="714">
          <cell r="A714" t="str">
            <v>F711</v>
          </cell>
          <cell r="B714" t="str">
            <v>Kosrae</v>
          </cell>
          <cell r="C714" t="str">
            <v>MICRONESIA</v>
          </cell>
          <cell r="D714" t="str">
            <v>S1</v>
          </cell>
          <cell r="E714">
            <v>42370</v>
          </cell>
          <cell r="F714">
            <v>42735</v>
          </cell>
          <cell r="G714">
            <v>125</v>
          </cell>
          <cell r="H714">
            <v>73</v>
          </cell>
        </row>
        <row r="715">
          <cell r="A715" t="str">
            <v>F712</v>
          </cell>
          <cell r="B715" t="str">
            <v>Pohnpei</v>
          </cell>
          <cell r="C715" t="str">
            <v>MICRONESIA</v>
          </cell>
          <cell r="D715" t="str">
            <v>S1</v>
          </cell>
          <cell r="E715">
            <v>42370</v>
          </cell>
          <cell r="F715">
            <v>42735</v>
          </cell>
          <cell r="G715">
            <v>129</v>
          </cell>
          <cell r="H715">
            <v>72</v>
          </cell>
        </row>
        <row r="716">
          <cell r="A716" t="str">
            <v>F713</v>
          </cell>
          <cell r="B716" t="str">
            <v>Yap</v>
          </cell>
          <cell r="C716" t="str">
            <v>MICRONESIA</v>
          </cell>
          <cell r="D716" t="str">
            <v>S1</v>
          </cell>
          <cell r="E716">
            <v>42370</v>
          </cell>
          <cell r="F716">
            <v>42735</v>
          </cell>
          <cell r="G716">
            <v>127</v>
          </cell>
          <cell r="H716">
            <v>71</v>
          </cell>
        </row>
        <row r="717">
          <cell r="A717" t="str">
            <v>F714</v>
          </cell>
          <cell r="B717" t="str">
            <v>[Other]</v>
          </cell>
          <cell r="C717" t="str">
            <v>MOLDOVA</v>
          </cell>
          <cell r="D717" t="str">
            <v>S1</v>
          </cell>
          <cell r="E717">
            <v>42370</v>
          </cell>
          <cell r="F717">
            <v>42735</v>
          </cell>
          <cell r="G717">
            <v>161</v>
          </cell>
          <cell r="H717">
            <v>73</v>
          </cell>
        </row>
        <row r="718">
          <cell r="A718" t="str">
            <v>F715</v>
          </cell>
          <cell r="B718" t="str">
            <v>Chisinau</v>
          </cell>
          <cell r="C718" t="str">
            <v>MOLDOVA</v>
          </cell>
          <cell r="D718" t="str">
            <v>S1</v>
          </cell>
          <cell r="E718">
            <v>42370</v>
          </cell>
          <cell r="F718">
            <v>42735</v>
          </cell>
          <cell r="G718">
            <v>161</v>
          </cell>
          <cell r="H718">
            <v>73</v>
          </cell>
        </row>
        <row r="719">
          <cell r="A719" t="str">
            <v>F716</v>
          </cell>
          <cell r="B719" t="str">
            <v>Monaco</v>
          </cell>
          <cell r="C719" t="str">
            <v>MONACO</v>
          </cell>
          <cell r="D719" t="str">
            <v>S1</v>
          </cell>
          <cell r="E719">
            <v>42370</v>
          </cell>
          <cell r="F719">
            <v>42735</v>
          </cell>
          <cell r="G719">
            <v>406</v>
          </cell>
          <cell r="H719">
            <v>121</v>
          </cell>
        </row>
        <row r="720">
          <cell r="A720" t="str">
            <v>F717</v>
          </cell>
          <cell r="B720" t="str">
            <v>[Other]</v>
          </cell>
          <cell r="C720" t="str">
            <v>MONGOLIA</v>
          </cell>
          <cell r="D720" t="str">
            <v>S1</v>
          </cell>
          <cell r="E720">
            <v>42370</v>
          </cell>
          <cell r="F720">
            <v>42735</v>
          </cell>
          <cell r="G720">
            <v>90</v>
          </cell>
          <cell r="H720">
            <v>71</v>
          </cell>
        </row>
        <row r="721">
          <cell r="A721" t="str">
            <v>F718</v>
          </cell>
          <cell r="B721" t="str">
            <v>Ulaanbaatar</v>
          </cell>
          <cell r="C721" t="str">
            <v>MONGOLIA</v>
          </cell>
          <cell r="D721" t="str">
            <v>S1</v>
          </cell>
          <cell r="E721">
            <v>42370</v>
          </cell>
          <cell r="F721">
            <v>42735</v>
          </cell>
          <cell r="G721">
            <v>185</v>
          </cell>
          <cell r="H721">
            <v>100</v>
          </cell>
        </row>
        <row r="722">
          <cell r="A722" t="str">
            <v>F719</v>
          </cell>
          <cell r="B722" t="str">
            <v>[Other]</v>
          </cell>
          <cell r="C722" t="str">
            <v>MONTENEGRO</v>
          </cell>
          <cell r="D722" t="str">
            <v>S1</v>
          </cell>
          <cell r="E722">
            <v>42370</v>
          </cell>
          <cell r="F722">
            <v>42735</v>
          </cell>
          <cell r="G722">
            <v>187</v>
          </cell>
          <cell r="H722">
            <v>78</v>
          </cell>
        </row>
        <row r="723">
          <cell r="A723" t="str">
            <v>F720</v>
          </cell>
          <cell r="B723" t="str">
            <v>Podgorica</v>
          </cell>
          <cell r="C723" t="str">
            <v>MONTENEGRO</v>
          </cell>
          <cell r="D723" t="str">
            <v>S1</v>
          </cell>
          <cell r="E723">
            <v>42370</v>
          </cell>
          <cell r="F723">
            <v>42735</v>
          </cell>
          <cell r="G723">
            <v>187</v>
          </cell>
          <cell r="H723">
            <v>78</v>
          </cell>
        </row>
        <row r="724">
          <cell r="A724" t="str">
            <v>F721</v>
          </cell>
          <cell r="B724" t="str">
            <v>Montserrat</v>
          </cell>
          <cell r="C724" t="str">
            <v>MONTSERRAT</v>
          </cell>
          <cell r="D724" t="str">
            <v>S1</v>
          </cell>
          <cell r="E724">
            <v>42491</v>
          </cell>
          <cell r="F724">
            <v>42704</v>
          </cell>
          <cell r="G724">
            <v>70</v>
          </cell>
          <cell r="H724">
            <v>55</v>
          </cell>
        </row>
        <row r="725">
          <cell r="A725" t="str">
            <v>F722</v>
          </cell>
          <cell r="B725" t="str">
            <v>Montserrat</v>
          </cell>
          <cell r="C725" t="str">
            <v>MONTSERRAT</v>
          </cell>
          <cell r="D725" t="str">
            <v>S2</v>
          </cell>
          <cell r="E725">
            <v>42705</v>
          </cell>
          <cell r="F725">
            <v>42490</v>
          </cell>
          <cell r="G725">
            <v>105</v>
          </cell>
          <cell r="H725">
            <v>59</v>
          </cell>
        </row>
        <row r="726">
          <cell r="A726" t="str">
            <v>F723</v>
          </cell>
          <cell r="B726" t="str">
            <v>[Other]</v>
          </cell>
          <cell r="C726" t="str">
            <v>MOROCCO</v>
          </cell>
          <cell r="D726" t="str">
            <v>S1</v>
          </cell>
          <cell r="E726">
            <v>42370</v>
          </cell>
          <cell r="F726">
            <v>42735</v>
          </cell>
          <cell r="G726">
            <v>131</v>
          </cell>
          <cell r="H726">
            <v>67</v>
          </cell>
        </row>
        <row r="727">
          <cell r="A727" t="str">
            <v>F724</v>
          </cell>
          <cell r="B727" t="str">
            <v>Agadir</v>
          </cell>
          <cell r="C727" t="str">
            <v>MOROCCO</v>
          </cell>
          <cell r="D727" t="str">
            <v>S1</v>
          </cell>
          <cell r="E727">
            <v>42370</v>
          </cell>
          <cell r="F727">
            <v>42735</v>
          </cell>
          <cell r="G727">
            <v>146</v>
          </cell>
          <cell r="H727">
            <v>59</v>
          </cell>
        </row>
        <row r="728">
          <cell r="A728" t="str">
            <v>F725</v>
          </cell>
          <cell r="B728" t="str">
            <v>Casablanca</v>
          </cell>
          <cell r="C728" t="str">
            <v>MOROCCO</v>
          </cell>
          <cell r="D728" t="str">
            <v>S1</v>
          </cell>
          <cell r="E728">
            <v>42370</v>
          </cell>
          <cell r="F728">
            <v>42735</v>
          </cell>
          <cell r="G728">
            <v>192</v>
          </cell>
          <cell r="H728">
            <v>85</v>
          </cell>
        </row>
        <row r="729">
          <cell r="A729" t="str">
            <v>F726</v>
          </cell>
          <cell r="B729" t="str">
            <v>Fes</v>
          </cell>
          <cell r="C729" t="str">
            <v>MOROCCO</v>
          </cell>
          <cell r="D729" t="str">
            <v>S1</v>
          </cell>
          <cell r="E729">
            <v>42370</v>
          </cell>
          <cell r="F729">
            <v>42735</v>
          </cell>
          <cell r="G729">
            <v>215</v>
          </cell>
          <cell r="H729">
            <v>83</v>
          </cell>
        </row>
        <row r="730">
          <cell r="A730" t="str">
            <v>F727</v>
          </cell>
          <cell r="B730" t="str">
            <v>Marrakech</v>
          </cell>
          <cell r="C730" t="str">
            <v>MOROCCO</v>
          </cell>
          <cell r="D730" t="str">
            <v>S1</v>
          </cell>
          <cell r="E730">
            <v>42370</v>
          </cell>
          <cell r="F730">
            <v>42735</v>
          </cell>
          <cell r="G730">
            <v>199</v>
          </cell>
          <cell r="H730">
            <v>77</v>
          </cell>
        </row>
        <row r="731">
          <cell r="A731" t="str">
            <v>F728</v>
          </cell>
          <cell r="B731" t="str">
            <v>Rabat</v>
          </cell>
          <cell r="C731" t="str">
            <v>MOROCCO</v>
          </cell>
          <cell r="D731" t="str">
            <v>S1</v>
          </cell>
          <cell r="E731">
            <v>42370</v>
          </cell>
          <cell r="F731">
            <v>42735</v>
          </cell>
          <cell r="G731">
            <v>148</v>
          </cell>
          <cell r="H731">
            <v>79</v>
          </cell>
        </row>
        <row r="732">
          <cell r="A732" t="str">
            <v>F729</v>
          </cell>
          <cell r="B732" t="str">
            <v>Tangier</v>
          </cell>
          <cell r="C732" t="str">
            <v>MOROCCO</v>
          </cell>
          <cell r="D732" t="str">
            <v>S1</v>
          </cell>
          <cell r="E732">
            <v>42370</v>
          </cell>
          <cell r="F732">
            <v>42735</v>
          </cell>
          <cell r="G732">
            <v>165</v>
          </cell>
          <cell r="H732">
            <v>77</v>
          </cell>
        </row>
        <row r="733">
          <cell r="A733" t="str">
            <v>F730</v>
          </cell>
          <cell r="B733" t="str">
            <v>Taroudant</v>
          </cell>
          <cell r="C733" t="str">
            <v>MOROCCO</v>
          </cell>
          <cell r="D733" t="str">
            <v>S1</v>
          </cell>
          <cell r="E733">
            <v>42370</v>
          </cell>
          <cell r="F733">
            <v>42735</v>
          </cell>
          <cell r="G733">
            <v>155</v>
          </cell>
          <cell r="H733">
            <v>63</v>
          </cell>
        </row>
        <row r="734">
          <cell r="A734" t="str">
            <v>F731</v>
          </cell>
          <cell r="B734" t="str">
            <v>[Other]</v>
          </cell>
          <cell r="C734" t="str">
            <v>MOZAMBIQUE</v>
          </cell>
          <cell r="D734" t="str">
            <v>S1</v>
          </cell>
          <cell r="E734">
            <v>42370</v>
          </cell>
          <cell r="F734">
            <v>42735</v>
          </cell>
          <cell r="G734">
            <v>189</v>
          </cell>
          <cell r="H734">
            <v>114</v>
          </cell>
        </row>
        <row r="735">
          <cell r="A735" t="str">
            <v>F732</v>
          </cell>
          <cell r="B735" t="str">
            <v>Maputo</v>
          </cell>
          <cell r="C735" t="str">
            <v>MOZAMBIQUE</v>
          </cell>
          <cell r="D735" t="str">
            <v>S1</v>
          </cell>
          <cell r="E735">
            <v>42370</v>
          </cell>
          <cell r="F735">
            <v>42735</v>
          </cell>
          <cell r="G735">
            <v>220</v>
          </cell>
          <cell r="H735">
            <v>110</v>
          </cell>
        </row>
        <row r="736">
          <cell r="A736" t="str">
            <v>F733</v>
          </cell>
          <cell r="B736" t="str">
            <v>Pemba</v>
          </cell>
          <cell r="C736" t="str">
            <v>MOZAMBIQUE</v>
          </cell>
          <cell r="D736" t="str">
            <v>S1</v>
          </cell>
          <cell r="E736">
            <v>42370</v>
          </cell>
          <cell r="F736">
            <v>42735</v>
          </cell>
          <cell r="G736">
            <v>189</v>
          </cell>
          <cell r="H736">
            <v>114</v>
          </cell>
        </row>
        <row r="737">
          <cell r="A737" t="str">
            <v>F734</v>
          </cell>
          <cell r="B737" t="str">
            <v>[Other]</v>
          </cell>
          <cell r="C737" t="str">
            <v>NAMIBIA</v>
          </cell>
          <cell r="D737" t="str">
            <v>S1</v>
          </cell>
          <cell r="E737">
            <v>42370</v>
          </cell>
          <cell r="F737">
            <v>42735</v>
          </cell>
          <cell r="G737">
            <v>53</v>
          </cell>
          <cell r="H737">
            <v>43</v>
          </cell>
        </row>
        <row r="738">
          <cell r="A738" t="str">
            <v>F735</v>
          </cell>
          <cell r="B738" t="str">
            <v>Etosha</v>
          </cell>
          <cell r="C738" t="str">
            <v>NAMIBIA</v>
          </cell>
          <cell r="D738" t="str">
            <v>S1</v>
          </cell>
          <cell r="E738">
            <v>42370</v>
          </cell>
          <cell r="F738">
            <v>42735</v>
          </cell>
          <cell r="G738">
            <v>64</v>
          </cell>
          <cell r="H738">
            <v>36</v>
          </cell>
        </row>
        <row r="739">
          <cell r="A739" t="str">
            <v>F736</v>
          </cell>
          <cell r="B739" t="str">
            <v>Swakopmund</v>
          </cell>
          <cell r="C739" t="str">
            <v>NAMIBIA</v>
          </cell>
          <cell r="D739" t="str">
            <v>S1</v>
          </cell>
          <cell r="E739">
            <v>42370</v>
          </cell>
          <cell r="F739">
            <v>42735</v>
          </cell>
          <cell r="G739">
            <v>85</v>
          </cell>
          <cell r="H739">
            <v>47</v>
          </cell>
        </row>
        <row r="740">
          <cell r="A740" t="str">
            <v>F737</v>
          </cell>
          <cell r="B740" t="str">
            <v>Walvis Bay</v>
          </cell>
          <cell r="C740" t="str">
            <v>NAMIBIA</v>
          </cell>
          <cell r="D740" t="str">
            <v>S1</v>
          </cell>
          <cell r="E740">
            <v>42370</v>
          </cell>
          <cell r="F740">
            <v>42735</v>
          </cell>
          <cell r="G740">
            <v>65</v>
          </cell>
          <cell r="H740">
            <v>43</v>
          </cell>
        </row>
        <row r="741">
          <cell r="A741" t="str">
            <v>F738</v>
          </cell>
          <cell r="B741" t="str">
            <v>Windhoek</v>
          </cell>
          <cell r="C741" t="str">
            <v>NAMIBIA</v>
          </cell>
          <cell r="D741" t="str">
            <v>S1</v>
          </cell>
          <cell r="E741">
            <v>42370</v>
          </cell>
          <cell r="F741">
            <v>42735</v>
          </cell>
          <cell r="G741">
            <v>150</v>
          </cell>
          <cell r="H741">
            <v>92</v>
          </cell>
        </row>
        <row r="742">
          <cell r="A742" t="str">
            <v>F739</v>
          </cell>
          <cell r="B742" t="str">
            <v>Nauru</v>
          </cell>
          <cell r="C742" t="str">
            <v>NAURU</v>
          </cell>
          <cell r="D742" t="str">
            <v>S1</v>
          </cell>
          <cell r="E742">
            <v>42370</v>
          </cell>
          <cell r="F742">
            <v>42735</v>
          </cell>
          <cell r="G742">
            <v>148</v>
          </cell>
          <cell r="H742">
            <v>101</v>
          </cell>
        </row>
        <row r="743">
          <cell r="A743" t="str">
            <v>F740</v>
          </cell>
          <cell r="B743" t="str">
            <v>[Other]</v>
          </cell>
          <cell r="C743" t="str">
            <v>NEPAL</v>
          </cell>
          <cell r="D743" t="str">
            <v>S1</v>
          </cell>
          <cell r="E743">
            <v>42370</v>
          </cell>
          <cell r="F743">
            <v>42735</v>
          </cell>
          <cell r="G743">
            <v>129</v>
          </cell>
          <cell r="H743">
            <v>59</v>
          </cell>
        </row>
        <row r="744">
          <cell r="A744" t="str">
            <v>F741</v>
          </cell>
          <cell r="B744" t="str">
            <v>Kathmandu</v>
          </cell>
          <cell r="C744" t="str">
            <v>NEPAL</v>
          </cell>
          <cell r="D744" t="str">
            <v>S1</v>
          </cell>
          <cell r="E744">
            <v>42370</v>
          </cell>
          <cell r="F744">
            <v>42735</v>
          </cell>
          <cell r="G744">
            <v>166</v>
          </cell>
          <cell r="H744">
            <v>91</v>
          </cell>
        </row>
        <row r="745">
          <cell r="A745" t="str">
            <v>F742</v>
          </cell>
          <cell r="B745" t="str">
            <v>Pokhara</v>
          </cell>
          <cell r="C745" t="str">
            <v>NEPAL</v>
          </cell>
          <cell r="D745" t="str">
            <v>S1</v>
          </cell>
          <cell r="E745">
            <v>42370</v>
          </cell>
          <cell r="F745">
            <v>42735</v>
          </cell>
          <cell r="G745">
            <v>124</v>
          </cell>
          <cell r="H745">
            <v>60</v>
          </cell>
        </row>
        <row r="746">
          <cell r="A746" t="str">
            <v>F743</v>
          </cell>
          <cell r="B746" t="str">
            <v>[Other]</v>
          </cell>
          <cell r="C746" t="str">
            <v>NETHERLANDS</v>
          </cell>
          <cell r="D746" t="str">
            <v>S1</v>
          </cell>
          <cell r="E746">
            <v>42370</v>
          </cell>
          <cell r="F746">
            <v>42735</v>
          </cell>
          <cell r="G746">
            <v>179</v>
          </cell>
          <cell r="H746">
            <v>112</v>
          </cell>
        </row>
        <row r="747">
          <cell r="A747" t="str">
            <v>F744</v>
          </cell>
          <cell r="B747" t="str">
            <v>Amsterdam</v>
          </cell>
          <cell r="C747" t="str">
            <v>NETHERLANDS</v>
          </cell>
          <cell r="D747" t="str">
            <v>S1</v>
          </cell>
          <cell r="E747">
            <v>42370</v>
          </cell>
          <cell r="F747">
            <v>42735</v>
          </cell>
          <cell r="G747">
            <v>225</v>
          </cell>
          <cell r="H747">
            <v>137</v>
          </cell>
        </row>
        <row r="748">
          <cell r="A748" t="str">
            <v>F745</v>
          </cell>
          <cell r="B748" t="str">
            <v>Coevorden</v>
          </cell>
          <cell r="C748" t="str">
            <v>NETHERLANDS</v>
          </cell>
          <cell r="D748" t="str">
            <v>S1</v>
          </cell>
          <cell r="E748">
            <v>42370</v>
          </cell>
          <cell r="F748">
            <v>42735</v>
          </cell>
          <cell r="G748">
            <v>152</v>
          </cell>
          <cell r="H748">
            <v>112</v>
          </cell>
        </row>
        <row r="749">
          <cell r="A749" t="str">
            <v>F746</v>
          </cell>
          <cell r="B749" t="str">
            <v>Eindhoven</v>
          </cell>
          <cell r="C749" t="str">
            <v>NETHERLANDS</v>
          </cell>
          <cell r="D749" t="str">
            <v>S1</v>
          </cell>
          <cell r="E749">
            <v>42370</v>
          </cell>
          <cell r="F749">
            <v>42735</v>
          </cell>
          <cell r="G749">
            <v>203</v>
          </cell>
          <cell r="H749">
            <v>107</v>
          </cell>
        </row>
        <row r="750">
          <cell r="A750" t="str">
            <v>F747</v>
          </cell>
          <cell r="B750" t="str">
            <v>Lisse</v>
          </cell>
          <cell r="C750" t="str">
            <v>NETHERLANDS</v>
          </cell>
          <cell r="D750" t="str">
            <v>S1</v>
          </cell>
          <cell r="E750">
            <v>42370</v>
          </cell>
          <cell r="F750">
            <v>42735</v>
          </cell>
          <cell r="G750">
            <v>167</v>
          </cell>
          <cell r="H750">
            <v>121</v>
          </cell>
        </row>
        <row r="751">
          <cell r="A751" t="str">
            <v>F748</v>
          </cell>
          <cell r="B751" t="str">
            <v>Maastricht</v>
          </cell>
          <cell r="C751" t="str">
            <v>NETHERLANDS</v>
          </cell>
          <cell r="D751" t="str">
            <v>S1</v>
          </cell>
          <cell r="E751">
            <v>42370</v>
          </cell>
          <cell r="F751">
            <v>42735</v>
          </cell>
          <cell r="G751">
            <v>229</v>
          </cell>
          <cell r="H751">
            <v>134</v>
          </cell>
        </row>
        <row r="752">
          <cell r="A752" t="str">
            <v>F749</v>
          </cell>
          <cell r="B752" t="str">
            <v>Noordwijk</v>
          </cell>
          <cell r="C752" t="str">
            <v>NETHERLANDS</v>
          </cell>
          <cell r="D752" t="str">
            <v>S1</v>
          </cell>
          <cell r="E752">
            <v>42370</v>
          </cell>
          <cell r="F752">
            <v>42735</v>
          </cell>
          <cell r="G752">
            <v>185</v>
          </cell>
          <cell r="H752">
            <v>101</v>
          </cell>
        </row>
        <row r="753">
          <cell r="A753" t="str">
            <v>F750</v>
          </cell>
          <cell r="B753" t="str">
            <v>Papendrecht</v>
          </cell>
          <cell r="C753" t="str">
            <v>NETHERLANDS</v>
          </cell>
          <cell r="D753" t="str">
            <v>S1</v>
          </cell>
          <cell r="E753">
            <v>42370</v>
          </cell>
          <cell r="F753">
            <v>42735</v>
          </cell>
          <cell r="G753">
            <v>185</v>
          </cell>
          <cell r="H753">
            <v>123</v>
          </cell>
        </row>
        <row r="754">
          <cell r="A754" t="str">
            <v>F751</v>
          </cell>
          <cell r="B754" t="str">
            <v>Rotterdam</v>
          </cell>
          <cell r="C754" t="str">
            <v>NETHERLANDS</v>
          </cell>
          <cell r="D754" t="str">
            <v>S1</v>
          </cell>
          <cell r="E754">
            <v>42370</v>
          </cell>
          <cell r="F754">
            <v>42735</v>
          </cell>
          <cell r="G754">
            <v>185</v>
          </cell>
          <cell r="H754">
            <v>123</v>
          </cell>
        </row>
        <row r="755">
          <cell r="A755" t="str">
            <v>F752</v>
          </cell>
          <cell r="B755" t="str">
            <v>Schiphol</v>
          </cell>
          <cell r="C755" t="str">
            <v>NETHERLANDS</v>
          </cell>
          <cell r="D755" t="str">
            <v>S1</v>
          </cell>
          <cell r="E755">
            <v>42370</v>
          </cell>
          <cell r="F755">
            <v>42735</v>
          </cell>
          <cell r="G755">
            <v>197</v>
          </cell>
          <cell r="H755">
            <v>113</v>
          </cell>
        </row>
        <row r="756">
          <cell r="A756" t="str">
            <v>F753</v>
          </cell>
          <cell r="B756" t="str">
            <v>The Hague</v>
          </cell>
          <cell r="C756" t="str">
            <v>NETHERLANDS</v>
          </cell>
          <cell r="D756" t="str">
            <v>S1</v>
          </cell>
          <cell r="E756">
            <v>42370</v>
          </cell>
          <cell r="F756">
            <v>42735</v>
          </cell>
          <cell r="G756">
            <v>191</v>
          </cell>
          <cell r="H756">
            <v>109</v>
          </cell>
        </row>
        <row r="757">
          <cell r="A757" t="str">
            <v>F754</v>
          </cell>
          <cell r="B757" t="str">
            <v>Utrecht</v>
          </cell>
          <cell r="C757" t="str">
            <v>NETHERLANDS</v>
          </cell>
          <cell r="D757" t="str">
            <v>S1</v>
          </cell>
          <cell r="E757">
            <v>42370</v>
          </cell>
          <cell r="F757">
            <v>42735</v>
          </cell>
          <cell r="G757">
            <v>159</v>
          </cell>
          <cell r="H757">
            <v>112</v>
          </cell>
        </row>
        <row r="758">
          <cell r="A758" t="str">
            <v>F755</v>
          </cell>
          <cell r="B758" t="str">
            <v>Ypenburg</v>
          </cell>
          <cell r="C758" t="str">
            <v>NETHERLANDS</v>
          </cell>
          <cell r="D758" t="str">
            <v>S1</v>
          </cell>
          <cell r="E758">
            <v>42370</v>
          </cell>
          <cell r="F758">
            <v>42735</v>
          </cell>
          <cell r="G758">
            <v>191</v>
          </cell>
          <cell r="H758">
            <v>109</v>
          </cell>
        </row>
        <row r="759">
          <cell r="A759" t="str">
            <v>F756</v>
          </cell>
          <cell r="B759" t="str">
            <v>[Other]</v>
          </cell>
          <cell r="C759" t="str">
            <v>NETHERLANDS ANTILLES</v>
          </cell>
          <cell r="D759" t="str">
            <v>S1</v>
          </cell>
          <cell r="E759">
            <v>42475</v>
          </cell>
          <cell r="F759">
            <v>42718</v>
          </cell>
          <cell r="G759">
            <v>118</v>
          </cell>
          <cell r="H759">
            <v>88</v>
          </cell>
        </row>
        <row r="760">
          <cell r="A760" t="str">
            <v>F757</v>
          </cell>
          <cell r="B760" t="str">
            <v>[Other]</v>
          </cell>
          <cell r="C760" t="str">
            <v>NETHERLANDS ANTILLES</v>
          </cell>
          <cell r="D760" t="str">
            <v>S2</v>
          </cell>
          <cell r="E760">
            <v>42719</v>
          </cell>
          <cell r="F760">
            <v>42474</v>
          </cell>
          <cell r="G760">
            <v>155</v>
          </cell>
          <cell r="H760">
            <v>91</v>
          </cell>
        </row>
        <row r="761">
          <cell r="A761" t="str">
            <v>F758</v>
          </cell>
          <cell r="B761" t="str">
            <v>Aruba</v>
          </cell>
          <cell r="C761" t="str">
            <v>NETHERLANDS ANTILLES</v>
          </cell>
          <cell r="D761" t="str">
            <v>S1</v>
          </cell>
          <cell r="E761">
            <v>42464</v>
          </cell>
          <cell r="F761">
            <v>42722</v>
          </cell>
          <cell r="G761">
            <v>198</v>
          </cell>
          <cell r="H761">
            <v>117</v>
          </cell>
        </row>
        <row r="762">
          <cell r="A762" t="str">
            <v>F759</v>
          </cell>
          <cell r="B762" t="str">
            <v>Aruba</v>
          </cell>
          <cell r="C762" t="str">
            <v>NETHERLANDS ANTILLES</v>
          </cell>
          <cell r="D762" t="str">
            <v>S2</v>
          </cell>
          <cell r="E762">
            <v>42723</v>
          </cell>
          <cell r="F762">
            <v>42463</v>
          </cell>
          <cell r="G762">
            <v>257</v>
          </cell>
          <cell r="H762">
            <v>123</v>
          </cell>
        </row>
        <row r="763">
          <cell r="A763" t="str">
            <v>F760</v>
          </cell>
          <cell r="B763" t="str">
            <v>Bonaire</v>
          </cell>
          <cell r="C763" t="str">
            <v>NETHERLANDS ANTILLES</v>
          </cell>
          <cell r="D763" t="str">
            <v>S1</v>
          </cell>
          <cell r="E763">
            <v>42475</v>
          </cell>
          <cell r="F763">
            <v>42718</v>
          </cell>
          <cell r="G763">
            <v>118</v>
          </cell>
          <cell r="H763">
            <v>88</v>
          </cell>
        </row>
        <row r="764">
          <cell r="A764" t="str">
            <v>F761</v>
          </cell>
          <cell r="B764" t="str">
            <v>Bonaire</v>
          </cell>
          <cell r="C764" t="str">
            <v>NETHERLANDS ANTILLES</v>
          </cell>
          <cell r="D764" t="str">
            <v>S2</v>
          </cell>
          <cell r="E764">
            <v>42719</v>
          </cell>
          <cell r="F764">
            <v>42474</v>
          </cell>
          <cell r="G764">
            <v>155</v>
          </cell>
          <cell r="H764">
            <v>91</v>
          </cell>
        </row>
        <row r="765">
          <cell r="A765" t="str">
            <v>F762</v>
          </cell>
          <cell r="B765" t="str">
            <v>Curacao</v>
          </cell>
          <cell r="C765" t="str">
            <v>NETHERLANDS ANTILLES</v>
          </cell>
          <cell r="D765" t="str">
            <v>S1</v>
          </cell>
          <cell r="E765">
            <v>42370</v>
          </cell>
          <cell r="F765">
            <v>42735</v>
          </cell>
          <cell r="G765">
            <v>194</v>
          </cell>
          <cell r="H765">
            <v>111</v>
          </cell>
        </row>
        <row r="766">
          <cell r="A766" t="str">
            <v>F763</v>
          </cell>
          <cell r="B766" t="str">
            <v>Saba</v>
          </cell>
          <cell r="C766" t="str">
            <v>NETHERLANDS ANTILLES</v>
          </cell>
          <cell r="D766" t="str">
            <v>S1</v>
          </cell>
          <cell r="E766">
            <v>42370</v>
          </cell>
          <cell r="F766">
            <v>42735</v>
          </cell>
          <cell r="G766">
            <v>186</v>
          </cell>
          <cell r="H766">
            <v>113</v>
          </cell>
        </row>
        <row r="767">
          <cell r="A767" t="str">
            <v>F764</v>
          </cell>
          <cell r="B767" t="str">
            <v>Sint Maarten (Dutch Part)</v>
          </cell>
          <cell r="C767" t="str">
            <v>NETHERLANDS ANTILLES</v>
          </cell>
          <cell r="D767" t="str">
            <v>S1</v>
          </cell>
          <cell r="E767">
            <v>42370</v>
          </cell>
          <cell r="F767">
            <v>42735</v>
          </cell>
          <cell r="G767">
            <v>180</v>
          </cell>
          <cell r="H767">
            <v>121</v>
          </cell>
        </row>
        <row r="768">
          <cell r="A768" t="str">
            <v>F765</v>
          </cell>
          <cell r="B768" t="str">
            <v>New Caledonia</v>
          </cell>
          <cell r="C768" t="str">
            <v>NEW CALEDONIA</v>
          </cell>
          <cell r="D768" t="str">
            <v>S1</v>
          </cell>
          <cell r="E768">
            <v>42370</v>
          </cell>
          <cell r="F768">
            <v>42735</v>
          </cell>
          <cell r="G768">
            <v>192</v>
          </cell>
          <cell r="H768">
            <v>97</v>
          </cell>
        </row>
        <row r="769">
          <cell r="A769" t="str">
            <v>F766</v>
          </cell>
          <cell r="B769" t="str">
            <v>[Other]</v>
          </cell>
          <cell r="C769" t="str">
            <v>NEW ZEALAND</v>
          </cell>
          <cell r="D769" t="str">
            <v>S1</v>
          </cell>
          <cell r="E769">
            <v>42370</v>
          </cell>
          <cell r="F769">
            <v>42735</v>
          </cell>
          <cell r="G769">
            <v>114</v>
          </cell>
          <cell r="H769">
            <v>92</v>
          </cell>
        </row>
        <row r="770">
          <cell r="A770" t="str">
            <v>F767</v>
          </cell>
          <cell r="B770" t="str">
            <v>Auckland</v>
          </cell>
          <cell r="C770" t="str">
            <v>NEW ZEALAND</v>
          </cell>
          <cell r="D770" t="str">
            <v>S1</v>
          </cell>
          <cell r="E770">
            <v>42370</v>
          </cell>
          <cell r="F770">
            <v>42735</v>
          </cell>
          <cell r="G770">
            <v>155</v>
          </cell>
          <cell r="H770">
            <v>127</v>
          </cell>
        </row>
        <row r="771">
          <cell r="A771" t="str">
            <v>F768</v>
          </cell>
          <cell r="B771" t="str">
            <v>Christchurch</v>
          </cell>
          <cell r="C771" t="str">
            <v>NEW ZEALAND</v>
          </cell>
          <cell r="D771" t="str">
            <v>S1</v>
          </cell>
          <cell r="E771">
            <v>42370</v>
          </cell>
          <cell r="F771">
            <v>42735</v>
          </cell>
          <cell r="G771">
            <v>152</v>
          </cell>
          <cell r="H771">
            <v>95</v>
          </cell>
        </row>
        <row r="772">
          <cell r="A772" t="str">
            <v>F769</v>
          </cell>
          <cell r="B772" t="str">
            <v>Queenstown</v>
          </cell>
          <cell r="C772" t="str">
            <v>NEW ZEALAND</v>
          </cell>
          <cell r="D772" t="str">
            <v>S1</v>
          </cell>
          <cell r="E772">
            <v>42370</v>
          </cell>
          <cell r="F772">
            <v>42735</v>
          </cell>
          <cell r="G772">
            <v>132</v>
          </cell>
          <cell r="H772">
            <v>83</v>
          </cell>
        </row>
        <row r="773">
          <cell r="A773" t="str">
            <v>F770</v>
          </cell>
          <cell r="B773" t="str">
            <v>Rotarua</v>
          </cell>
          <cell r="C773" t="str">
            <v>NEW ZEALAND</v>
          </cell>
          <cell r="D773" t="str">
            <v>S1</v>
          </cell>
          <cell r="E773">
            <v>42370</v>
          </cell>
          <cell r="F773">
            <v>42735</v>
          </cell>
          <cell r="G773">
            <v>130</v>
          </cell>
          <cell r="H773">
            <v>81</v>
          </cell>
        </row>
        <row r="774">
          <cell r="A774" t="str">
            <v>F771</v>
          </cell>
          <cell r="B774" t="str">
            <v>Wellington</v>
          </cell>
          <cell r="C774" t="str">
            <v>NEW ZEALAND</v>
          </cell>
          <cell r="D774" t="str">
            <v>S1</v>
          </cell>
          <cell r="E774">
            <v>42370</v>
          </cell>
          <cell r="F774">
            <v>42735</v>
          </cell>
          <cell r="G774">
            <v>159</v>
          </cell>
          <cell r="H774">
            <v>112</v>
          </cell>
        </row>
        <row r="775">
          <cell r="A775" t="str">
            <v>F772</v>
          </cell>
          <cell r="B775" t="str">
            <v>[Other]</v>
          </cell>
          <cell r="C775" t="str">
            <v>NICARAGUA</v>
          </cell>
          <cell r="D775" t="str">
            <v>S1</v>
          </cell>
          <cell r="E775">
            <v>42370</v>
          </cell>
          <cell r="F775">
            <v>42735</v>
          </cell>
          <cell r="G775">
            <v>98</v>
          </cell>
          <cell r="H775">
            <v>55</v>
          </cell>
        </row>
        <row r="776">
          <cell r="A776" t="str">
            <v>F773</v>
          </cell>
          <cell r="B776" t="str">
            <v>Corn Island</v>
          </cell>
          <cell r="C776" t="str">
            <v>NICARAGUA</v>
          </cell>
          <cell r="D776" t="str">
            <v>S1</v>
          </cell>
          <cell r="E776">
            <v>42370</v>
          </cell>
          <cell r="F776">
            <v>42735</v>
          </cell>
          <cell r="G776">
            <v>116</v>
          </cell>
          <cell r="H776">
            <v>65</v>
          </cell>
        </row>
        <row r="777">
          <cell r="A777" t="str">
            <v>F774</v>
          </cell>
          <cell r="B777" t="str">
            <v>Managua</v>
          </cell>
          <cell r="C777" t="str">
            <v>NICARAGUA</v>
          </cell>
          <cell r="D777" t="str">
            <v>S1</v>
          </cell>
          <cell r="E777">
            <v>42370</v>
          </cell>
          <cell r="F777">
            <v>42735</v>
          </cell>
          <cell r="G777">
            <v>168</v>
          </cell>
          <cell r="H777">
            <v>70</v>
          </cell>
        </row>
        <row r="778">
          <cell r="A778" t="str">
            <v>F775</v>
          </cell>
          <cell r="B778" t="str">
            <v>San Juan del Sur</v>
          </cell>
          <cell r="C778" t="str">
            <v>NICARAGUA</v>
          </cell>
          <cell r="D778" t="str">
            <v>S1</v>
          </cell>
          <cell r="E778">
            <v>42370</v>
          </cell>
          <cell r="F778">
            <v>42735</v>
          </cell>
          <cell r="G778">
            <v>242</v>
          </cell>
          <cell r="H778">
            <v>70</v>
          </cell>
        </row>
        <row r="779">
          <cell r="A779" t="str">
            <v>F776</v>
          </cell>
          <cell r="B779" t="str">
            <v>[Other]</v>
          </cell>
          <cell r="C779" t="str">
            <v>NIGER</v>
          </cell>
          <cell r="D779" t="str">
            <v>S1</v>
          </cell>
          <cell r="E779">
            <v>42370</v>
          </cell>
          <cell r="F779">
            <v>42735</v>
          </cell>
          <cell r="G779">
            <v>99</v>
          </cell>
          <cell r="H779">
            <v>57</v>
          </cell>
        </row>
        <row r="780">
          <cell r="A780" t="str">
            <v>F777</v>
          </cell>
          <cell r="B780" t="str">
            <v>Niamey</v>
          </cell>
          <cell r="C780" t="str">
            <v>NIGER</v>
          </cell>
          <cell r="D780" t="str">
            <v>S1</v>
          </cell>
          <cell r="E780">
            <v>42370</v>
          </cell>
          <cell r="F780">
            <v>42735</v>
          </cell>
          <cell r="G780">
            <v>98</v>
          </cell>
          <cell r="H780">
            <v>68</v>
          </cell>
        </row>
        <row r="781">
          <cell r="A781" t="str">
            <v>F778</v>
          </cell>
          <cell r="B781" t="str">
            <v>[Other]</v>
          </cell>
          <cell r="C781" t="str">
            <v>NIGERIA</v>
          </cell>
          <cell r="D781" t="str">
            <v>S1</v>
          </cell>
          <cell r="E781">
            <v>42370</v>
          </cell>
          <cell r="F781">
            <v>42735</v>
          </cell>
          <cell r="G781">
            <v>318</v>
          </cell>
          <cell r="H781">
            <v>131</v>
          </cell>
        </row>
        <row r="782">
          <cell r="A782" t="str">
            <v>F779</v>
          </cell>
          <cell r="B782" t="str">
            <v>Abuja</v>
          </cell>
          <cell r="C782" t="str">
            <v>NIGERIA</v>
          </cell>
          <cell r="D782" t="str">
            <v>S1</v>
          </cell>
          <cell r="E782">
            <v>42370</v>
          </cell>
          <cell r="F782">
            <v>42735</v>
          </cell>
          <cell r="G782">
            <v>424</v>
          </cell>
          <cell r="H782">
            <v>147</v>
          </cell>
        </row>
        <row r="783">
          <cell r="A783" t="str">
            <v>F780</v>
          </cell>
          <cell r="B783" t="str">
            <v>Kaduna</v>
          </cell>
          <cell r="C783" t="str">
            <v>NIGERIA</v>
          </cell>
          <cell r="D783" t="str">
            <v>S1</v>
          </cell>
          <cell r="E783">
            <v>42370</v>
          </cell>
          <cell r="F783">
            <v>42735</v>
          </cell>
          <cell r="G783">
            <v>265</v>
          </cell>
          <cell r="H783">
            <v>113</v>
          </cell>
        </row>
        <row r="784">
          <cell r="A784" t="str">
            <v>F781</v>
          </cell>
          <cell r="B784" t="str">
            <v>Lagos</v>
          </cell>
          <cell r="C784" t="str">
            <v>NIGERIA</v>
          </cell>
          <cell r="D784" t="str">
            <v>S1</v>
          </cell>
          <cell r="E784">
            <v>42370</v>
          </cell>
          <cell r="F784">
            <v>42735</v>
          </cell>
          <cell r="G784">
            <v>298</v>
          </cell>
          <cell r="H784">
            <v>147</v>
          </cell>
        </row>
        <row r="785">
          <cell r="A785" t="str">
            <v>F782</v>
          </cell>
          <cell r="B785" t="str">
            <v>Port Harcourt</v>
          </cell>
          <cell r="C785" t="str">
            <v>NIGERIA</v>
          </cell>
          <cell r="D785" t="str">
            <v>S1</v>
          </cell>
          <cell r="E785">
            <v>42370</v>
          </cell>
          <cell r="F785">
            <v>42735</v>
          </cell>
          <cell r="G785">
            <v>318</v>
          </cell>
          <cell r="H785">
            <v>131</v>
          </cell>
        </row>
        <row r="786">
          <cell r="A786" t="str">
            <v>F783</v>
          </cell>
          <cell r="B786" t="str">
            <v>Niue</v>
          </cell>
          <cell r="C786" t="str">
            <v>NIUE</v>
          </cell>
          <cell r="D786" t="str">
            <v>S1</v>
          </cell>
          <cell r="E786">
            <v>42370</v>
          </cell>
          <cell r="F786">
            <v>42735</v>
          </cell>
          <cell r="G786">
            <v>70</v>
          </cell>
          <cell r="H786">
            <v>49</v>
          </cell>
        </row>
        <row r="787">
          <cell r="A787" t="str">
            <v>F784</v>
          </cell>
          <cell r="B787" t="str">
            <v>[Other]</v>
          </cell>
          <cell r="C787" t="str">
            <v>NORWAY</v>
          </cell>
          <cell r="D787" t="str">
            <v>S1</v>
          </cell>
          <cell r="E787">
            <v>42370</v>
          </cell>
          <cell r="F787">
            <v>42735</v>
          </cell>
          <cell r="G787">
            <v>141</v>
          </cell>
          <cell r="H787">
            <v>124</v>
          </cell>
        </row>
        <row r="788">
          <cell r="A788" t="str">
            <v>F785</v>
          </cell>
          <cell r="B788" t="str">
            <v>Oslo</v>
          </cell>
          <cell r="C788" t="str">
            <v>NORWAY</v>
          </cell>
          <cell r="D788" t="str">
            <v>S1</v>
          </cell>
          <cell r="E788">
            <v>42370</v>
          </cell>
          <cell r="F788">
            <v>42735</v>
          </cell>
          <cell r="G788">
            <v>141</v>
          </cell>
          <cell r="H788">
            <v>124</v>
          </cell>
        </row>
        <row r="789">
          <cell r="A789" t="str">
            <v>F786</v>
          </cell>
          <cell r="B789" t="str">
            <v>Stavanger</v>
          </cell>
          <cell r="C789" t="str">
            <v>NORWAY</v>
          </cell>
          <cell r="D789" t="str">
            <v>S1</v>
          </cell>
          <cell r="E789">
            <v>42370</v>
          </cell>
          <cell r="F789">
            <v>42735</v>
          </cell>
          <cell r="G789">
            <v>142</v>
          </cell>
          <cell r="H789">
            <v>111</v>
          </cell>
        </row>
        <row r="790">
          <cell r="A790" t="str">
            <v>F787</v>
          </cell>
          <cell r="B790" t="str">
            <v>[Other]</v>
          </cell>
          <cell r="C790" t="str">
            <v>OMAN</v>
          </cell>
          <cell r="D790" t="str">
            <v>S1</v>
          </cell>
          <cell r="E790">
            <v>42522</v>
          </cell>
          <cell r="F790">
            <v>42643</v>
          </cell>
          <cell r="G790">
            <v>211</v>
          </cell>
          <cell r="H790">
            <v>170</v>
          </cell>
        </row>
        <row r="791">
          <cell r="A791" t="str">
            <v>F788</v>
          </cell>
          <cell r="B791" t="str">
            <v>[Other]</v>
          </cell>
          <cell r="C791" t="str">
            <v>OMAN</v>
          </cell>
          <cell r="D791" t="str">
            <v>S2</v>
          </cell>
          <cell r="E791">
            <v>42644</v>
          </cell>
          <cell r="F791">
            <v>42521</v>
          </cell>
          <cell r="G791">
            <v>167</v>
          </cell>
          <cell r="H791">
            <v>165</v>
          </cell>
        </row>
        <row r="792">
          <cell r="A792" t="str">
            <v>F789</v>
          </cell>
          <cell r="B792" t="str">
            <v>Duqm</v>
          </cell>
          <cell r="C792" t="str">
            <v>OMAN</v>
          </cell>
          <cell r="D792" t="str">
            <v>S1</v>
          </cell>
          <cell r="E792">
            <v>42370</v>
          </cell>
          <cell r="F792">
            <v>42735</v>
          </cell>
          <cell r="G792">
            <v>179</v>
          </cell>
          <cell r="H792">
            <v>135</v>
          </cell>
        </row>
        <row r="793">
          <cell r="A793" t="str">
            <v>F790</v>
          </cell>
          <cell r="B793" t="str">
            <v>Muscat</v>
          </cell>
          <cell r="C793" t="str">
            <v>OMAN</v>
          </cell>
          <cell r="D793" t="str">
            <v>S1</v>
          </cell>
          <cell r="E793">
            <v>42370</v>
          </cell>
          <cell r="F793">
            <v>42735</v>
          </cell>
          <cell r="G793">
            <v>261</v>
          </cell>
          <cell r="H793">
            <v>155</v>
          </cell>
        </row>
        <row r="794">
          <cell r="A794" t="str">
            <v>F791</v>
          </cell>
          <cell r="B794" t="str">
            <v>Salalah</v>
          </cell>
          <cell r="C794" t="str">
            <v>OMAN</v>
          </cell>
          <cell r="D794" t="str">
            <v>S1</v>
          </cell>
          <cell r="E794">
            <v>42522</v>
          </cell>
          <cell r="F794">
            <v>42643</v>
          </cell>
          <cell r="G794">
            <v>211</v>
          </cell>
          <cell r="H794">
            <v>170</v>
          </cell>
        </row>
        <row r="795">
          <cell r="A795" t="str">
            <v>F792</v>
          </cell>
          <cell r="B795" t="str">
            <v>Salalah</v>
          </cell>
          <cell r="C795" t="str">
            <v>OMAN</v>
          </cell>
          <cell r="D795" t="str">
            <v>S2</v>
          </cell>
          <cell r="E795">
            <v>42644</v>
          </cell>
          <cell r="F795">
            <v>42521</v>
          </cell>
          <cell r="G795">
            <v>167</v>
          </cell>
          <cell r="H795">
            <v>165</v>
          </cell>
        </row>
        <row r="796">
          <cell r="A796" t="str">
            <v>F793</v>
          </cell>
          <cell r="B796" t="str">
            <v>Other Foreign Localities</v>
          </cell>
          <cell r="C796" t="str">
            <v>OTHER FOREIGN LOCALITIES</v>
          </cell>
          <cell r="D796" t="str">
            <v>S1</v>
          </cell>
          <cell r="E796">
            <v>42370</v>
          </cell>
          <cell r="F796">
            <v>42735</v>
          </cell>
          <cell r="G796">
            <v>35</v>
          </cell>
          <cell r="H796">
            <v>20</v>
          </cell>
        </row>
        <row r="797">
          <cell r="A797" t="str">
            <v>F794</v>
          </cell>
          <cell r="B797" t="str">
            <v>[Other]</v>
          </cell>
          <cell r="C797" t="str">
            <v>PAKISTAN</v>
          </cell>
          <cell r="D797" t="str">
            <v>S1</v>
          </cell>
          <cell r="E797">
            <v>42370</v>
          </cell>
          <cell r="F797">
            <v>42735</v>
          </cell>
          <cell r="G797">
            <v>154</v>
          </cell>
          <cell r="H797">
            <v>63</v>
          </cell>
        </row>
        <row r="798">
          <cell r="A798" t="str">
            <v>F795</v>
          </cell>
          <cell r="B798" t="str">
            <v>Faisalabad</v>
          </cell>
          <cell r="C798" t="str">
            <v>PAKISTAN</v>
          </cell>
          <cell r="D798" t="str">
            <v>S1</v>
          </cell>
          <cell r="E798">
            <v>42370</v>
          </cell>
          <cell r="F798">
            <v>42735</v>
          </cell>
          <cell r="G798">
            <v>133</v>
          </cell>
          <cell r="H798">
            <v>46</v>
          </cell>
        </row>
        <row r="799">
          <cell r="A799" t="str">
            <v>F796</v>
          </cell>
          <cell r="B799" t="str">
            <v>Islamabad</v>
          </cell>
          <cell r="C799" t="str">
            <v>PAKISTAN</v>
          </cell>
          <cell r="D799" t="str">
            <v>S1</v>
          </cell>
          <cell r="E799">
            <v>42370</v>
          </cell>
          <cell r="F799">
            <v>42735</v>
          </cell>
          <cell r="G799">
            <v>70</v>
          </cell>
          <cell r="H799">
            <v>40</v>
          </cell>
        </row>
        <row r="800">
          <cell r="A800" t="str">
            <v>F797</v>
          </cell>
          <cell r="B800" t="str">
            <v>Karachi</v>
          </cell>
          <cell r="C800" t="str">
            <v>PAKISTAN</v>
          </cell>
          <cell r="D800" t="str">
            <v>S1</v>
          </cell>
          <cell r="E800">
            <v>42370</v>
          </cell>
          <cell r="F800">
            <v>42735</v>
          </cell>
          <cell r="G800">
            <v>231</v>
          </cell>
          <cell r="H800">
            <v>79</v>
          </cell>
        </row>
        <row r="801">
          <cell r="A801" t="str">
            <v>F798</v>
          </cell>
          <cell r="B801" t="str">
            <v>Lahore</v>
          </cell>
          <cell r="C801" t="str">
            <v>PAKISTAN</v>
          </cell>
          <cell r="D801" t="str">
            <v>S1</v>
          </cell>
          <cell r="E801">
            <v>42370</v>
          </cell>
          <cell r="F801">
            <v>42735</v>
          </cell>
          <cell r="G801">
            <v>249</v>
          </cell>
          <cell r="H801">
            <v>94</v>
          </cell>
        </row>
        <row r="802">
          <cell r="A802" t="str">
            <v>F799</v>
          </cell>
          <cell r="B802" t="str">
            <v>Peshawar</v>
          </cell>
          <cell r="C802" t="str">
            <v>PAKISTAN</v>
          </cell>
          <cell r="D802" t="str">
            <v>S1</v>
          </cell>
          <cell r="E802">
            <v>42370</v>
          </cell>
          <cell r="F802">
            <v>42735</v>
          </cell>
          <cell r="G802">
            <v>156</v>
          </cell>
          <cell r="H802">
            <v>45</v>
          </cell>
        </row>
        <row r="803">
          <cell r="A803" t="str">
            <v>F800</v>
          </cell>
          <cell r="B803" t="str">
            <v>Quetta</v>
          </cell>
          <cell r="C803" t="str">
            <v>PAKISTAN</v>
          </cell>
          <cell r="D803" t="str">
            <v>S1</v>
          </cell>
          <cell r="E803">
            <v>42370</v>
          </cell>
          <cell r="F803">
            <v>42735</v>
          </cell>
          <cell r="G803">
            <v>154</v>
          </cell>
          <cell r="H803">
            <v>63</v>
          </cell>
        </row>
        <row r="804">
          <cell r="A804" t="str">
            <v>F801</v>
          </cell>
          <cell r="B804" t="str">
            <v>[Other]</v>
          </cell>
          <cell r="C804" t="str">
            <v>PALAU</v>
          </cell>
          <cell r="D804" t="str">
            <v>S1</v>
          </cell>
          <cell r="E804">
            <v>42370</v>
          </cell>
          <cell r="F804">
            <v>42735</v>
          </cell>
          <cell r="G804">
            <v>204</v>
          </cell>
          <cell r="H804">
            <v>136</v>
          </cell>
        </row>
        <row r="805">
          <cell r="A805" t="str">
            <v>F802</v>
          </cell>
          <cell r="B805" t="str">
            <v>Koror</v>
          </cell>
          <cell r="C805" t="str">
            <v>PALAU</v>
          </cell>
          <cell r="D805" t="str">
            <v>S1</v>
          </cell>
          <cell r="E805">
            <v>42370</v>
          </cell>
          <cell r="F805">
            <v>42735</v>
          </cell>
          <cell r="G805">
            <v>204</v>
          </cell>
          <cell r="H805">
            <v>136</v>
          </cell>
        </row>
        <row r="806">
          <cell r="A806" t="str">
            <v>F803</v>
          </cell>
          <cell r="B806" t="str">
            <v>[Other]</v>
          </cell>
          <cell r="C806" t="str">
            <v>PANAMA</v>
          </cell>
          <cell r="D806" t="str">
            <v>S1</v>
          </cell>
          <cell r="E806">
            <v>42370</v>
          </cell>
          <cell r="F806">
            <v>42735</v>
          </cell>
          <cell r="G806">
            <v>84</v>
          </cell>
          <cell r="H806">
            <v>58</v>
          </cell>
        </row>
        <row r="807">
          <cell r="A807" t="str">
            <v>F804</v>
          </cell>
          <cell r="B807" t="str">
            <v>Colon</v>
          </cell>
          <cell r="C807" t="str">
            <v>PANAMA</v>
          </cell>
          <cell r="D807" t="str">
            <v>S1</v>
          </cell>
          <cell r="E807">
            <v>42370</v>
          </cell>
          <cell r="F807">
            <v>42735</v>
          </cell>
          <cell r="G807">
            <v>114</v>
          </cell>
          <cell r="H807">
            <v>87</v>
          </cell>
        </row>
        <row r="808">
          <cell r="A808" t="str">
            <v>F805</v>
          </cell>
          <cell r="B808" t="str">
            <v>David, Chiriqui</v>
          </cell>
          <cell r="C808" t="str">
            <v>PANAMA</v>
          </cell>
          <cell r="D808" t="str">
            <v>S1</v>
          </cell>
          <cell r="E808">
            <v>42370</v>
          </cell>
          <cell r="F808">
            <v>42735</v>
          </cell>
          <cell r="G808">
            <v>114</v>
          </cell>
          <cell r="H808">
            <v>81</v>
          </cell>
        </row>
        <row r="809">
          <cell r="A809" t="str">
            <v>F806</v>
          </cell>
          <cell r="B809" t="str">
            <v>Panama City</v>
          </cell>
          <cell r="C809" t="str">
            <v>PANAMA</v>
          </cell>
          <cell r="D809" t="str">
            <v>S1</v>
          </cell>
          <cell r="E809">
            <v>42370</v>
          </cell>
          <cell r="F809">
            <v>42735</v>
          </cell>
          <cell r="G809">
            <v>173</v>
          </cell>
          <cell r="H809">
            <v>99</v>
          </cell>
        </row>
        <row r="810">
          <cell r="A810" t="str">
            <v>F807</v>
          </cell>
          <cell r="B810" t="str">
            <v>[Other]</v>
          </cell>
          <cell r="C810" t="str">
            <v>PAPUA NEW GUINEA</v>
          </cell>
          <cell r="D810" t="str">
            <v>S1</v>
          </cell>
          <cell r="E810">
            <v>42370</v>
          </cell>
          <cell r="F810">
            <v>42735</v>
          </cell>
          <cell r="G810">
            <v>191</v>
          </cell>
          <cell r="H810">
            <v>76</v>
          </cell>
        </row>
        <row r="811">
          <cell r="A811" t="str">
            <v>F808</v>
          </cell>
          <cell r="B811" t="str">
            <v>Port Moresby</v>
          </cell>
          <cell r="C811" t="str">
            <v>PAPUA NEW GUINEA</v>
          </cell>
          <cell r="D811" t="str">
            <v>S1</v>
          </cell>
          <cell r="E811">
            <v>42370</v>
          </cell>
          <cell r="F811">
            <v>42735</v>
          </cell>
          <cell r="G811">
            <v>315</v>
          </cell>
          <cell r="H811">
            <v>100</v>
          </cell>
        </row>
        <row r="812">
          <cell r="A812" t="str">
            <v>F809</v>
          </cell>
          <cell r="B812" t="str">
            <v>[Other]</v>
          </cell>
          <cell r="C812" t="str">
            <v>PARAGUAY</v>
          </cell>
          <cell r="D812" t="str">
            <v>S1</v>
          </cell>
          <cell r="E812">
            <v>42370</v>
          </cell>
          <cell r="F812">
            <v>42735</v>
          </cell>
          <cell r="G812">
            <v>62</v>
          </cell>
          <cell r="H812">
            <v>60</v>
          </cell>
        </row>
        <row r="813">
          <cell r="A813" t="str">
            <v>F810</v>
          </cell>
          <cell r="B813" t="str">
            <v>Asuncion</v>
          </cell>
          <cell r="C813" t="str">
            <v>PARAGUAY</v>
          </cell>
          <cell r="D813" t="str">
            <v>S1</v>
          </cell>
          <cell r="E813">
            <v>42370</v>
          </cell>
          <cell r="F813">
            <v>42735</v>
          </cell>
          <cell r="G813">
            <v>167</v>
          </cell>
          <cell r="H813">
            <v>104</v>
          </cell>
        </row>
        <row r="814">
          <cell r="A814" t="str">
            <v>F811</v>
          </cell>
          <cell r="B814" t="str">
            <v>Ciudad del Este</v>
          </cell>
          <cell r="C814" t="str">
            <v>PARAGUAY</v>
          </cell>
          <cell r="D814" t="str">
            <v>S1</v>
          </cell>
          <cell r="E814">
            <v>42370</v>
          </cell>
          <cell r="F814">
            <v>42735</v>
          </cell>
          <cell r="G814">
            <v>133</v>
          </cell>
          <cell r="H814">
            <v>85</v>
          </cell>
        </row>
        <row r="815">
          <cell r="A815" t="str">
            <v>F812</v>
          </cell>
          <cell r="B815" t="str">
            <v>Pegro Juan</v>
          </cell>
          <cell r="C815" t="str">
            <v>PARAGUAY</v>
          </cell>
          <cell r="D815" t="str">
            <v>S1</v>
          </cell>
          <cell r="E815">
            <v>42370</v>
          </cell>
          <cell r="F815">
            <v>42735</v>
          </cell>
          <cell r="G815">
            <v>45</v>
          </cell>
          <cell r="H815">
            <v>76</v>
          </cell>
        </row>
        <row r="816">
          <cell r="A816" t="str">
            <v>F813</v>
          </cell>
          <cell r="B816" t="str">
            <v>[Other]</v>
          </cell>
          <cell r="C816" t="str">
            <v>PERU</v>
          </cell>
          <cell r="D816" t="str">
            <v>S1</v>
          </cell>
          <cell r="E816">
            <v>42370</v>
          </cell>
          <cell r="F816">
            <v>42735</v>
          </cell>
          <cell r="G816">
            <v>127</v>
          </cell>
          <cell r="H816">
            <v>70</v>
          </cell>
        </row>
        <row r="817">
          <cell r="A817" t="str">
            <v>F814</v>
          </cell>
          <cell r="B817" t="str">
            <v>Cusco</v>
          </cell>
          <cell r="C817" t="str">
            <v>PERU</v>
          </cell>
          <cell r="D817" t="str">
            <v>S1</v>
          </cell>
          <cell r="E817">
            <v>42370</v>
          </cell>
          <cell r="F817">
            <v>42735</v>
          </cell>
          <cell r="G817">
            <v>213</v>
          </cell>
          <cell r="H817">
            <v>120</v>
          </cell>
        </row>
        <row r="818">
          <cell r="A818" t="str">
            <v>F815</v>
          </cell>
          <cell r="B818" t="str">
            <v>Lima</v>
          </cell>
          <cell r="C818" t="str">
            <v>PERU</v>
          </cell>
          <cell r="D818" t="str">
            <v>S1</v>
          </cell>
          <cell r="E818">
            <v>42370</v>
          </cell>
          <cell r="F818">
            <v>42735</v>
          </cell>
          <cell r="G818">
            <v>250</v>
          </cell>
          <cell r="H818">
            <v>103</v>
          </cell>
        </row>
        <row r="819">
          <cell r="A819" t="str">
            <v>F816</v>
          </cell>
          <cell r="B819" t="str">
            <v>Paracas</v>
          </cell>
          <cell r="C819" t="str">
            <v>PERU</v>
          </cell>
          <cell r="D819" t="str">
            <v>S1</v>
          </cell>
          <cell r="E819">
            <v>42370</v>
          </cell>
          <cell r="F819">
            <v>42735</v>
          </cell>
          <cell r="G819">
            <v>196</v>
          </cell>
          <cell r="H819">
            <v>78</v>
          </cell>
        </row>
        <row r="820">
          <cell r="A820" t="str">
            <v>F817</v>
          </cell>
          <cell r="B820" t="str">
            <v>[Other]</v>
          </cell>
          <cell r="C820" t="str">
            <v>PHILIPPINES</v>
          </cell>
          <cell r="D820" t="str">
            <v>S1</v>
          </cell>
          <cell r="E820">
            <v>42370</v>
          </cell>
          <cell r="F820">
            <v>42735</v>
          </cell>
          <cell r="G820">
            <v>100</v>
          </cell>
          <cell r="H820">
            <v>83</v>
          </cell>
        </row>
        <row r="821">
          <cell r="A821" t="str">
            <v>F818</v>
          </cell>
          <cell r="B821" t="str">
            <v>Cebu</v>
          </cell>
          <cell r="C821" t="str">
            <v>PHILIPPINES</v>
          </cell>
          <cell r="D821" t="str">
            <v>S1</v>
          </cell>
          <cell r="E821">
            <v>42370</v>
          </cell>
          <cell r="F821">
            <v>42735</v>
          </cell>
          <cell r="G821">
            <v>118</v>
          </cell>
          <cell r="H821">
            <v>79</v>
          </cell>
        </row>
        <row r="822">
          <cell r="A822" t="str">
            <v>F819</v>
          </cell>
          <cell r="B822" t="str">
            <v>Davao City</v>
          </cell>
          <cell r="C822" t="str">
            <v>PHILIPPINES</v>
          </cell>
          <cell r="D822" t="str">
            <v>S1</v>
          </cell>
          <cell r="E822">
            <v>42370</v>
          </cell>
          <cell r="F822">
            <v>42735</v>
          </cell>
          <cell r="G822">
            <v>88</v>
          </cell>
          <cell r="H822">
            <v>68</v>
          </cell>
        </row>
        <row r="823">
          <cell r="A823" t="str">
            <v>F820</v>
          </cell>
          <cell r="B823" t="str">
            <v>Mactan</v>
          </cell>
          <cell r="C823" t="str">
            <v>PHILIPPINES</v>
          </cell>
          <cell r="D823" t="str">
            <v>S1</v>
          </cell>
          <cell r="E823">
            <v>42370</v>
          </cell>
          <cell r="F823">
            <v>42735</v>
          </cell>
          <cell r="G823">
            <v>172</v>
          </cell>
          <cell r="H823">
            <v>84</v>
          </cell>
        </row>
        <row r="824">
          <cell r="A824" t="str">
            <v>F821</v>
          </cell>
          <cell r="B824" t="str">
            <v>Manila</v>
          </cell>
          <cell r="C824" t="str">
            <v>PHILIPPINES</v>
          </cell>
          <cell r="D824" t="str">
            <v>S1</v>
          </cell>
          <cell r="E824">
            <v>42370</v>
          </cell>
          <cell r="F824">
            <v>42735</v>
          </cell>
          <cell r="G824">
            <v>178</v>
          </cell>
          <cell r="H824">
            <v>116</v>
          </cell>
        </row>
        <row r="825">
          <cell r="A825" t="str">
            <v>F822</v>
          </cell>
          <cell r="B825" t="str">
            <v>[Other]</v>
          </cell>
          <cell r="C825" t="str">
            <v>POLAND</v>
          </cell>
          <cell r="D825" t="str">
            <v>S1</v>
          </cell>
          <cell r="E825">
            <v>42370</v>
          </cell>
          <cell r="F825">
            <v>42735</v>
          </cell>
          <cell r="G825">
            <v>167</v>
          </cell>
          <cell r="H825">
            <v>78</v>
          </cell>
        </row>
        <row r="826">
          <cell r="A826" t="str">
            <v>F823</v>
          </cell>
          <cell r="B826" t="str">
            <v>Gdansk</v>
          </cell>
          <cell r="C826" t="str">
            <v>POLAND</v>
          </cell>
          <cell r="D826" t="str">
            <v>S1</v>
          </cell>
          <cell r="E826">
            <v>42370</v>
          </cell>
          <cell r="F826">
            <v>42735</v>
          </cell>
          <cell r="G826">
            <v>136</v>
          </cell>
          <cell r="H826">
            <v>71</v>
          </cell>
        </row>
        <row r="827">
          <cell r="A827" t="str">
            <v>F824</v>
          </cell>
          <cell r="B827" t="str">
            <v>Katowice</v>
          </cell>
          <cell r="C827" t="str">
            <v>POLAND</v>
          </cell>
          <cell r="D827" t="str">
            <v>S1</v>
          </cell>
          <cell r="E827">
            <v>42370</v>
          </cell>
          <cell r="F827">
            <v>42735</v>
          </cell>
          <cell r="G827">
            <v>207</v>
          </cell>
          <cell r="H827">
            <v>103</v>
          </cell>
        </row>
        <row r="828">
          <cell r="A828" t="str">
            <v>F825</v>
          </cell>
          <cell r="B828" t="str">
            <v>Krakow</v>
          </cell>
          <cell r="C828" t="str">
            <v>POLAND</v>
          </cell>
          <cell r="D828" t="str">
            <v>S1</v>
          </cell>
          <cell r="E828">
            <v>42370</v>
          </cell>
          <cell r="F828">
            <v>42735</v>
          </cell>
          <cell r="G828">
            <v>238</v>
          </cell>
          <cell r="H828">
            <v>118</v>
          </cell>
        </row>
        <row r="829">
          <cell r="A829" t="str">
            <v>F826</v>
          </cell>
          <cell r="B829" t="str">
            <v>Poznan</v>
          </cell>
          <cell r="C829" t="str">
            <v>POLAND</v>
          </cell>
          <cell r="D829" t="str">
            <v>S1</v>
          </cell>
          <cell r="E829">
            <v>42370</v>
          </cell>
          <cell r="F829">
            <v>42735</v>
          </cell>
          <cell r="G829">
            <v>216</v>
          </cell>
          <cell r="H829">
            <v>105</v>
          </cell>
        </row>
        <row r="830">
          <cell r="A830" t="str">
            <v>F827</v>
          </cell>
          <cell r="B830" t="str">
            <v>Warsaw</v>
          </cell>
          <cell r="C830" t="str">
            <v>POLAND</v>
          </cell>
          <cell r="D830" t="str">
            <v>S1</v>
          </cell>
          <cell r="E830">
            <v>42370</v>
          </cell>
          <cell r="F830">
            <v>42735</v>
          </cell>
          <cell r="G830">
            <v>188</v>
          </cell>
          <cell r="H830">
            <v>87</v>
          </cell>
        </row>
        <row r="831">
          <cell r="A831" t="str">
            <v>F828</v>
          </cell>
          <cell r="B831" t="str">
            <v>Wroclaw</v>
          </cell>
          <cell r="C831" t="str">
            <v>POLAND</v>
          </cell>
          <cell r="D831" t="str">
            <v>S1</v>
          </cell>
          <cell r="E831">
            <v>42370</v>
          </cell>
          <cell r="F831">
            <v>42735</v>
          </cell>
          <cell r="G831">
            <v>129</v>
          </cell>
          <cell r="H831">
            <v>73</v>
          </cell>
        </row>
        <row r="832">
          <cell r="A832" t="str">
            <v>F829</v>
          </cell>
          <cell r="B832" t="str">
            <v>Zakopane</v>
          </cell>
          <cell r="C832" t="str">
            <v>POLAND</v>
          </cell>
          <cell r="D832" t="str">
            <v>S1</v>
          </cell>
          <cell r="E832">
            <v>42370</v>
          </cell>
          <cell r="F832">
            <v>42735</v>
          </cell>
          <cell r="G832">
            <v>109</v>
          </cell>
          <cell r="H832">
            <v>70</v>
          </cell>
        </row>
        <row r="833">
          <cell r="A833" t="str">
            <v>F830</v>
          </cell>
          <cell r="B833" t="str">
            <v>[Other]</v>
          </cell>
          <cell r="C833" t="str">
            <v>PORTUGAL</v>
          </cell>
          <cell r="D833" t="str">
            <v>S1</v>
          </cell>
          <cell r="E833">
            <v>42370</v>
          </cell>
          <cell r="F833">
            <v>42735</v>
          </cell>
          <cell r="G833">
            <v>95</v>
          </cell>
          <cell r="H833">
            <v>63</v>
          </cell>
        </row>
        <row r="834">
          <cell r="A834" t="str">
            <v>F831</v>
          </cell>
          <cell r="B834" t="str">
            <v>Cascais</v>
          </cell>
          <cell r="C834" t="str">
            <v>PORTUGAL</v>
          </cell>
          <cell r="D834" t="str">
            <v>S1</v>
          </cell>
          <cell r="E834">
            <v>42370</v>
          </cell>
          <cell r="F834">
            <v>42735</v>
          </cell>
          <cell r="G834">
            <v>102</v>
          </cell>
          <cell r="H834">
            <v>92</v>
          </cell>
        </row>
        <row r="835">
          <cell r="A835" t="str">
            <v>F832</v>
          </cell>
          <cell r="B835" t="str">
            <v>Estoril</v>
          </cell>
          <cell r="C835" t="str">
            <v>PORTUGAL</v>
          </cell>
          <cell r="D835" t="str">
            <v>S1</v>
          </cell>
          <cell r="E835">
            <v>42370</v>
          </cell>
          <cell r="F835">
            <v>42735</v>
          </cell>
          <cell r="G835">
            <v>102</v>
          </cell>
          <cell r="H835">
            <v>92</v>
          </cell>
        </row>
        <row r="836">
          <cell r="A836" t="str">
            <v>F833</v>
          </cell>
          <cell r="B836" t="str">
            <v>Faial Island</v>
          </cell>
          <cell r="C836" t="str">
            <v>PORTUGAL</v>
          </cell>
          <cell r="D836" t="str">
            <v>S1</v>
          </cell>
          <cell r="E836">
            <v>42461</v>
          </cell>
          <cell r="F836">
            <v>42674</v>
          </cell>
          <cell r="G836">
            <v>102</v>
          </cell>
          <cell r="H836">
            <v>68</v>
          </cell>
        </row>
        <row r="837">
          <cell r="A837" t="str">
            <v>F834</v>
          </cell>
          <cell r="B837" t="str">
            <v>Faial Island</v>
          </cell>
          <cell r="C837" t="str">
            <v>PORTUGAL</v>
          </cell>
          <cell r="D837" t="str">
            <v>S2</v>
          </cell>
          <cell r="E837">
            <v>42675</v>
          </cell>
          <cell r="F837">
            <v>42460</v>
          </cell>
          <cell r="G837">
            <v>94</v>
          </cell>
          <cell r="H837">
            <v>68</v>
          </cell>
        </row>
        <row r="838">
          <cell r="A838" t="str">
            <v>F835</v>
          </cell>
          <cell r="B838" t="str">
            <v>Lisbon</v>
          </cell>
          <cell r="C838" t="str">
            <v>PORTUGAL</v>
          </cell>
          <cell r="D838" t="str">
            <v>S1</v>
          </cell>
          <cell r="E838">
            <v>42370</v>
          </cell>
          <cell r="F838">
            <v>42735</v>
          </cell>
          <cell r="G838">
            <v>136</v>
          </cell>
          <cell r="H838">
            <v>88</v>
          </cell>
        </row>
        <row r="839">
          <cell r="A839" t="str">
            <v>F836</v>
          </cell>
          <cell r="B839" t="str">
            <v>Madeira Islands</v>
          </cell>
          <cell r="C839" t="str">
            <v>PORTUGAL</v>
          </cell>
          <cell r="D839" t="str">
            <v>S1</v>
          </cell>
          <cell r="E839">
            <v>42370</v>
          </cell>
          <cell r="F839">
            <v>42735</v>
          </cell>
          <cell r="G839">
            <v>107</v>
          </cell>
          <cell r="H839">
            <v>59</v>
          </cell>
        </row>
        <row r="840">
          <cell r="A840" t="str">
            <v>F837</v>
          </cell>
          <cell r="B840" t="str">
            <v>Oeiras</v>
          </cell>
          <cell r="C840" t="str">
            <v>PORTUGAL</v>
          </cell>
          <cell r="D840" t="str">
            <v>S1</v>
          </cell>
          <cell r="E840">
            <v>42370</v>
          </cell>
          <cell r="F840">
            <v>42735</v>
          </cell>
          <cell r="G840">
            <v>102</v>
          </cell>
          <cell r="H840">
            <v>92</v>
          </cell>
        </row>
        <row r="841">
          <cell r="A841" t="str">
            <v>F838</v>
          </cell>
          <cell r="B841" t="str">
            <v>Oporto</v>
          </cell>
          <cell r="C841" t="str">
            <v>PORTUGAL</v>
          </cell>
          <cell r="D841" t="str">
            <v>S1</v>
          </cell>
          <cell r="E841">
            <v>42370</v>
          </cell>
          <cell r="F841">
            <v>42735</v>
          </cell>
          <cell r="G841">
            <v>129</v>
          </cell>
          <cell r="H841">
            <v>54</v>
          </cell>
        </row>
        <row r="842">
          <cell r="A842" t="str">
            <v>F839</v>
          </cell>
          <cell r="B842" t="str">
            <v>Ponta Delgada</v>
          </cell>
          <cell r="C842" t="str">
            <v>PORTUGAL</v>
          </cell>
          <cell r="D842" t="str">
            <v>S1</v>
          </cell>
          <cell r="E842">
            <v>42461</v>
          </cell>
          <cell r="F842">
            <v>42674</v>
          </cell>
          <cell r="G842">
            <v>174</v>
          </cell>
          <cell r="H842">
            <v>59</v>
          </cell>
        </row>
        <row r="843">
          <cell r="A843" t="str">
            <v>F840</v>
          </cell>
          <cell r="B843" t="str">
            <v>Ponta Delgada</v>
          </cell>
          <cell r="C843" t="str">
            <v>PORTUGAL</v>
          </cell>
          <cell r="D843" t="str">
            <v>S2</v>
          </cell>
          <cell r="E843">
            <v>42675</v>
          </cell>
          <cell r="F843">
            <v>42460</v>
          </cell>
          <cell r="G843">
            <v>136</v>
          </cell>
          <cell r="H843">
            <v>55</v>
          </cell>
        </row>
        <row r="844">
          <cell r="A844" t="str">
            <v>F841</v>
          </cell>
          <cell r="B844" t="str">
            <v>Sao Miguel Island</v>
          </cell>
          <cell r="C844" t="str">
            <v>PORTUGAL</v>
          </cell>
          <cell r="D844" t="str">
            <v>S1</v>
          </cell>
          <cell r="E844">
            <v>42461</v>
          </cell>
          <cell r="F844">
            <v>42674</v>
          </cell>
          <cell r="G844">
            <v>174</v>
          </cell>
          <cell r="H844">
            <v>59</v>
          </cell>
        </row>
        <row r="845">
          <cell r="A845" t="str">
            <v>F842</v>
          </cell>
          <cell r="B845" t="str">
            <v>Sao Miguel Island</v>
          </cell>
          <cell r="C845" t="str">
            <v>PORTUGAL</v>
          </cell>
          <cell r="D845" t="str">
            <v>S2</v>
          </cell>
          <cell r="E845">
            <v>42675</v>
          </cell>
          <cell r="F845">
            <v>42460</v>
          </cell>
          <cell r="G845">
            <v>136</v>
          </cell>
          <cell r="H845">
            <v>55</v>
          </cell>
        </row>
        <row r="846">
          <cell r="A846" t="str">
            <v>F843</v>
          </cell>
          <cell r="B846" t="str">
            <v>[Other]</v>
          </cell>
          <cell r="C846" t="str">
            <v>QATAR</v>
          </cell>
          <cell r="D846" t="str">
            <v>S1</v>
          </cell>
          <cell r="E846">
            <v>42370</v>
          </cell>
          <cell r="F846">
            <v>42735</v>
          </cell>
          <cell r="G846">
            <v>227</v>
          </cell>
          <cell r="H846">
            <v>114</v>
          </cell>
        </row>
        <row r="847">
          <cell r="A847" t="str">
            <v>F844</v>
          </cell>
          <cell r="B847" t="str">
            <v>Doha</v>
          </cell>
          <cell r="C847" t="str">
            <v>QATAR</v>
          </cell>
          <cell r="D847" t="str">
            <v>S1</v>
          </cell>
          <cell r="E847">
            <v>42370</v>
          </cell>
          <cell r="F847">
            <v>42735</v>
          </cell>
          <cell r="G847">
            <v>227</v>
          </cell>
          <cell r="H847">
            <v>114</v>
          </cell>
        </row>
        <row r="848">
          <cell r="A848" t="str">
            <v>F845</v>
          </cell>
          <cell r="B848" t="str">
            <v>[Other]</v>
          </cell>
          <cell r="C848" t="str">
            <v>REPUBLIC OF THE CONGO</v>
          </cell>
          <cell r="D848" t="str">
            <v>S1</v>
          </cell>
          <cell r="E848">
            <v>42370</v>
          </cell>
          <cell r="F848">
            <v>42735</v>
          </cell>
          <cell r="G848">
            <v>208</v>
          </cell>
          <cell r="H848">
            <v>86</v>
          </cell>
        </row>
        <row r="849">
          <cell r="A849" t="str">
            <v>F846</v>
          </cell>
          <cell r="B849" t="str">
            <v>Brazzaville</v>
          </cell>
          <cell r="C849" t="str">
            <v>REPUBLIC OF THE CONGO</v>
          </cell>
          <cell r="D849" t="str">
            <v>S1</v>
          </cell>
          <cell r="E849">
            <v>42370</v>
          </cell>
          <cell r="F849">
            <v>42735</v>
          </cell>
          <cell r="G849">
            <v>208</v>
          </cell>
          <cell r="H849">
            <v>86</v>
          </cell>
        </row>
        <row r="850">
          <cell r="A850" t="str">
            <v>F847</v>
          </cell>
          <cell r="B850" t="str">
            <v>Reunion</v>
          </cell>
          <cell r="C850" t="str">
            <v>REUNION</v>
          </cell>
          <cell r="D850" t="str">
            <v>S1</v>
          </cell>
          <cell r="E850">
            <v>42370</v>
          </cell>
          <cell r="F850">
            <v>42735</v>
          </cell>
          <cell r="G850">
            <v>145</v>
          </cell>
          <cell r="H850">
            <v>76</v>
          </cell>
        </row>
        <row r="851">
          <cell r="A851" t="str">
            <v>F848</v>
          </cell>
          <cell r="B851" t="str">
            <v>[Other]</v>
          </cell>
          <cell r="C851" t="str">
            <v>ROMANIA</v>
          </cell>
          <cell r="D851" t="str">
            <v>S1</v>
          </cell>
          <cell r="E851">
            <v>42370</v>
          </cell>
          <cell r="F851">
            <v>42735</v>
          </cell>
          <cell r="G851">
            <v>109</v>
          </cell>
          <cell r="H851">
            <v>75</v>
          </cell>
        </row>
        <row r="852">
          <cell r="A852" t="str">
            <v>F849</v>
          </cell>
          <cell r="B852" t="str">
            <v>Bucharest</v>
          </cell>
          <cell r="C852" t="str">
            <v>ROMANIA</v>
          </cell>
          <cell r="D852" t="str">
            <v>S1</v>
          </cell>
          <cell r="E852">
            <v>42370</v>
          </cell>
          <cell r="F852">
            <v>42735</v>
          </cell>
          <cell r="G852">
            <v>165</v>
          </cell>
          <cell r="H852">
            <v>90</v>
          </cell>
        </row>
        <row r="853">
          <cell r="A853" t="str">
            <v>F850</v>
          </cell>
          <cell r="B853" t="str">
            <v>Constanta</v>
          </cell>
          <cell r="C853" t="str">
            <v>ROMANIA</v>
          </cell>
          <cell r="D853" t="str">
            <v>S1</v>
          </cell>
          <cell r="E853">
            <v>42370</v>
          </cell>
          <cell r="F853">
            <v>42735</v>
          </cell>
          <cell r="G853">
            <v>97</v>
          </cell>
          <cell r="H853">
            <v>82</v>
          </cell>
        </row>
        <row r="854">
          <cell r="A854" t="str">
            <v>F851</v>
          </cell>
          <cell r="B854" t="str">
            <v>[Other]</v>
          </cell>
          <cell r="C854" t="str">
            <v>RUSSIA</v>
          </cell>
          <cell r="D854" t="str">
            <v>S1</v>
          </cell>
          <cell r="E854">
            <v>42370</v>
          </cell>
          <cell r="F854">
            <v>42735</v>
          </cell>
          <cell r="G854">
            <v>173</v>
          </cell>
          <cell r="H854">
            <v>123</v>
          </cell>
        </row>
        <row r="855">
          <cell r="A855" t="str">
            <v>F852</v>
          </cell>
          <cell r="B855" t="str">
            <v>Moscow</v>
          </cell>
          <cell r="C855" t="str">
            <v>RUSSIA</v>
          </cell>
          <cell r="D855" t="str">
            <v>S1</v>
          </cell>
          <cell r="E855">
            <v>42370</v>
          </cell>
          <cell r="F855">
            <v>42735</v>
          </cell>
          <cell r="G855">
            <v>351</v>
          </cell>
          <cell r="H855">
            <v>112</v>
          </cell>
        </row>
        <row r="856">
          <cell r="A856" t="str">
            <v>F853</v>
          </cell>
          <cell r="B856" t="str">
            <v>Saint Petersburg</v>
          </cell>
          <cell r="C856" t="str">
            <v>RUSSIA</v>
          </cell>
          <cell r="D856" t="str">
            <v>S1</v>
          </cell>
          <cell r="E856">
            <v>42370</v>
          </cell>
          <cell r="F856">
            <v>42735</v>
          </cell>
          <cell r="G856">
            <v>352</v>
          </cell>
          <cell r="H856">
            <v>134</v>
          </cell>
        </row>
        <row r="857">
          <cell r="A857" t="str">
            <v>F854</v>
          </cell>
          <cell r="B857" t="str">
            <v>Sochi</v>
          </cell>
          <cell r="C857" t="str">
            <v>RUSSIA</v>
          </cell>
          <cell r="D857" t="str">
            <v>S1</v>
          </cell>
          <cell r="E857">
            <v>42370</v>
          </cell>
          <cell r="F857">
            <v>42735</v>
          </cell>
          <cell r="G857">
            <v>305</v>
          </cell>
          <cell r="H857">
            <v>202</v>
          </cell>
        </row>
        <row r="858">
          <cell r="A858" t="str">
            <v>F855</v>
          </cell>
          <cell r="B858" t="str">
            <v>Vladivostok</v>
          </cell>
          <cell r="C858" t="str">
            <v>RUSSIA</v>
          </cell>
          <cell r="D858" t="str">
            <v>S1</v>
          </cell>
          <cell r="E858">
            <v>42370</v>
          </cell>
          <cell r="F858">
            <v>42735</v>
          </cell>
          <cell r="G858">
            <v>220</v>
          </cell>
          <cell r="H858">
            <v>114</v>
          </cell>
        </row>
        <row r="859">
          <cell r="A859" t="str">
            <v>F856</v>
          </cell>
          <cell r="B859" t="str">
            <v>Yekaterinburg</v>
          </cell>
          <cell r="C859" t="str">
            <v>RUSSIA</v>
          </cell>
          <cell r="D859" t="str">
            <v>S1</v>
          </cell>
          <cell r="E859">
            <v>42370</v>
          </cell>
          <cell r="F859">
            <v>42735</v>
          </cell>
          <cell r="G859">
            <v>173</v>
          </cell>
          <cell r="H859">
            <v>123</v>
          </cell>
        </row>
        <row r="860">
          <cell r="A860" t="str">
            <v>F857</v>
          </cell>
          <cell r="B860" t="str">
            <v>Yuzhno-Sakhalinsk</v>
          </cell>
          <cell r="C860" t="str">
            <v>RUSSIA</v>
          </cell>
          <cell r="D860" t="str">
            <v>S1</v>
          </cell>
          <cell r="E860">
            <v>42370</v>
          </cell>
          <cell r="F860">
            <v>42735</v>
          </cell>
          <cell r="G860">
            <v>250</v>
          </cell>
          <cell r="H860">
            <v>120</v>
          </cell>
        </row>
        <row r="861">
          <cell r="A861" t="str">
            <v>F858</v>
          </cell>
          <cell r="B861" t="str">
            <v>[Other]</v>
          </cell>
          <cell r="C861" t="str">
            <v>RWANDA</v>
          </cell>
          <cell r="D861" t="str">
            <v>S1</v>
          </cell>
          <cell r="E861">
            <v>42370</v>
          </cell>
          <cell r="F861">
            <v>42735</v>
          </cell>
          <cell r="G861">
            <v>112</v>
          </cell>
          <cell r="H861">
            <v>49</v>
          </cell>
        </row>
        <row r="862">
          <cell r="A862" t="str">
            <v>F859</v>
          </cell>
          <cell r="B862" t="str">
            <v>Akagera</v>
          </cell>
          <cell r="C862" t="str">
            <v>RWANDA</v>
          </cell>
          <cell r="D862" t="str">
            <v>S1</v>
          </cell>
          <cell r="E862">
            <v>42370</v>
          </cell>
          <cell r="F862">
            <v>42735</v>
          </cell>
          <cell r="G862">
            <v>142</v>
          </cell>
          <cell r="H862">
            <v>80</v>
          </cell>
        </row>
        <row r="863">
          <cell r="A863" t="str">
            <v>F860</v>
          </cell>
          <cell r="B863" t="str">
            <v>Gisenyi</v>
          </cell>
          <cell r="C863" t="str">
            <v>RWANDA</v>
          </cell>
          <cell r="D863" t="str">
            <v>S1</v>
          </cell>
          <cell r="E863">
            <v>42370</v>
          </cell>
          <cell r="F863">
            <v>42735</v>
          </cell>
          <cell r="G863">
            <v>112</v>
          </cell>
          <cell r="H863">
            <v>49</v>
          </cell>
        </row>
        <row r="864">
          <cell r="A864" t="str">
            <v>F861</v>
          </cell>
          <cell r="B864" t="str">
            <v>Kigali</v>
          </cell>
          <cell r="C864" t="str">
            <v>RWANDA</v>
          </cell>
          <cell r="D864" t="str">
            <v>S1</v>
          </cell>
          <cell r="E864">
            <v>42370</v>
          </cell>
          <cell r="F864">
            <v>42735</v>
          </cell>
          <cell r="G864">
            <v>203</v>
          </cell>
          <cell r="H864">
            <v>96</v>
          </cell>
        </row>
        <row r="865">
          <cell r="A865" t="str">
            <v>F862</v>
          </cell>
          <cell r="B865" t="str">
            <v>Ruhengeri</v>
          </cell>
          <cell r="C865" t="str">
            <v>RWANDA</v>
          </cell>
          <cell r="D865" t="str">
            <v>S1</v>
          </cell>
          <cell r="E865">
            <v>42370</v>
          </cell>
          <cell r="F865">
            <v>42735</v>
          </cell>
          <cell r="G865">
            <v>111</v>
          </cell>
          <cell r="H865">
            <v>42</v>
          </cell>
        </row>
        <row r="866">
          <cell r="A866" t="str">
            <v>F863</v>
          </cell>
          <cell r="B866" t="str">
            <v>Saint Helena</v>
          </cell>
          <cell r="C866" t="str">
            <v>SAINT HELENA</v>
          </cell>
          <cell r="D866" t="str">
            <v>S1</v>
          </cell>
          <cell r="E866">
            <v>42370</v>
          </cell>
          <cell r="F866">
            <v>42735</v>
          </cell>
          <cell r="G866">
            <v>47</v>
          </cell>
          <cell r="H866">
            <v>17</v>
          </cell>
        </row>
        <row r="867">
          <cell r="A867" t="str">
            <v>F864</v>
          </cell>
          <cell r="B867" t="str">
            <v>Saint Kitts and Nevis</v>
          </cell>
          <cell r="C867" t="str">
            <v>SAINT KITTS AND NEVIS</v>
          </cell>
          <cell r="D867" t="str">
            <v>S1</v>
          </cell>
          <cell r="E867">
            <v>42476</v>
          </cell>
          <cell r="F867">
            <v>42718</v>
          </cell>
          <cell r="G867">
            <v>212</v>
          </cell>
          <cell r="H867">
            <v>156</v>
          </cell>
        </row>
        <row r="868">
          <cell r="A868" t="str">
            <v>F865</v>
          </cell>
          <cell r="B868" t="str">
            <v>Saint Kitts and Nevis</v>
          </cell>
          <cell r="C868" t="str">
            <v>SAINT KITTS AND NEVIS</v>
          </cell>
          <cell r="D868" t="str">
            <v>S2</v>
          </cell>
          <cell r="E868">
            <v>42719</v>
          </cell>
          <cell r="F868">
            <v>42475</v>
          </cell>
          <cell r="G868">
            <v>269</v>
          </cell>
          <cell r="H868">
            <v>162</v>
          </cell>
        </row>
        <row r="869">
          <cell r="A869" t="str">
            <v>F866</v>
          </cell>
          <cell r="B869" t="str">
            <v>Saint Vincent and the Grenadines</v>
          </cell>
          <cell r="C869" t="str">
            <v>SAINT VINCENT AND THE GRENADINES</v>
          </cell>
          <cell r="D869" t="str">
            <v>S1</v>
          </cell>
          <cell r="E869">
            <v>42491</v>
          </cell>
          <cell r="F869">
            <v>42713</v>
          </cell>
          <cell r="G869">
            <v>150</v>
          </cell>
          <cell r="H869">
            <v>91</v>
          </cell>
        </row>
        <row r="870">
          <cell r="A870" t="str">
            <v>F867</v>
          </cell>
          <cell r="B870" t="str">
            <v>Saint Vincent and the Grenadines</v>
          </cell>
          <cell r="C870" t="str">
            <v>SAINT VINCENT AND THE GRENADINES</v>
          </cell>
          <cell r="D870" t="str">
            <v>S2</v>
          </cell>
          <cell r="E870">
            <v>42714</v>
          </cell>
          <cell r="F870">
            <v>42490</v>
          </cell>
          <cell r="G870">
            <v>170</v>
          </cell>
          <cell r="H870">
            <v>93</v>
          </cell>
        </row>
        <row r="871">
          <cell r="A871" t="str">
            <v>F868</v>
          </cell>
          <cell r="B871" t="str">
            <v>Samoa</v>
          </cell>
          <cell r="C871" t="str">
            <v>SAMOA ISLANDS</v>
          </cell>
          <cell r="D871" t="str">
            <v>S1</v>
          </cell>
          <cell r="E871">
            <v>42370</v>
          </cell>
          <cell r="F871">
            <v>42735</v>
          </cell>
          <cell r="G871">
            <v>186</v>
          </cell>
          <cell r="H871">
            <v>114</v>
          </cell>
        </row>
        <row r="872">
          <cell r="A872" t="str">
            <v>F869</v>
          </cell>
          <cell r="B872" t="str">
            <v>San Marino</v>
          </cell>
          <cell r="C872" t="str">
            <v>SAN MARINO</v>
          </cell>
          <cell r="D872" t="str">
            <v>S1</v>
          </cell>
          <cell r="E872">
            <v>42370</v>
          </cell>
          <cell r="F872">
            <v>42735</v>
          </cell>
          <cell r="G872">
            <v>112</v>
          </cell>
          <cell r="H872">
            <v>95</v>
          </cell>
        </row>
        <row r="873">
          <cell r="A873" t="str">
            <v>F870</v>
          </cell>
          <cell r="B873" t="str">
            <v>Principe</v>
          </cell>
          <cell r="C873" t="str">
            <v>SAO TOME AND PRINCIPE</v>
          </cell>
          <cell r="D873" t="str">
            <v>S1</v>
          </cell>
          <cell r="E873">
            <v>42370</v>
          </cell>
          <cell r="F873">
            <v>42735</v>
          </cell>
          <cell r="G873">
            <v>258</v>
          </cell>
          <cell r="H873">
            <v>47</v>
          </cell>
        </row>
        <row r="874">
          <cell r="A874" t="str">
            <v>F871</v>
          </cell>
          <cell r="B874" t="str">
            <v>Sao Tome</v>
          </cell>
          <cell r="C874" t="str">
            <v>SAO TOME AND PRINCIPE</v>
          </cell>
          <cell r="D874" t="str">
            <v>S1</v>
          </cell>
          <cell r="E874">
            <v>42370</v>
          </cell>
          <cell r="F874">
            <v>42735</v>
          </cell>
          <cell r="G874">
            <v>154</v>
          </cell>
          <cell r="H874">
            <v>117</v>
          </cell>
        </row>
        <row r="875">
          <cell r="A875" t="str">
            <v>F872</v>
          </cell>
          <cell r="B875" t="str">
            <v>[Other]</v>
          </cell>
          <cell r="C875" t="str">
            <v>SAUDI ARABIA</v>
          </cell>
          <cell r="D875" t="str">
            <v>S1</v>
          </cell>
          <cell r="E875">
            <v>42370</v>
          </cell>
          <cell r="F875">
            <v>42735</v>
          </cell>
          <cell r="G875">
            <v>347</v>
          </cell>
          <cell r="H875">
            <v>163</v>
          </cell>
        </row>
        <row r="876">
          <cell r="A876" t="str">
            <v>F873</v>
          </cell>
          <cell r="B876" t="str">
            <v>Dhahran Area</v>
          </cell>
          <cell r="C876" t="str">
            <v>SAUDI ARABIA</v>
          </cell>
          <cell r="D876" t="str">
            <v>S1</v>
          </cell>
          <cell r="E876">
            <v>42370</v>
          </cell>
          <cell r="F876">
            <v>42735</v>
          </cell>
          <cell r="G876">
            <v>260</v>
          </cell>
          <cell r="H876">
            <v>176</v>
          </cell>
        </row>
        <row r="877">
          <cell r="A877" t="str">
            <v>F874</v>
          </cell>
          <cell r="B877" t="str">
            <v>Eskan</v>
          </cell>
          <cell r="C877" t="str">
            <v>SAUDI ARABIA</v>
          </cell>
          <cell r="D877" t="str">
            <v>S1</v>
          </cell>
          <cell r="E877">
            <v>42370</v>
          </cell>
          <cell r="F877">
            <v>42735</v>
          </cell>
          <cell r="G877">
            <v>80</v>
          </cell>
          <cell r="H877">
            <v>43</v>
          </cell>
        </row>
        <row r="878">
          <cell r="A878" t="str">
            <v>F875</v>
          </cell>
          <cell r="B878" t="str">
            <v>Jeddah</v>
          </cell>
          <cell r="C878" t="str">
            <v>SAUDI ARABIA</v>
          </cell>
          <cell r="D878" t="str">
            <v>S1</v>
          </cell>
          <cell r="E878">
            <v>42370</v>
          </cell>
          <cell r="F878">
            <v>42735</v>
          </cell>
          <cell r="G878">
            <v>347</v>
          </cell>
          <cell r="H878">
            <v>163</v>
          </cell>
        </row>
        <row r="879">
          <cell r="A879" t="str">
            <v>F876</v>
          </cell>
          <cell r="B879" t="str">
            <v>Medina</v>
          </cell>
          <cell r="C879" t="str">
            <v>SAUDI ARABIA</v>
          </cell>
          <cell r="D879" t="str">
            <v>S1</v>
          </cell>
          <cell r="E879">
            <v>42522</v>
          </cell>
          <cell r="F879">
            <v>42643</v>
          </cell>
          <cell r="G879">
            <v>169</v>
          </cell>
          <cell r="H879">
            <v>93</v>
          </cell>
        </row>
        <row r="880">
          <cell r="A880" t="str">
            <v>F877</v>
          </cell>
          <cell r="B880" t="str">
            <v>Medina</v>
          </cell>
          <cell r="C880" t="str">
            <v>SAUDI ARABIA</v>
          </cell>
          <cell r="D880" t="str">
            <v>S2</v>
          </cell>
          <cell r="E880">
            <v>42644</v>
          </cell>
          <cell r="F880">
            <v>42521</v>
          </cell>
          <cell r="G880">
            <v>100</v>
          </cell>
          <cell r="H880">
            <v>86</v>
          </cell>
        </row>
        <row r="881">
          <cell r="A881" t="str">
            <v>F878</v>
          </cell>
          <cell r="B881" t="str">
            <v>Riyadh</v>
          </cell>
          <cell r="C881" t="str">
            <v>SAUDI ARABIA</v>
          </cell>
          <cell r="D881" t="str">
            <v>S1</v>
          </cell>
          <cell r="E881">
            <v>42370</v>
          </cell>
          <cell r="F881">
            <v>42735</v>
          </cell>
          <cell r="G881">
            <v>359</v>
          </cell>
          <cell r="H881">
            <v>126</v>
          </cell>
        </row>
        <row r="882">
          <cell r="A882" t="str">
            <v>F879</v>
          </cell>
          <cell r="B882" t="str">
            <v>Taif</v>
          </cell>
          <cell r="C882" t="str">
            <v>SAUDI ARABIA</v>
          </cell>
          <cell r="D882" t="str">
            <v>S1</v>
          </cell>
          <cell r="E882">
            <v>42522</v>
          </cell>
          <cell r="F882">
            <v>42643</v>
          </cell>
          <cell r="G882">
            <v>133</v>
          </cell>
          <cell r="H882">
            <v>89</v>
          </cell>
        </row>
        <row r="883">
          <cell r="A883" t="str">
            <v>F880</v>
          </cell>
          <cell r="B883" t="str">
            <v>Taif</v>
          </cell>
          <cell r="C883" t="str">
            <v>SAUDI ARABIA</v>
          </cell>
          <cell r="D883" t="str">
            <v>S2</v>
          </cell>
          <cell r="E883">
            <v>42644</v>
          </cell>
          <cell r="F883">
            <v>42521</v>
          </cell>
          <cell r="G883">
            <v>111</v>
          </cell>
          <cell r="H883">
            <v>87</v>
          </cell>
        </row>
        <row r="884">
          <cell r="A884" t="str">
            <v>F881</v>
          </cell>
          <cell r="B884" t="str">
            <v>[Other]</v>
          </cell>
          <cell r="C884" t="str">
            <v>SENEGAL</v>
          </cell>
          <cell r="D884" t="str">
            <v>S1</v>
          </cell>
          <cell r="E884">
            <v>42370</v>
          </cell>
          <cell r="F884">
            <v>42735</v>
          </cell>
          <cell r="G884">
            <v>73</v>
          </cell>
          <cell r="H884">
            <v>59</v>
          </cell>
        </row>
        <row r="885">
          <cell r="A885" t="str">
            <v>F882</v>
          </cell>
          <cell r="B885" t="str">
            <v>Dakar</v>
          </cell>
          <cell r="C885" t="str">
            <v>SENEGAL</v>
          </cell>
          <cell r="D885" t="str">
            <v>S1</v>
          </cell>
          <cell r="E885">
            <v>42370</v>
          </cell>
          <cell r="F885">
            <v>42735</v>
          </cell>
          <cell r="G885">
            <v>154</v>
          </cell>
          <cell r="H885">
            <v>100</v>
          </cell>
        </row>
        <row r="886">
          <cell r="A886" t="str">
            <v>F883</v>
          </cell>
          <cell r="B886" t="str">
            <v>Mbour</v>
          </cell>
          <cell r="C886" t="str">
            <v>SENEGAL</v>
          </cell>
          <cell r="D886" t="str">
            <v>S1</v>
          </cell>
          <cell r="E886">
            <v>42370</v>
          </cell>
          <cell r="F886">
            <v>42735</v>
          </cell>
          <cell r="G886">
            <v>90</v>
          </cell>
          <cell r="H886">
            <v>78</v>
          </cell>
        </row>
        <row r="887">
          <cell r="A887" t="str">
            <v>F884</v>
          </cell>
          <cell r="B887" t="str">
            <v>[Other]</v>
          </cell>
          <cell r="C887" t="str">
            <v>SERBIA</v>
          </cell>
          <cell r="D887" t="str">
            <v>S1</v>
          </cell>
          <cell r="E887">
            <v>42370</v>
          </cell>
          <cell r="F887">
            <v>42735</v>
          </cell>
          <cell r="G887">
            <v>60</v>
          </cell>
          <cell r="H887">
            <v>70</v>
          </cell>
        </row>
        <row r="888">
          <cell r="A888" t="str">
            <v>F885</v>
          </cell>
          <cell r="B888" t="str">
            <v>Belgrade</v>
          </cell>
          <cell r="C888" t="str">
            <v>SERBIA</v>
          </cell>
          <cell r="D888" t="str">
            <v>S1</v>
          </cell>
          <cell r="E888">
            <v>42370</v>
          </cell>
          <cell r="F888">
            <v>42735</v>
          </cell>
          <cell r="G888">
            <v>201</v>
          </cell>
          <cell r="H888">
            <v>89</v>
          </cell>
        </row>
        <row r="889">
          <cell r="A889" t="str">
            <v>F886</v>
          </cell>
          <cell r="B889" t="str">
            <v>Kopaonik</v>
          </cell>
          <cell r="C889" t="str">
            <v>SERBIA</v>
          </cell>
          <cell r="D889" t="str">
            <v>S1</v>
          </cell>
          <cell r="E889">
            <v>42370</v>
          </cell>
          <cell r="F889">
            <v>42735</v>
          </cell>
          <cell r="G889">
            <v>152</v>
          </cell>
          <cell r="H889">
            <v>68</v>
          </cell>
        </row>
        <row r="890">
          <cell r="A890" t="str">
            <v>F887</v>
          </cell>
          <cell r="B890" t="str">
            <v>Seychelles</v>
          </cell>
          <cell r="C890" t="str">
            <v>SEYCHELLES</v>
          </cell>
          <cell r="D890" t="str">
            <v>S1</v>
          </cell>
          <cell r="E890">
            <v>42370</v>
          </cell>
          <cell r="F890">
            <v>42735</v>
          </cell>
          <cell r="G890">
            <v>320</v>
          </cell>
          <cell r="H890">
            <v>127</v>
          </cell>
        </row>
        <row r="891">
          <cell r="A891" t="str">
            <v>F888</v>
          </cell>
          <cell r="B891" t="str">
            <v>[Other]</v>
          </cell>
          <cell r="C891" t="str">
            <v>SIERRA LEONE</v>
          </cell>
          <cell r="D891" t="str">
            <v>S1</v>
          </cell>
          <cell r="E891">
            <v>42370</v>
          </cell>
          <cell r="F891">
            <v>42735</v>
          </cell>
          <cell r="G891">
            <v>140</v>
          </cell>
          <cell r="H891">
            <v>81</v>
          </cell>
        </row>
        <row r="892">
          <cell r="A892" t="str">
            <v>F889</v>
          </cell>
          <cell r="B892" t="str">
            <v>Freetown</v>
          </cell>
          <cell r="C892" t="str">
            <v>SIERRA LEONE</v>
          </cell>
          <cell r="D892" t="str">
            <v>S1</v>
          </cell>
          <cell r="E892">
            <v>42370</v>
          </cell>
          <cell r="F892">
            <v>42735</v>
          </cell>
          <cell r="G892">
            <v>140</v>
          </cell>
          <cell r="H892">
            <v>104</v>
          </cell>
        </row>
        <row r="893">
          <cell r="A893" t="str">
            <v>F890</v>
          </cell>
          <cell r="B893" t="str">
            <v>Singapore</v>
          </cell>
          <cell r="C893" t="str">
            <v>SINGAPORE</v>
          </cell>
          <cell r="D893" t="str">
            <v>S1</v>
          </cell>
          <cell r="E893">
            <v>42370</v>
          </cell>
          <cell r="F893">
            <v>42735</v>
          </cell>
          <cell r="G893">
            <v>272</v>
          </cell>
          <cell r="H893">
            <v>126</v>
          </cell>
        </row>
        <row r="894">
          <cell r="A894" t="str">
            <v>F891</v>
          </cell>
          <cell r="B894" t="str">
            <v>[Other]</v>
          </cell>
          <cell r="C894" t="str">
            <v>SLOVAK REPUBLIC</v>
          </cell>
          <cell r="D894" t="str">
            <v>S1</v>
          </cell>
          <cell r="E894">
            <v>42370</v>
          </cell>
          <cell r="F894">
            <v>42735</v>
          </cell>
          <cell r="G894">
            <v>153</v>
          </cell>
          <cell r="H894">
            <v>72</v>
          </cell>
        </row>
        <row r="895">
          <cell r="A895" t="str">
            <v>F892</v>
          </cell>
          <cell r="B895" t="str">
            <v>Bratislava</v>
          </cell>
          <cell r="C895" t="str">
            <v>SLOVAK REPUBLIC</v>
          </cell>
          <cell r="D895" t="str">
            <v>S1</v>
          </cell>
          <cell r="E895">
            <v>42370</v>
          </cell>
          <cell r="F895">
            <v>42735</v>
          </cell>
          <cell r="G895">
            <v>161</v>
          </cell>
          <cell r="H895">
            <v>102</v>
          </cell>
        </row>
        <row r="896">
          <cell r="A896" t="str">
            <v>F893</v>
          </cell>
          <cell r="B896" t="str">
            <v>Zilina</v>
          </cell>
          <cell r="C896" t="str">
            <v>SLOVAK REPUBLIC</v>
          </cell>
          <cell r="D896" t="str">
            <v>S1</v>
          </cell>
          <cell r="E896">
            <v>42370</v>
          </cell>
          <cell r="F896">
            <v>42735</v>
          </cell>
          <cell r="G896">
            <v>134</v>
          </cell>
          <cell r="H896">
            <v>56</v>
          </cell>
        </row>
        <row r="897">
          <cell r="A897" t="str">
            <v>F894</v>
          </cell>
          <cell r="B897" t="str">
            <v>[Other]</v>
          </cell>
          <cell r="C897" t="str">
            <v>SLOVENIA</v>
          </cell>
          <cell r="D897" t="str">
            <v>S1</v>
          </cell>
          <cell r="E897">
            <v>42370</v>
          </cell>
          <cell r="F897">
            <v>42735</v>
          </cell>
          <cell r="G897">
            <v>158</v>
          </cell>
          <cell r="H897">
            <v>95</v>
          </cell>
        </row>
        <row r="898">
          <cell r="A898" t="str">
            <v>F895</v>
          </cell>
          <cell r="B898" t="str">
            <v>Ljubljana</v>
          </cell>
          <cell r="C898" t="str">
            <v>SLOVENIA</v>
          </cell>
          <cell r="D898" t="str">
            <v>S1</v>
          </cell>
          <cell r="E898">
            <v>42370</v>
          </cell>
          <cell r="F898">
            <v>42735</v>
          </cell>
          <cell r="G898">
            <v>158</v>
          </cell>
          <cell r="H898">
            <v>95</v>
          </cell>
        </row>
        <row r="899">
          <cell r="A899" t="str">
            <v>F896</v>
          </cell>
          <cell r="B899" t="str">
            <v>Portoroz</v>
          </cell>
          <cell r="C899" t="str">
            <v>SLOVENIA</v>
          </cell>
          <cell r="D899" t="str">
            <v>S1</v>
          </cell>
          <cell r="E899">
            <v>42370</v>
          </cell>
          <cell r="F899">
            <v>42735</v>
          </cell>
          <cell r="G899">
            <v>207</v>
          </cell>
          <cell r="H899">
            <v>86</v>
          </cell>
        </row>
        <row r="900">
          <cell r="A900" t="str">
            <v>F897</v>
          </cell>
          <cell r="B900" t="str">
            <v>Solomon Islands</v>
          </cell>
          <cell r="C900" t="str">
            <v>SOLOMON ISLANDS</v>
          </cell>
          <cell r="D900" t="str">
            <v>S1</v>
          </cell>
          <cell r="E900">
            <v>42370</v>
          </cell>
          <cell r="F900">
            <v>42735</v>
          </cell>
          <cell r="G900">
            <v>196</v>
          </cell>
          <cell r="H900">
            <v>110</v>
          </cell>
        </row>
        <row r="901">
          <cell r="A901" t="str">
            <v>F898</v>
          </cell>
          <cell r="B901" t="str">
            <v>[Other]</v>
          </cell>
          <cell r="C901" t="str">
            <v>SOMALIA</v>
          </cell>
          <cell r="D901" t="str">
            <v>S1</v>
          </cell>
          <cell r="E901">
            <v>42370</v>
          </cell>
          <cell r="F901">
            <v>42735</v>
          </cell>
          <cell r="G901">
            <v>112</v>
          </cell>
          <cell r="H901">
            <v>57</v>
          </cell>
        </row>
        <row r="902">
          <cell r="A902" t="str">
            <v>F899</v>
          </cell>
          <cell r="B902" t="str">
            <v>Mogadishu</v>
          </cell>
          <cell r="C902" t="str">
            <v>SOMALIA</v>
          </cell>
          <cell r="D902" t="str">
            <v>S1</v>
          </cell>
          <cell r="E902">
            <v>42370</v>
          </cell>
          <cell r="F902">
            <v>42735</v>
          </cell>
          <cell r="G902">
            <v>170</v>
          </cell>
          <cell r="H902">
            <v>38</v>
          </cell>
        </row>
        <row r="903">
          <cell r="A903" t="str">
            <v>F900</v>
          </cell>
          <cell r="B903" t="str">
            <v>[Other]</v>
          </cell>
          <cell r="C903" t="str">
            <v>SOUTH AFRICA</v>
          </cell>
          <cell r="D903" t="str">
            <v>S1</v>
          </cell>
          <cell r="E903">
            <v>42370</v>
          </cell>
          <cell r="F903">
            <v>42735</v>
          </cell>
          <cell r="G903">
            <v>88</v>
          </cell>
          <cell r="H903">
            <v>41</v>
          </cell>
        </row>
        <row r="904">
          <cell r="A904" t="str">
            <v>F901</v>
          </cell>
          <cell r="B904" t="str">
            <v>Bloemfontein</v>
          </cell>
          <cell r="C904" t="str">
            <v>SOUTH AFRICA</v>
          </cell>
          <cell r="D904" t="str">
            <v>S1</v>
          </cell>
          <cell r="E904">
            <v>42370</v>
          </cell>
          <cell r="F904">
            <v>42735</v>
          </cell>
          <cell r="G904">
            <v>73</v>
          </cell>
          <cell r="H904">
            <v>46</v>
          </cell>
        </row>
        <row r="905">
          <cell r="A905" t="str">
            <v>F902</v>
          </cell>
          <cell r="B905" t="str">
            <v>Cape Town</v>
          </cell>
          <cell r="C905" t="str">
            <v>SOUTH AFRICA</v>
          </cell>
          <cell r="D905" t="str">
            <v>S1</v>
          </cell>
          <cell r="E905">
            <v>42370</v>
          </cell>
          <cell r="F905">
            <v>42735</v>
          </cell>
          <cell r="G905">
            <v>169</v>
          </cell>
          <cell r="H905">
            <v>62</v>
          </cell>
        </row>
        <row r="906">
          <cell r="A906" t="str">
            <v>F903</v>
          </cell>
          <cell r="B906" t="str">
            <v>Durban</v>
          </cell>
          <cell r="C906" t="str">
            <v>SOUTH AFRICA</v>
          </cell>
          <cell r="D906" t="str">
            <v>S1</v>
          </cell>
          <cell r="E906">
            <v>42370</v>
          </cell>
          <cell r="F906">
            <v>42735</v>
          </cell>
          <cell r="G906">
            <v>127</v>
          </cell>
          <cell r="H906">
            <v>57</v>
          </cell>
        </row>
        <row r="907">
          <cell r="A907" t="str">
            <v>F904</v>
          </cell>
          <cell r="B907" t="str">
            <v>Johannesburg</v>
          </cell>
          <cell r="C907" t="str">
            <v>SOUTH AFRICA</v>
          </cell>
          <cell r="D907" t="str">
            <v>S1</v>
          </cell>
          <cell r="E907">
            <v>42370</v>
          </cell>
          <cell r="F907">
            <v>42735</v>
          </cell>
          <cell r="G907">
            <v>161</v>
          </cell>
          <cell r="H907">
            <v>66</v>
          </cell>
        </row>
        <row r="908">
          <cell r="A908" t="str">
            <v>F905</v>
          </cell>
          <cell r="B908" t="str">
            <v>Pretoria</v>
          </cell>
          <cell r="C908" t="str">
            <v>SOUTH AFRICA</v>
          </cell>
          <cell r="D908" t="str">
            <v>S1</v>
          </cell>
          <cell r="E908">
            <v>42370</v>
          </cell>
          <cell r="F908">
            <v>42735</v>
          </cell>
          <cell r="G908">
            <v>114</v>
          </cell>
          <cell r="H908">
            <v>60</v>
          </cell>
        </row>
        <row r="909">
          <cell r="A909" t="str">
            <v>F906</v>
          </cell>
          <cell r="B909" t="str">
            <v>Sun City</v>
          </cell>
          <cell r="C909" t="str">
            <v>SOUTH AFRICA</v>
          </cell>
          <cell r="D909" t="str">
            <v>S1</v>
          </cell>
          <cell r="E909">
            <v>42370</v>
          </cell>
          <cell r="F909">
            <v>42735</v>
          </cell>
          <cell r="G909">
            <v>113</v>
          </cell>
          <cell r="H909">
            <v>54</v>
          </cell>
        </row>
        <row r="910">
          <cell r="A910" t="str">
            <v>F907</v>
          </cell>
          <cell r="B910" t="str">
            <v>[Other]</v>
          </cell>
          <cell r="C910" t="str">
            <v>SOUTH SUDAN</v>
          </cell>
          <cell r="D910" t="str">
            <v>S1</v>
          </cell>
          <cell r="E910">
            <v>42370</v>
          </cell>
          <cell r="F910">
            <v>42735</v>
          </cell>
          <cell r="G910">
            <v>182</v>
          </cell>
          <cell r="H910">
            <v>90</v>
          </cell>
        </row>
        <row r="911">
          <cell r="A911" t="str">
            <v>F908</v>
          </cell>
          <cell r="B911" t="str">
            <v>Juba</v>
          </cell>
          <cell r="C911" t="str">
            <v>SOUTH SUDAN</v>
          </cell>
          <cell r="D911" t="str">
            <v>S1</v>
          </cell>
          <cell r="E911">
            <v>42370</v>
          </cell>
          <cell r="F911">
            <v>42735</v>
          </cell>
          <cell r="G911">
            <v>182</v>
          </cell>
          <cell r="H911">
            <v>90</v>
          </cell>
        </row>
        <row r="912">
          <cell r="A912" t="str">
            <v>F909</v>
          </cell>
          <cell r="B912" t="str">
            <v>[Other]</v>
          </cell>
          <cell r="C912" t="str">
            <v>SPAIN</v>
          </cell>
          <cell r="D912" t="str">
            <v>S1</v>
          </cell>
          <cell r="E912">
            <v>42370</v>
          </cell>
          <cell r="F912">
            <v>42735</v>
          </cell>
          <cell r="G912">
            <v>143</v>
          </cell>
          <cell r="H912">
            <v>93</v>
          </cell>
        </row>
        <row r="913">
          <cell r="A913" t="str">
            <v>F910</v>
          </cell>
          <cell r="B913" t="str">
            <v>Almeria</v>
          </cell>
          <cell r="C913" t="str">
            <v>SPAIN</v>
          </cell>
          <cell r="D913" t="str">
            <v>S1</v>
          </cell>
          <cell r="E913">
            <v>42370</v>
          </cell>
          <cell r="F913">
            <v>42735</v>
          </cell>
          <cell r="G913">
            <v>157</v>
          </cell>
          <cell r="H913">
            <v>102</v>
          </cell>
        </row>
        <row r="914">
          <cell r="A914" t="str">
            <v>F911</v>
          </cell>
          <cell r="B914" t="str">
            <v>Balearic Islands</v>
          </cell>
          <cell r="C914" t="str">
            <v>SPAIN</v>
          </cell>
          <cell r="D914" t="str">
            <v>S1</v>
          </cell>
          <cell r="E914">
            <v>42370</v>
          </cell>
          <cell r="F914">
            <v>42735</v>
          </cell>
          <cell r="G914">
            <v>184</v>
          </cell>
          <cell r="H914">
            <v>114</v>
          </cell>
        </row>
        <row r="915">
          <cell r="A915" t="str">
            <v>F912</v>
          </cell>
          <cell r="B915" t="str">
            <v>Barcelona</v>
          </cell>
          <cell r="C915" t="str">
            <v>SPAIN</v>
          </cell>
          <cell r="D915" t="str">
            <v>S1</v>
          </cell>
          <cell r="E915">
            <v>42370</v>
          </cell>
          <cell r="F915">
            <v>42735</v>
          </cell>
          <cell r="G915">
            <v>228</v>
          </cell>
          <cell r="H915">
            <v>117</v>
          </cell>
        </row>
        <row r="916">
          <cell r="A916" t="str">
            <v>F913</v>
          </cell>
          <cell r="B916" t="str">
            <v>Bilbao</v>
          </cell>
          <cell r="C916" t="str">
            <v>SPAIN</v>
          </cell>
          <cell r="D916" t="str">
            <v>S1</v>
          </cell>
          <cell r="E916">
            <v>42370</v>
          </cell>
          <cell r="F916">
            <v>42735</v>
          </cell>
          <cell r="G916">
            <v>150</v>
          </cell>
          <cell r="H916">
            <v>74</v>
          </cell>
        </row>
        <row r="917">
          <cell r="A917" t="str">
            <v>F914</v>
          </cell>
          <cell r="B917" t="str">
            <v>Fuengirola</v>
          </cell>
          <cell r="C917" t="str">
            <v>SPAIN</v>
          </cell>
          <cell r="D917" t="str">
            <v>S1</v>
          </cell>
          <cell r="E917">
            <v>42370</v>
          </cell>
          <cell r="F917">
            <v>42735</v>
          </cell>
          <cell r="G917">
            <v>148</v>
          </cell>
          <cell r="H917">
            <v>84</v>
          </cell>
        </row>
        <row r="918">
          <cell r="A918" t="str">
            <v>F915</v>
          </cell>
          <cell r="B918" t="str">
            <v>La Coruna</v>
          </cell>
          <cell r="C918" t="str">
            <v>SPAIN</v>
          </cell>
          <cell r="D918" t="str">
            <v>S1</v>
          </cell>
          <cell r="E918">
            <v>42370</v>
          </cell>
          <cell r="F918">
            <v>42735</v>
          </cell>
          <cell r="G918">
            <v>141</v>
          </cell>
          <cell r="H918">
            <v>86</v>
          </cell>
        </row>
        <row r="919">
          <cell r="A919" t="str">
            <v>F916</v>
          </cell>
          <cell r="B919" t="str">
            <v>Las Palmas de Gran Canaria</v>
          </cell>
          <cell r="C919" t="str">
            <v>SPAIN</v>
          </cell>
          <cell r="D919" t="str">
            <v>S1</v>
          </cell>
          <cell r="E919">
            <v>42370</v>
          </cell>
          <cell r="F919">
            <v>42735</v>
          </cell>
          <cell r="G919">
            <v>179</v>
          </cell>
          <cell r="H919">
            <v>89</v>
          </cell>
        </row>
        <row r="920">
          <cell r="A920" t="str">
            <v>F917</v>
          </cell>
          <cell r="B920" t="str">
            <v>Madrid</v>
          </cell>
          <cell r="C920" t="str">
            <v>SPAIN</v>
          </cell>
          <cell r="D920" t="str">
            <v>S1</v>
          </cell>
          <cell r="E920">
            <v>42370</v>
          </cell>
          <cell r="F920">
            <v>42735</v>
          </cell>
          <cell r="G920">
            <v>219</v>
          </cell>
          <cell r="H920">
            <v>122</v>
          </cell>
        </row>
        <row r="921">
          <cell r="A921" t="str">
            <v>F918</v>
          </cell>
          <cell r="B921" t="str">
            <v>Malaga</v>
          </cell>
          <cell r="C921" t="str">
            <v>SPAIN</v>
          </cell>
          <cell r="D921" t="str">
            <v>S1</v>
          </cell>
          <cell r="E921">
            <v>42370</v>
          </cell>
          <cell r="F921">
            <v>42735</v>
          </cell>
          <cell r="G921">
            <v>140</v>
          </cell>
          <cell r="H921">
            <v>93</v>
          </cell>
        </row>
        <row r="922">
          <cell r="A922" t="str">
            <v>F919</v>
          </cell>
          <cell r="B922" t="str">
            <v>Marbella</v>
          </cell>
          <cell r="C922" t="str">
            <v>SPAIN</v>
          </cell>
          <cell r="D922" t="str">
            <v>S1</v>
          </cell>
          <cell r="E922">
            <v>42370</v>
          </cell>
          <cell r="F922">
            <v>42735</v>
          </cell>
          <cell r="G922">
            <v>140</v>
          </cell>
          <cell r="H922">
            <v>93</v>
          </cell>
        </row>
        <row r="923">
          <cell r="A923" t="str">
            <v>F920</v>
          </cell>
          <cell r="B923" t="str">
            <v>Oviedo</v>
          </cell>
          <cell r="C923" t="str">
            <v>SPAIN</v>
          </cell>
          <cell r="D923" t="str">
            <v>S1</v>
          </cell>
          <cell r="E923">
            <v>42370</v>
          </cell>
          <cell r="F923">
            <v>42735</v>
          </cell>
          <cell r="G923">
            <v>115</v>
          </cell>
          <cell r="H923">
            <v>86</v>
          </cell>
        </row>
        <row r="924">
          <cell r="A924" t="str">
            <v>F921</v>
          </cell>
          <cell r="B924" t="str">
            <v>San Sebastian</v>
          </cell>
          <cell r="C924" t="str">
            <v>SPAIN</v>
          </cell>
          <cell r="D924" t="str">
            <v>S1</v>
          </cell>
          <cell r="E924">
            <v>42370</v>
          </cell>
          <cell r="F924">
            <v>42735</v>
          </cell>
          <cell r="G924">
            <v>132</v>
          </cell>
          <cell r="H924">
            <v>83</v>
          </cell>
        </row>
        <row r="925">
          <cell r="A925" t="str">
            <v>F922</v>
          </cell>
          <cell r="B925" t="str">
            <v>Santa Cruz de Tenerife</v>
          </cell>
          <cell r="C925" t="str">
            <v>SPAIN</v>
          </cell>
          <cell r="D925" t="str">
            <v>S1</v>
          </cell>
          <cell r="E925">
            <v>42370</v>
          </cell>
          <cell r="F925">
            <v>42735</v>
          </cell>
          <cell r="G925">
            <v>121</v>
          </cell>
          <cell r="H925">
            <v>85</v>
          </cell>
        </row>
        <row r="926">
          <cell r="A926" t="str">
            <v>F923</v>
          </cell>
          <cell r="B926" t="str">
            <v>Santander</v>
          </cell>
          <cell r="C926" t="str">
            <v>SPAIN</v>
          </cell>
          <cell r="D926" t="str">
            <v>S1</v>
          </cell>
          <cell r="E926">
            <v>42370</v>
          </cell>
          <cell r="F926">
            <v>42735</v>
          </cell>
          <cell r="G926">
            <v>161</v>
          </cell>
          <cell r="H926">
            <v>83</v>
          </cell>
        </row>
        <row r="927">
          <cell r="A927" t="str">
            <v>F924</v>
          </cell>
          <cell r="B927" t="str">
            <v>Santiago de Compostela</v>
          </cell>
          <cell r="C927" t="str">
            <v>SPAIN</v>
          </cell>
          <cell r="D927" t="str">
            <v>S1</v>
          </cell>
          <cell r="E927">
            <v>42370</v>
          </cell>
          <cell r="F927">
            <v>42735</v>
          </cell>
          <cell r="G927">
            <v>161</v>
          </cell>
          <cell r="H927">
            <v>93</v>
          </cell>
        </row>
        <row r="928">
          <cell r="A928" t="str">
            <v>F925</v>
          </cell>
          <cell r="B928" t="str">
            <v>Seville</v>
          </cell>
          <cell r="C928" t="str">
            <v>SPAIN</v>
          </cell>
          <cell r="D928" t="str">
            <v>S1</v>
          </cell>
          <cell r="E928">
            <v>42370</v>
          </cell>
          <cell r="F928">
            <v>42735</v>
          </cell>
          <cell r="G928">
            <v>156</v>
          </cell>
          <cell r="H928">
            <v>82</v>
          </cell>
        </row>
        <row r="929">
          <cell r="A929" t="str">
            <v>F926</v>
          </cell>
          <cell r="B929" t="str">
            <v>Valencia</v>
          </cell>
          <cell r="C929" t="str">
            <v>SPAIN</v>
          </cell>
          <cell r="D929" t="str">
            <v>S1</v>
          </cell>
          <cell r="E929">
            <v>42370</v>
          </cell>
          <cell r="F929">
            <v>42735</v>
          </cell>
          <cell r="G929">
            <v>128</v>
          </cell>
          <cell r="H929">
            <v>89</v>
          </cell>
        </row>
        <row r="930">
          <cell r="A930" t="str">
            <v>F927</v>
          </cell>
          <cell r="B930" t="str">
            <v>Vigo</v>
          </cell>
          <cell r="C930" t="str">
            <v>SPAIN</v>
          </cell>
          <cell r="D930" t="str">
            <v>S1</v>
          </cell>
          <cell r="E930">
            <v>42370</v>
          </cell>
          <cell r="F930">
            <v>42735</v>
          </cell>
          <cell r="G930">
            <v>134</v>
          </cell>
          <cell r="H930">
            <v>85</v>
          </cell>
        </row>
        <row r="931">
          <cell r="A931" t="str">
            <v>F928</v>
          </cell>
          <cell r="B931" t="str">
            <v>Zaragoza</v>
          </cell>
          <cell r="C931" t="str">
            <v>SPAIN</v>
          </cell>
          <cell r="D931" t="str">
            <v>S1</v>
          </cell>
          <cell r="E931">
            <v>42370</v>
          </cell>
          <cell r="F931">
            <v>42735</v>
          </cell>
          <cell r="G931">
            <v>234</v>
          </cell>
          <cell r="H931">
            <v>145</v>
          </cell>
        </row>
        <row r="932">
          <cell r="A932" t="str">
            <v>F929</v>
          </cell>
          <cell r="B932" t="str">
            <v>[Other]</v>
          </cell>
          <cell r="C932" t="str">
            <v>SRI LANKA</v>
          </cell>
          <cell r="D932" t="str">
            <v>S1</v>
          </cell>
          <cell r="E932">
            <v>42370</v>
          </cell>
          <cell r="F932">
            <v>42735</v>
          </cell>
          <cell r="G932">
            <v>107</v>
          </cell>
          <cell r="H932">
            <v>45</v>
          </cell>
        </row>
        <row r="933">
          <cell r="A933" t="str">
            <v>F930</v>
          </cell>
          <cell r="B933" t="str">
            <v>Ahungalla</v>
          </cell>
          <cell r="C933" t="str">
            <v>SRI LANKA</v>
          </cell>
          <cell r="D933" t="str">
            <v>S1</v>
          </cell>
          <cell r="E933">
            <v>42370</v>
          </cell>
          <cell r="F933">
            <v>42735</v>
          </cell>
          <cell r="G933">
            <v>110</v>
          </cell>
          <cell r="H933">
            <v>58</v>
          </cell>
        </row>
        <row r="934">
          <cell r="A934" t="str">
            <v>F931</v>
          </cell>
          <cell r="B934" t="str">
            <v>Bentota</v>
          </cell>
          <cell r="C934" t="str">
            <v>SRI LANKA</v>
          </cell>
          <cell r="D934" t="str">
            <v>S1</v>
          </cell>
          <cell r="E934">
            <v>42370</v>
          </cell>
          <cell r="F934">
            <v>42735</v>
          </cell>
          <cell r="G934">
            <v>104</v>
          </cell>
          <cell r="H934">
            <v>42</v>
          </cell>
        </row>
        <row r="935">
          <cell r="A935" t="str">
            <v>F932</v>
          </cell>
          <cell r="B935" t="str">
            <v>Chilaw</v>
          </cell>
          <cell r="C935" t="str">
            <v>SRI LANKA</v>
          </cell>
          <cell r="D935" t="str">
            <v>S1</v>
          </cell>
          <cell r="E935">
            <v>42370</v>
          </cell>
          <cell r="F935">
            <v>42735</v>
          </cell>
          <cell r="G935">
            <v>98</v>
          </cell>
          <cell r="H935">
            <v>53</v>
          </cell>
        </row>
        <row r="936">
          <cell r="A936" t="str">
            <v>F933</v>
          </cell>
          <cell r="B936" t="str">
            <v>Colombo</v>
          </cell>
          <cell r="C936" t="str">
            <v>SRI LANKA</v>
          </cell>
          <cell r="D936" t="str">
            <v>S1</v>
          </cell>
          <cell r="E936">
            <v>42370</v>
          </cell>
          <cell r="F936">
            <v>42735</v>
          </cell>
          <cell r="G936">
            <v>220</v>
          </cell>
          <cell r="H936">
            <v>97</v>
          </cell>
        </row>
        <row r="937">
          <cell r="A937" t="str">
            <v>F934</v>
          </cell>
          <cell r="B937" t="str">
            <v>Galle</v>
          </cell>
          <cell r="C937" t="str">
            <v>SRI LANKA</v>
          </cell>
          <cell r="D937" t="str">
            <v>S1</v>
          </cell>
          <cell r="E937">
            <v>42370</v>
          </cell>
          <cell r="F937">
            <v>42735</v>
          </cell>
          <cell r="G937">
            <v>145</v>
          </cell>
          <cell r="H937">
            <v>71</v>
          </cell>
        </row>
        <row r="938">
          <cell r="A938" t="str">
            <v>F935</v>
          </cell>
          <cell r="B938" t="str">
            <v>Kandy</v>
          </cell>
          <cell r="C938" t="str">
            <v>SRI LANKA</v>
          </cell>
          <cell r="D938" t="str">
            <v>S1</v>
          </cell>
          <cell r="E938">
            <v>42370</v>
          </cell>
          <cell r="F938">
            <v>42735</v>
          </cell>
          <cell r="G938">
            <v>177</v>
          </cell>
          <cell r="H938">
            <v>69</v>
          </cell>
        </row>
        <row r="939">
          <cell r="A939" t="str">
            <v>F936</v>
          </cell>
          <cell r="B939" t="str">
            <v>Trincomalee</v>
          </cell>
          <cell r="C939" t="str">
            <v>SRI LANKA</v>
          </cell>
          <cell r="D939" t="str">
            <v>S1</v>
          </cell>
          <cell r="E939">
            <v>42370</v>
          </cell>
          <cell r="F939">
            <v>42735</v>
          </cell>
          <cell r="G939">
            <v>155</v>
          </cell>
          <cell r="H939">
            <v>76</v>
          </cell>
        </row>
        <row r="940">
          <cell r="A940" t="str">
            <v>F937</v>
          </cell>
          <cell r="B940" t="str">
            <v>Saint Lucia</v>
          </cell>
          <cell r="C940" t="str">
            <v>ST LUCIA</v>
          </cell>
          <cell r="D940" t="str">
            <v>S1</v>
          </cell>
          <cell r="E940">
            <v>42522</v>
          </cell>
          <cell r="F940">
            <v>42723</v>
          </cell>
          <cell r="G940">
            <v>204</v>
          </cell>
          <cell r="H940">
            <v>140</v>
          </cell>
        </row>
        <row r="941">
          <cell r="A941" t="str">
            <v>F938</v>
          </cell>
          <cell r="B941" t="str">
            <v>Saint Lucia</v>
          </cell>
          <cell r="C941" t="str">
            <v>ST LUCIA</v>
          </cell>
          <cell r="D941" t="str">
            <v>S2</v>
          </cell>
          <cell r="E941">
            <v>42724</v>
          </cell>
          <cell r="F941">
            <v>42521</v>
          </cell>
          <cell r="G941">
            <v>233</v>
          </cell>
          <cell r="H941">
            <v>143</v>
          </cell>
        </row>
        <row r="942">
          <cell r="A942" t="str">
            <v>F939</v>
          </cell>
          <cell r="B942" t="str">
            <v>[Other]</v>
          </cell>
          <cell r="C942" t="str">
            <v>SUDAN</v>
          </cell>
          <cell r="D942" t="str">
            <v>S1</v>
          </cell>
          <cell r="E942">
            <v>42370</v>
          </cell>
          <cell r="F942">
            <v>42735</v>
          </cell>
          <cell r="G942">
            <v>323</v>
          </cell>
          <cell r="H942">
            <v>78</v>
          </cell>
        </row>
        <row r="943">
          <cell r="A943" t="str">
            <v>F940</v>
          </cell>
          <cell r="B943" t="str">
            <v>Khartoum</v>
          </cell>
          <cell r="C943" t="str">
            <v>SUDAN</v>
          </cell>
          <cell r="D943" t="str">
            <v>S1</v>
          </cell>
          <cell r="E943">
            <v>42370</v>
          </cell>
          <cell r="F943">
            <v>42735</v>
          </cell>
          <cell r="G943">
            <v>372</v>
          </cell>
          <cell r="H943">
            <v>113</v>
          </cell>
        </row>
        <row r="944">
          <cell r="A944" t="str">
            <v>F941</v>
          </cell>
          <cell r="B944" t="str">
            <v>[Other]</v>
          </cell>
          <cell r="C944" t="str">
            <v>SURINAME</v>
          </cell>
          <cell r="D944" t="str">
            <v>S1</v>
          </cell>
          <cell r="E944">
            <v>42370</v>
          </cell>
          <cell r="F944">
            <v>42735</v>
          </cell>
          <cell r="G944">
            <v>131</v>
          </cell>
          <cell r="H944">
            <v>99</v>
          </cell>
        </row>
        <row r="945">
          <cell r="A945" t="str">
            <v>F942</v>
          </cell>
          <cell r="B945" t="str">
            <v>Paramaribo</v>
          </cell>
          <cell r="C945" t="str">
            <v>SURINAME</v>
          </cell>
          <cell r="D945" t="str">
            <v>S1</v>
          </cell>
          <cell r="E945">
            <v>42370</v>
          </cell>
          <cell r="F945">
            <v>42735</v>
          </cell>
          <cell r="G945">
            <v>131</v>
          </cell>
          <cell r="H945">
            <v>99</v>
          </cell>
        </row>
        <row r="946">
          <cell r="A946" t="str">
            <v>F943</v>
          </cell>
          <cell r="B946" t="str">
            <v>[Other]</v>
          </cell>
          <cell r="C946" t="str">
            <v>SWAZILAND</v>
          </cell>
          <cell r="D946" t="str">
            <v>S1</v>
          </cell>
          <cell r="E946">
            <v>42370</v>
          </cell>
          <cell r="F946">
            <v>42735</v>
          </cell>
          <cell r="G946">
            <v>33</v>
          </cell>
          <cell r="H946">
            <v>22</v>
          </cell>
        </row>
        <row r="947">
          <cell r="A947" t="str">
            <v>F944</v>
          </cell>
          <cell r="B947" t="str">
            <v>Mbabane</v>
          </cell>
          <cell r="C947" t="str">
            <v>SWAZILAND</v>
          </cell>
          <cell r="D947" t="str">
            <v>S1</v>
          </cell>
          <cell r="E947">
            <v>42370</v>
          </cell>
          <cell r="F947">
            <v>42735</v>
          </cell>
          <cell r="G947">
            <v>81</v>
          </cell>
          <cell r="H947">
            <v>49</v>
          </cell>
        </row>
        <row r="948">
          <cell r="A948" t="str">
            <v>F945</v>
          </cell>
          <cell r="B948" t="str">
            <v>[Other]</v>
          </cell>
          <cell r="C948" t="str">
            <v>SWEDEN</v>
          </cell>
          <cell r="D948" t="str">
            <v>S1</v>
          </cell>
          <cell r="E948">
            <v>42370</v>
          </cell>
          <cell r="F948">
            <v>42735</v>
          </cell>
          <cell r="G948">
            <v>218</v>
          </cell>
          <cell r="H948">
            <v>134</v>
          </cell>
        </row>
        <row r="949">
          <cell r="A949" t="str">
            <v>F946</v>
          </cell>
          <cell r="B949" t="str">
            <v>Stockholm</v>
          </cell>
          <cell r="C949" t="str">
            <v>SWEDEN</v>
          </cell>
          <cell r="D949" t="str">
            <v>S1</v>
          </cell>
          <cell r="E949">
            <v>42370</v>
          </cell>
          <cell r="F949">
            <v>42735</v>
          </cell>
          <cell r="G949">
            <v>218</v>
          </cell>
          <cell r="H949">
            <v>134</v>
          </cell>
        </row>
        <row r="950">
          <cell r="A950" t="str">
            <v>F947</v>
          </cell>
          <cell r="B950" t="str">
            <v>[Other]</v>
          </cell>
          <cell r="C950" t="str">
            <v>SWITZERLAND</v>
          </cell>
          <cell r="D950" t="str">
            <v>S1</v>
          </cell>
          <cell r="E950">
            <v>42370</v>
          </cell>
          <cell r="F950">
            <v>42735</v>
          </cell>
          <cell r="G950">
            <v>227</v>
          </cell>
          <cell r="H950">
            <v>151</v>
          </cell>
        </row>
        <row r="951">
          <cell r="A951" t="str">
            <v>F948</v>
          </cell>
          <cell r="B951" t="str">
            <v>Bad Ragaz</v>
          </cell>
          <cell r="C951" t="str">
            <v>SWITZERLAND</v>
          </cell>
          <cell r="D951" t="str">
            <v>S1</v>
          </cell>
          <cell r="E951">
            <v>42370</v>
          </cell>
          <cell r="F951">
            <v>42735</v>
          </cell>
          <cell r="G951">
            <v>406</v>
          </cell>
          <cell r="H951">
            <v>156</v>
          </cell>
        </row>
        <row r="952">
          <cell r="A952" t="str">
            <v>F949</v>
          </cell>
          <cell r="B952" t="str">
            <v>Basel</v>
          </cell>
          <cell r="C952" t="str">
            <v>SWITZERLAND</v>
          </cell>
          <cell r="D952" t="str">
            <v>S1</v>
          </cell>
          <cell r="E952">
            <v>42370</v>
          </cell>
          <cell r="F952">
            <v>42735</v>
          </cell>
          <cell r="G952">
            <v>232</v>
          </cell>
          <cell r="H952">
            <v>164</v>
          </cell>
        </row>
        <row r="953">
          <cell r="A953" t="str">
            <v>F950</v>
          </cell>
          <cell r="B953" t="str">
            <v>Bern</v>
          </cell>
          <cell r="C953" t="str">
            <v>SWITZERLAND</v>
          </cell>
          <cell r="D953" t="str">
            <v>S1</v>
          </cell>
          <cell r="E953">
            <v>42370</v>
          </cell>
          <cell r="F953">
            <v>42735</v>
          </cell>
          <cell r="G953">
            <v>282</v>
          </cell>
          <cell r="H953">
            <v>156</v>
          </cell>
        </row>
        <row r="954">
          <cell r="A954" t="str">
            <v>F951</v>
          </cell>
          <cell r="B954" t="str">
            <v>Davos</v>
          </cell>
          <cell r="C954" t="str">
            <v>SWITZERLAND</v>
          </cell>
          <cell r="D954" t="str">
            <v>S1</v>
          </cell>
          <cell r="E954">
            <v>42370</v>
          </cell>
          <cell r="F954">
            <v>42735</v>
          </cell>
          <cell r="G954">
            <v>332</v>
          </cell>
          <cell r="H954">
            <v>181</v>
          </cell>
        </row>
        <row r="955">
          <cell r="A955" t="str">
            <v>F952</v>
          </cell>
          <cell r="B955" t="str">
            <v>Geneva</v>
          </cell>
          <cell r="C955" t="str">
            <v>SWITZERLAND</v>
          </cell>
          <cell r="D955" t="str">
            <v>S1</v>
          </cell>
          <cell r="E955">
            <v>42370</v>
          </cell>
          <cell r="F955">
            <v>42735</v>
          </cell>
          <cell r="G955">
            <v>317</v>
          </cell>
          <cell r="H955">
            <v>156</v>
          </cell>
        </row>
        <row r="956">
          <cell r="A956" t="str">
            <v>F953</v>
          </cell>
          <cell r="B956" t="str">
            <v>Klosters</v>
          </cell>
          <cell r="C956" t="str">
            <v>SWITZERLAND</v>
          </cell>
          <cell r="D956" t="str">
            <v>S1</v>
          </cell>
          <cell r="E956">
            <v>42370</v>
          </cell>
          <cell r="F956">
            <v>42735</v>
          </cell>
          <cell r="G956">
            <v>273</v>
          </cell>
          <cell r="H956">
            <v>171</v>
          </cell>
        </row>
        <row r="957">
          <cell r="A957" t="str">
            <v>F954</v>
          </cell>
          <cell r="B957" t="str">
            <v>Lugano</v>
          </cell>
          <cell r="C957" t="str">
            <v>SWITZERLAND</v>
          </cell>
          <cell r="D957" t="str">
            <v>S1</v>
          </cell>
          <cell r="E957">
            <v>42370</v>
          </cell>
          <cell r="F957">
            <v>42735</v>
          </cell>
          <cell r="G957">
            <v>252</v>
          </cell>
          <cell r="H957">
            <v>164</v>
          </cell>
        </row>
        <row r="958">
          <cell r="A958" t="str">
            <v>F955</v>
          </cell>
          <cell r="B958" t="str">
            <v>Montreux</v>
          </cell>
          <cell r="C958" t="str">
            <v>SWITZERLAND</v>
          </cell>
          <cell r="D958" t="str">
            <v>S1</v>
          </cell>
          <cell r="E958">
            <v>42370</v>
          </cell>
          <cell r="F958">
            <v>42735</v>
          </cell>
          <cell r="G958">
            <v>333</v>
          </cell>
          <cell r="H958">
            <v>147</v>
          </cell>
        </row>
        <row r="959">
          <cell r="A959" t="str">
            <v>F956</v>
          </cell>
          <cell r="B959" t="str">
            <v>Zurich</v>
          </cell>
          <cell r="C959" t="str">
            <v>SWITZERLAND</v>
          </cell>
          <cell r="D959" t="str">
            <v>S1</v>
          </cell>
          <cell r="E959">
            <v>42370</v>
          </cell>
          <cell r="F959">
            <v>42735</v>
          </cell>
          <cell r="G959">
            <v>355</v>
          </cell>
          <cell r="H959">
            <v>191</v>
          </cell>
        </row>
        <row r="960">
          <cell r="A960" t="str">
            <v>F957</v>
          </cell>
          <cell r="B960" t="str">
            <v>[Other]</v>
          </cell>
          <cell r="C960" t="str">
            <v>SYRIA</v>
          </cell>
          <cell r="D960" t="str">
            <v>S1</v>
          </cell>
          <cell r="E960">
            <v>42370</v>
          </cell>
          <cell r="F960">
            <v>42735</v>
          </cell>
          <cell r="G960">
            <v>236</v>
          </cell>
          <cell r="H960">
            <v>108</v>
          </cell>
        </row>
        <row r="961">
          <cell r="A961" t="str">
            <v>F958</v>
          </cell>
          <cell r="B961" t="str">
            <v>Damascus</v>
          </cell>
          <cell r="C961" t="str">
            <v>SYRIA</v>
          </cell>
          <cell r="D961" t="str">
            <v>S1</v>
          </cell>
          <cell r="E961">
            <v>42370</v>
          </cell>
          <cell r="F961">
            <v>42735</v>
          </cell>
          <cell r="G961">
            <v>236</v>
          </cell>
          <cell r="H961">
            <v>108</v>
          </cell>
        </row>
        <row r="962">
          <cell r="A962" t="str">
            <v>F959</v>
          </cell>
          <cell r="B962" t="str">
            <v>[Other]</v>
          </cell>
          <cell r="C962" t="str">
            <v>TAIWAN</v>
          </cell>
          <cell r="D962" t="str">
            <v>S1</v>
          </cell>
          <cell r="E962">
            <v>42370</v>
          </cell>
          <cell r="F962">
            <v>42735</v>
          </cell>
          <cell r="G962">
            <v>121</v>
          </cell>
          <cell r="H962">
            <v>71</v>
          </cell>
        </row>
        <row r="963">
          <cell r="A963" t="str">
            <v>F960</v>
          </cell>
          <cell r="B963" t="str">
            <v>Kaohsiung</v>
          </cell>
          <cell r="C963" t="str">
            <v>TAIWAN</v>
          </cell>
          <cell r="D963" t="str">
            <v>S1</v>
          </cell>
          <cell r="E963">
            <v>42370</v>
          </cell>
          <cell r="F963">
            <v>42735</v>
          </cell>
          <cell r="G963">
            <v>120</v>
          </cell>
          <cell r="H963">
            <v>76</v>
          </cell>
        </row>
        <row r="964">
          <cell r="A964" t="str">
            <v>F961</v>
          </cell>
          <cell r="B964" t="str">
            <v>Taichung</v>
          </cell>
          <cell r="C964" t="str">
            <v>TAIWAN</v>
          </cell>
          <cell r="D964" t="str">
            <v>S1</v>
          </cell>
          <cell r="E964">
            <v>42370</v>
          </cell>
          <cell r="F964">
            <v>42735</v>
          </cell>
          <cell r="G964">
            <v>105</v>
          </cell>
          <cell r="H964">
            <v>71</v>
          </cell>
        </row>
        <row r="965">
          <cell r="A965" t="str">
            <v>F962</v>
          </cell>
          <cell r="B965" t="str">
            <v>Taipei</v>
          </cell>
          <cell r="C965" t="str">
            <v>TAIWAN</v>
          </cell>
          <cell r="D965" t="str">
            <v>S1</v>
          </cell>
          <cell r="E965">
            <v>42370</v>
          </cell>
          <cell r="F965">
            <v>42735</v>
          </cell>
          <cell r="G965">
            <v>163</v>
          </cell>
          <cell r="H965">
            <v>98</v>
          </cell>
        </row>
        <row r="966">
          <cell r="A966" t="str">
            <v>F963</v>
          </cell>
          <cell r="B966" t="str">
            <v>[Other]</v>
          </cell>
          <cell r="C966" t="str">
            <v>TAJIKISTAN</v>
          </cell>
          <cell r="D966" t="str">
            <v>S1</v>
          </cell>
          <cell r="E966">
            <v>42370</v>
          </cell>
          <cell r="F966">
            <v>42735</v>
          </cell>
          <cell r="G966">
            <v>100</v>
          </cell>
          <cell r="H966">
            <v>55</v>
          </cell>
        </row>
        <row r="967">
          <cell r="A967" t="str">
            <v>F964</v>
          </cell>
          <cell r="B967" t="str">
            <v>Dushanbe</v>
          </cell>
          <cell r="C967" t="str">
            <v>TAJIKISTAN</v>
          </cell>
          <cell r="D967" t="str">
            <v>S1</v>
          </cell>
          <cell r="E967">
            <v>42370</v>
          </cell>
          <cell r="F967">
            <v>42735</v>
          </cell>
          <cell r="G967">
            <v>242</v>
          </cell>
          <cell r="H967">
            <v>83</v>
          </cell>
        </row>
        <row r="968">
          <cell r="A968" t="str">
            <v>F965</v>
          </cell>
          <cell r="B968" t="str">
            <v>Khorog</v>
          </cell>
          <cell r="C968" t="str">
            <v>TAJIKISTAN</v>
          </cell>
          <cell r="D968" t="str">
            <v>S1</v>
          </cell>
          <cell r="E968">
            <v>42370</v>
          </cell>
          <cell r="F968">
            <v>42735</v>
          </cell>
          <cell r="G968">
            <v>176</v>
          </cell>
          <cell r="H968">
            <v>80</v>
          </cell>
        </row>
        <row r="969">
          <cell r="A969" t="str">
            <v>F966</v>
          </cell>
          <cell r="B969" t="str">
            <v>Kulob</v>
          </cell>
          <cell r="C969" t="str">
            <v>TAJIKISTAN</v>
          </cell>
          <cell r="D969" t="str">
            <v>S1</v>
          </cell>
          <cell r="E969">
            <v>42370</v>
          </cell>
          <cell r="F969">
            <v>42735</v>
          </cell>
          <cell r="G969">
            <v>100</v>
          </cell>
          <cell r="H969">
            <v>55</v>
          </cell>
        </row>
        <row r="970">
          <cell r="A970" t="str">
            <v>F967</v>
          </cell>
          <cell r="B970" t="str">
            <v>[Other]</v>
          </cell>
          <cell r="C970" t="str">
            <v>TANZANIA</v>
          </cell>
          <cell r="D970" t="str">
            <v>S1</v>
          </cell>
          <cell r="E970">
            <v>42370</v>
          </cell>
          <cell r="F970">
            <v>42735</v>
          </cell>
          <cell r="G970">
            <v>110</v>
          </cell>
          <cell r="H970">
            <v>47</v>
          </cell>
        </row>
        <row r="971">
          <cell r="A971" t="str">
            <v>F968</v>
          </cell>
          <cell r="B971" t="str">
            <v>Arusha</v>
          </cell>
          <cell r="C971" t="str">
            <v>TANZANIA</v>
          </cell>
          <cell r="D971" t="str">
            <v>S1</v>
          </cell>
          <cell r="E971">
            <v>42370</v>
          </cell>
          <cell r="F971">
            <v>42735</v>
          </cell>
          <cell r="G971">
            <v>140</v>
          </cell>
          <cell r="H971">
            <v>100</v>
          </cell>
        </row>
        <row r="972">
          <cell r="A972" t="str">
            <v>F969</v>
          </cell>
          <cell r="B972" t="str">
            <v>Dar Es Salaam</v>
          </cell>
          <cell r="C972" t="str">
            <v>TANZANIA</v>
          </cell>
          <cell r="D972" t="str">
            <v>S1</v>
          </cell>
          <cell r="E972">
            <v>42370</v>
          </cell>
          <cell r="F972">
            <v>42735</v>
          </cell>
          <cell r="G972">
            <v>205</v>
          </cell>
          <cell r="H972">
            <v>104</v>
          </cell>
        </row>
        <row r="973">
          <cell r="A973" t="str">
            <v>F970</v>
          </cell>
          <cell r="B973" t="str">
            <v>Morogoro</v>
          </cell>
          <cell r="C973" t="str">
            <v>TANZANIA</v>
          </cell>
          <cell r="D973" t="str">
            <v>S1</v>
          </cell>
          <cell r="E973">
            <v>42370</v>
          </cell>
          <cell r="F973">
            <v>42735</v>
          </cell>
          <cell r="G973">
            <v>137</v>
          </cell>
          <cell r="H973">
            <v>60</v>
          </cell>
        </row>
        <row r="974">
          <cell r="A974" t="str">
            <v>F971</v>
          </cell>
          <cell r="B974" t="str">
            <v>Zanzibar</v>
          </cell>
          <cell r="C974" t="str">
            <v>TANZANIA</v>
          </cell>
          <cell r="D974" t="str">
            <v>S1</v>
          </cell>
          <cell r="E974">
            <v>42370</v>
          </cell>
          <cell r="F974">
            <v>42735</v>
          </cell>
          <cell r="G974">
            <v>185</v>
          </cell>
          <cell r="H974">
            <v>102</v>
          </cell>
        </row>
        <row r="975">
          <cell r="A975" t="str">
            <v>F972</v>
          </cell>
          <cell r="B975" t="str">
            <v>[Other]</v>
          </cell>
          <cell r="C975" t="str">
            <v>THAILAND</v>
          </cell>
          <cell r="D975" t="str">
            <v>S1</v>
          </cell>
          <cell r="E975">
            <v>42370</v>
          </cell>
          <cell r="F975">
            <v>42735</v>
          </cell>
          <cell r="G975">
            <v>76</v>
          </cell>
          <cell r="H975">
            <v>30</v>
          </cell>
        </row>
        <row r="976">
          <cell r="A976" t="str">
            <v>F973</v>
          </cell>
          <cell r="B976" t="str">
            <v>Bangkok</v>
          </cell>
          <cell r="C976" t="str">
            <v>THAILAND</v>
          </cell>
          <cell r="D976" t="str">
            <v>S1</v>
          </cell>
          <cell r="E976">
            <v>42370</v>
          </cell>
          <cell r="F976">
            <v>42735</v>
          </cell>
          <cell r="G976">
            <v>146</v>
          </cell>
          <cell r="H976">
            <v>100</v>
          </cell>
        </row>
        <row r="977">
          <cell r="A977" t="str">
            <v>F974</v>
          </cell>
          <cell r="B977" t="str">
            <v>Chiang Mai</v>
          </cell>
          <cell r="C977" t="str">
            <v>THAILAND</v>
          </cell>
          <cell r="D977" t="str">
            <v>S1</v>
          </cell>
          <cell r="E977">
            <v>42370</v>
          </cell>
          <cell r="F977">
            <v>42735</v>
          </cell>
          <cell r="G977">
            <v>127</v>
          </cell>
          <cell r="H977">
            <v>85</v>
          </cell>
        </row>
        <row r="978">
          <cell r="A978" t="str">
            <v>F975</v>
          </cell>
          <cell r="B978" t="str">
            <v>Chiang Rai</v>
          </cell>
          <cell r="C978" t="str">
            <v>THAILAND</v>
          </cell>
          <cell r="D978" t="str">
            <v>S1</v>
          </cell>
          <cell r="E978">
            <v>42370</v>
          </cell>
          <cell r="F978">
            <v>42735</v>
          </cell>
          <cell r="G978">
            <v>76</v>
          </cell>
          <cell r="H978">
            <v>54</v>
          </cell>
        </row>
        <row r="979">
          <cell r="A979" t="str">
            <v>F976</v>
          </cell>
          <cell r="B979" t="str">
            <v>Hat Yai</v>
          </cell>
          <cell r="C979" t="str">
            <v>THAILAND</v>
          </cell>
          <cell r="D979" t="str">
            <v>S1</v>
          </cell>
          <cell r="E979">
            <v>42370</v>
          </cell>
          <cell r="F979">
            <v>42735</v>
          </cell>
          <cell r="G979">
            <v>76</v>
          </cell>
          <cell r="H979">
            <v>54</v>
          </cell>
        </row>
        <row r="980">
          <cell r="A980" t="str">
            <v>F977</v>
          </cell>
          <cell r="B980" t="str">
            <v>Hua Hin</v>
          </cell>
          <cell r="C980" t="str">
            <v>THAILAND</v>
          </cell>
          <cell r="D980" t="str">
            <v>S1</v>
          </cell>
          <cell r="E980">
            <v>42370</v>
          </cell>
          <cell r="F980">
            <v>42735</v>
          </cell>
          <cell r="G980">
            <v>155</v>
          </cell>
          <cell r="H980">
            <v>67</v>
          </cell>
        </row>
        <row r="981">
          <cell r="A981" t="str">
            <v>F978</v>
          </cell>
          <cell r="B981" t="str">
            <v>Khao Lak</v>
          </cell>
          <cell r="C981" t="str">
            <v>THAILAND</v>
          </cell>
          <cell r="D981" t="str">
            <v>S1</v>
          </cell>
          <cell r="E981">
            <v>42370</v>
          </cell>
          <cell r="F981">
            <v>42735</v>
          </cell>
          <cell r="G981">
            <v>207</v>
          </cell>
          <cell r="H981">
            <v>74</v>
          </cell>
        </row>
        <row r="982">
          <cell r="A982" t="str">
            <v>F979</v>
          </cell>
          <cell r="B982" t="str">
            <v>Krabi</v>
          </cell>
          <cell r="C982" t="str">
            <v>THAILAND</v>
          </cell>
          <cell r="D982" t="str">
            <v>S1</v>
          </cell>
          <cell r="E982">
            <v>42370</v>
          </cell>
          <cell r="F982">
            <v>42735</v>
          </cell>
          <cell r="G982">
            <v>207</v>
          </cell>
          <cell r="H982">
            <v>74</v>
          </cell>
        </row>
        <row r="983">
          <cell r="A983" t="str">
            <v>F980</v>
          </cell>
          <cell r="B983" t="str">
            <v>Nong Khai</v>
          </cell>
          <cell r="C983" t="str">
            <v>THAILAND</v>
          </cell>
          <cell r="D983" t="str">
            <v>S1</v>
          </cell>
          <cell r="E983">
            <v>42370</v>
          </cell>
          <cell r="F983">
            <v>42735</v>
          </cell>
          <cell r="G983">
            <v>76</v>
          </cell>
          <cell r="H983">
            <v>30</v>
          </cell>
        </row>
        <row r="984">
          <cell r="A984" t="str">
            <v>F981</v>
          </cell>
          <cell r="B984" t="str">
            <v>Pattaya City</v>
          </cell>
          <cell r="C984" t="str">
            <v>THAILAND</v>
          </cell>
          <cell r="D984" t="str">
            <v>S1</v>
          </cell>
          <cell r="E984">
            <v>42370</v>
          </cell>
          <cell r="F984">
            <v>42735</v>
          </cell>
          <cell r="G984">
            <v>116</v>
          </cell>
          <cell r="H984">
            <v>77</v>
          </cell>
        </row>
        <row r="985">
          <cell r="A985" t="str">
            <v>F982</v>
          </cell>
          <cell r="B985" t="str">
            <v>Phuket</v>
          </cell>
          <cell r="C985" t="str">
            <v>THAILAND</v>
          </cell>
          <cell r="D985" t="str">
            <v>S1</v>
          </cell>
          <cell r="E985">
            <v>42370</v>
          </cell>
          <cell r="F985">
            <v>42735</v>
          </cell>
          <cell r="G985">
            <v>207</v>
          </cell>
          <cell r="H985">
            <v>74</v>
          </cell>
        </row>
        <row r="986">
          <cell r="A986" t="str">
            <v>F983</v>
          </cell>
          <cell r="B986" t="str">
            <v>Samui Island</v>
          </cell>
          <cell r="C986" t="str">
            <v>THAILAND</v>
          </cell>
          <cell r="D986" t="str">
            <v>S1</v>
          </cell>
          <cell r="E986">
            <v>42370</v>
          </cell>
          <cell r="F986">
            <v>42735</v>
          </cell>
          <cell r="G986">
            <v>161</v>
          </cell>
          <cell r="H986">
            <v>71</v>
          </cell>
        </row>
        <row r="987">
          <cell r="A987" t="str">
            <v>F984</v>
          </cell>
          <cell r="B987" t="str">
            <v>[Other]</v>
          </cell>
          <cell r="C987" t="str">
            <v>THE GAMBIA</v>
          </cell>
          <cell r="D987" t="str">
            <v>S1</v>
          </cell>
          <cell r="E987">
            <v>42370</v>
          </cell>
          <cell r="F987">
            <v>42735</v>
          </cell>
          <cell r="G987">
            <v>35</v>
          </cell>
          <cell r="H987">
            <v>32</v>
          </cell>
        </row>
        <row r="988">
          <cell r="A988" t="str">
            <v>F985</v>
          </cell>
          <cell r="B988" t="str">
            <v>Banjul</v>
          </cell>
          <cell r="C988" t="str">
            <v>THE GAMBIA</v>
          </cell>
          <cell r="D988" t="str">
            <v>S1</v>
          </cell>
          <cell r="E988">
            <v>42370</v>
          </cell>
          <cell r="F988">
            <v>42735</v>
          </cell>
          <cell r="G988">
            <v>138</v>
          </cell>
          <cell r="H988">
            <v>75</v>
          </cell>
        </row>
        <row r="989">
          <cell r="A989" t="str">
            <v>F986</v>
          </cell>
          <cell r="B989" t="str">
            <v>[Other]</v>
          </cell>
          <cell r="C989" t="str">
            <v>TIMOR-LESTE</v>
          </cell>
          <cell r="D989" t="str">
            <v>S1</v>
          </cell>
          <cell r="E989">
            <v>42370</v>
          </cell>
          <cell r="F989">
            <v>42735</v>
          </cell>
          <cell r="G989">
            <v>70</v>
          </cell>
          <cell r="H989">
            <v>30</v>
          </cell>
        </row>
        <row r="990">
          <cell r="A990" t="str">
            <v>F987</v>
          </cell>
          <cell r="B990" t="str">
            <v>Dili</v>
          </cell>
          <cell r="C990" t="str">
            <v>TIMOR-LESTE</v>
          </cell>
          <cell r="D990" t="str">
            <v>S1</v>
          </cell>
          <cell r="E990">
            <v>42370</v>
          </cell>
          <cell r="F990">
            <v>42735</v>
          </cell>
          <cell r="G990">
            <v>158</v>
          </cell>
          <cell r="H990">
            <v>63</v>
          </cell>
        </row>
        <row r="991">
          <cell r="A991" t="str">
            <v>F988</v>
          </cell>
          <cell r="B991" t="str">
            <v>[Other]</v>
          </cell>
          <cell r="C991" t="str">
            <v>TOGO</v>
          </cell>
          <cell r="D991" t="str">
            <v>S1</v>
          </cell>
          <cell r="E991">
            <v>42370</v>
          </cell>
          <cell r="F991">
            <v>42735</v>
          </cell>
          <cell r="G991">
            <v>29</v>
          </cell>
          <cell r="H991">
            <v>41</v>
          </cell>
        </row>
        <row r="992">
          <cell r="A992" t="str">
            <v>F989</v>
          </cell>
          <cell r="B992" t="str">
            <v>Lama Kara</v>
          </cell>
          <cell r="C992" t="str">
            <v>TOGO</v>
          </cell>
          <cell r="D992" t="str">
            <v>S1</v>
          </cell>
          <cell r="E992">
            <v>42370</v>
          </cell>
          <cell r="F992">
            <v>42735</v>
          </cell>
          <cell r="G992">
            <v>42</v>
          </cell>
          <cell r="H992">
            <v>48</v>
          </cell>
        </row>
        <row r="993">
          <cell r="A993" t="str">
            <v>F990</v>
          </cell>
          <cell r="B993" t="str">
            <v>Lome</v>
          </cell>
          <cell r="C993" t="str">
            <v>TOGO</v>
          </cell>
          <cell r="D993" t="str">
            <v>S1</v>
          </cell>
          <cell r="E993">
            <v>42370</v>
          </cell>
          <cell r="F993">
            <v>42735</v>
          </cell>
          <cell r="G993">
            <v>124</v>
          </cell>
          <cell r="H993">
            <v>97</v>
          </cell>
        </row>
        <row r="994">
          <cell r="A994" t="str">
            <v>F991</v>
          </cell>
          <cell r="B994" t="str">
            <v>Sokode</v>
          </cell>
          <cell r="C994" t="str">
            <v>TOGO</v>
          </cell>
          <cell r="D994" t="str">
            <v>S1</v>
          </cell>
          <cell r="E994">
            <v>42370</v>
          </cell>
          <cell r="F994">
            <v>42735</v>
          </cell>
          <cell r="G994">
            <v>46</v>
          </cell>
          <cell r="H994">
            <v>45</v>
          </cell>
        </row>
        <row r="995">
          <cell r="A995" t="str">
            <v>F992</v>
          </cell>
          <cell r="B995" t="str">
            <v>Tokelau Islands</v>
          </cell>
          <cell r="C995" t="str">
            <v>TOKELAU ISLANDS</v>
          </cell>
          <cell r="D995" t="str">
            <v>S1</v>
          </cell>
          <cell r="E995">
            <v>42370</v>
          </cell>
          <cell r="F995">
            <v>42735</v>
          </cell>
          <cell r="G995">
            <v>20</v>
          </cell>
          <cell r="H995">
            <v>18</v>
          </cell>
        </row>
        <row r="996">
          <cell r="A996" t="str">
            <v>F993</v>
          </cell>
          <cell r="B996" t="str">
            <v>[Other]</v>
          </cell>
          <cell r="C996" t="str">
            <v>TONGA</v>
          </cell>
          <cell r="D996" t="str">
            <v>S1</v>
          </cell>
          <cell r="E996">
            <v>42370</v>
          </cell>
          <cell r="F996">
            <v>42735</v>
          </cell>
          <cell r="G996">
            <v>137</v>
          </cell>
          <cell r="H996">
            <v>78</v>
          </cell>
        </row>
        <row r="997">
          <cell r="A997" t="str">
            <v>F994</v>
          </cell>
          <cell r="B997" t="str">
            <v>Nukualofa</v>
          </cell>
          <cell r="C997" t="str">
            <v>TONGA</v>
          </cell>
          <cell r="D997" t="str">
            <v>S1</v>
          </cell>
          <cell r="E997">
            <v>42370</v>
          </cell>
          <cell r="F997">
            <v>42735</v>
          </cell>
          <cell r="G997">
            <v>137</v>
          </cell>
          <cell r="H997">
            <v>78</v>
          </cell>
        </row>
        <row r="998">
          <cell r="A998" t="str">
            <v>F995</v>
          </cell>
          <cell r="B998" t="str">
            <v>[Other]</v>
          </cell>
          <cell r="C998" t="str">
            <v>TRINIDAD AND TOBAGO</v>
          </cell>
          <cell r="D998" t="str">
            <v>S1</v>
          </cell>
          <cell r="E998">
            <v>42370</v>
          </cell>
          <cell r="F998">
            <v>42735</v>
          </cell>
          <cell r="G998">
            <v>236</v>
          </cell>
          <cell r="H998">
            <v>140</v>
          </cell>
        </row>
        <row r="999">
          <cell r="A999" t="str">
            <v>F996</v>
          </cell>
          <cell r="B999" t="str">
            <v>Port of Spain</v>
          </cell>
          <cell r="C999" t="str">
            <v>TRINIDAD AND TOBAGO</v>
          </cell>
          <cell r="D999" t="str">
            <v>S1</v>
          </cell>
          <cell r="E999">
            <v>42370</v>
          </cell>
          <cell r="F999">
            <v>42735</v>
          </cell>
          <cell r="G999">
            <v>236</v>
          </cell>
          <cell r="H999">
            <v>140</v>
          </cell>
        </row>
        <row r="1000">
          <cell r="A1000" t="str">
            <v>F997</v>
          </cell>
          <cell r="B1000" t="str">
            <v>Tobago</v>
          </cell>
          <cell r="C1000" t="str">
            <v>TRINIDAD AND TOBAGO</v>
          </cell>
          <cell r="D1000" t="str">
            <v>S1</v>
          </cell>
          <cell r="E1000">
            <v>42476</v>
          </cell>
          <cell r="F1000">
            <v>42724</v>
          </cell>
          <cell r="G1000">
            <v>213</v>
          </cell>
          <cell r="H1000">
            <v>173</v>
          </cell>
        </row>
        <row r="1001">
          <cell r="A1001" t="str">
            <v>F998</v>
          </cell>
          <cell r="B1001" t="str">
            <v>Tobago</v>
          </cell>
          <cell r="C1001" t="str">
            <v>TRINIDAD AND TOBAGO</v>
          </cell>
          <cell r="D1001" t="str">
            <v>S2</v>
          </cell>
          <cell r="E1001">
            <v>42725</v>
          </cell>
          <cell r="F1001">
            <v>42475</v>
          </cell>
          <cell r="G1001">
            <v>262</v>
          </cell>
          <cell r="H1001">
            <v>178</v>
          </cell>
        </row>
        <row r="1002">
          <cell r="A1002" t="str">
            <v>F999</v>
          </cell>
          <cell r="B1002" t="str">
            <v>[Other]</v>
          </cell>
          <cell r="C1002" t="str">
            <v>TUNISIA</v>
          </cell>
          <cell r="D1002" t="str">
            <v>S1</v>
          </cell>
          <cell r="E1002">
            <v>42370</v>
          </cell>
          <cell r="F1002">
            <v>42735</v>
          </cell>
          <cell r="G1002">
            <v>78</v>
          </cell>
          <cell r="H1002">
            <v>87</v>
          </cell>
        </row>
        <row r="1003">
          <cell r="A1003" t="str">
            <v>F1000</v>
          </cell>
          <cell r="B1003" t="str">
            <v>Carthage</v>
          </cell>
          <cell r="C1003" t="str">
            <v>TUNISIA</v>
          </cell>
          <cell r="D1003" t="str">
            <v>S1</v>
          </cell>
          <cell r="E1003">
            <v>42370</v>
          </cell>
          <cell r="F1003">
            <v>42735</v>
          </cell>
          <cell r="G1003">
            <v>110</v>
          </cell>
          <cell r="H1003">
            <v>106</v>
          </cell>
        </row>
        <row r="1004">
          <cell r="A1004" t="str">
            <v>F1001</v>
          </cell>
          <cell r="B1004" t="str">
            <v>Gammarth</v>
          </cell>
          <cell r="C1004" t="str">
            <v>TUNISIA</v>
          </cell>
          <cell r="D1004" t="str">
            <v>S1</v>
          </cell>
          <cell r="E1004">
            <v>42370</v>
          </cell>
          <cell r="F1004">
            <v>42735</v>
          </cell>
          <cell r="G1004">
            <v>110</v>
          </cell>
          <cell r="H1004">
            <v>106</v>
          </cell>
        </row>
        <row r="1005">
          <cell r="A1005" t="str">
            <v>F1002</v>
          </cell>
          <cell r="B1005" t="str">
            <v>Jerba</v>
          </cell>
          <cell r="C1005" t="str">
            <v>TUNISIA</v>
          </cell>
          <cell r="D1005" t="str">
            <v>S1</v>
          </cell>
          <cell r="E1005">
            <v>42370</v>
          </cell>
          <cell r="F1005">
            <v>42735</v>
          </cell>
          <cell r="G1005">
            <v>78</v>
          </cell>
          <cell r="H1005">
            <v>87</v>
          </cell>
        </row>
        <row r="1006">
          <cell r="A1006" t="str">
            <v>F1003</v>
          </cell>
          <cell r="B1006" t="str">
            <v>Lamarsa</v>
          </cell>
          <cell r="C1006" t="str">
            <v>TUNISIA</v>
          </cell>
          <cell r="D1006" t="str">
            <v>S1</v>
          </cell>
          <cell r="E1006">
            <v>42370</v>
          </cell>
          <cell r="F1006">
            <v>42735</v>
          </cell>
          <cell r="G1006">
            <v>110</v>
          </cell>
          <cell r="H1006">
            <v>106</v>
          </cell>
        </row>
        <row r="1007">
          <cell r="A1007" t="str">
            <v>F1004</v>
          </cell>
          <cell r="B1007" t="str">
            <v>Tabarka</v>
          </cell>
          <cell r="C1007" t="str">
            <v>TUNISIA</v>
          </cell>
          <cell r="D1007" t="str">
            <v>S1</v>
          </cell>
          <cell r="E1007">
            <v>42370</v>
          </cell>
          <cell r="F1007">
            <v>42643</v>
          </cell>
          <cell r="G1007">
            <v>110</v>
          </cell>
          <cell r="H1007">
            <v>73</v>
          </cell>
        </row>
        <row r="1008">
          <cell r="A1008" t="str">
            <v>F1005</v>
          </cell>
          <cell r="B1008" t="str">
            <v>Tabarka</v>
          </cell>
          <cell r="C1008" t="str">
            <v>TUNISIA</v>
          </cell>
          <cell r="D1008" t="str">
            <v>S2</v>
          </cell>
          <cell r="E1008">
            <v>42644</v>
          </cell>
          <cell r="F1008">
            <v>42735</v>
          </cell>
          <cell r="G1008">
            <v>78</v>
          </cell>
          <cell r="H1008">
            <v>69</v>
          </cell>
        </row>
        <row r="1009">
          <cell r="A1009" t="str">
            <v>F1006</v>
          </cell>
          <cell r="B1009" t="str">
            <v>Tamerza</v>
          </cell>
          <cell r="C1009" t="str">
            <v>TUNISIA</v>
          </cell>
          <cell r="D1009" t="str">
            <v>S1</v>
          </cell>
          <cell r="E1009">
            <v>42370</v>
          </cell>
          <cell r="F1009">
            <v>42735</v>
          </cell>
          <cell r="G1009">
            <v>78</v>
          </cell>
          <cell r="H1009">
            <v>82</v>
          </cell>
        </row>
        <row r="1010">
          <cell r="A1010" t="str">
            <v>F1007</v>
          </cell>
          <cell r="B1010" t="str">
            <v>Tozeur</v>
          </cell>
          <cell r="C1010" t="str">
            <v>TUNISIA</v>
          </cell>
          <cell r="D1010" t="str">
            <v>S1</v>
          </cell>
          <cell r="E1010">
            <v>42384</v>
          </cell>
          <cell r="F1010">
            <v>42490</v>
          </cell>
          <cell r="G1010">
            <v>115</v>
          </cell>
          <cell r="H1010">
            <v>92</v>
          </cell>
        </row>
        <row r="1011">
          <cell r="A1011" t="str">
            <v>F1008</v>
          </cell>
          <cell r="B1011" t="str">
            <v>Tozeur</v>
          </cell>
          <cell r="C1011" t="str">
            <v>TUNISIA</v>
          </cell>
          <cell r="D1011" t="str">
            <v>S2</v>
          </cell>
          <cell r="E1011">
            <v>42491</v>
          </cell>
          <cell r="F1011">
            <v>42383</v>
          </cell>
          <cell r="G1011">
            <v>66</v>
          </cell>
          <cell r="H1011">
            <v>87</v>
          </cell>
        </row>
        <row r="1012">
          <cell r="A1012" t="str">
            <v>F1009</v>
          </cell>
          <cell r="B1012" t="str">
            <v>Tunis</v>
          </cell>
          <cell r="C1012" t="str">
            <v>TUNISIA</v>
          </cell>
          <cell r="D1012" t="str">
            <v>S1</v>
          </cell>
          <cell r="E1012">
            <v>42370</v>
          </cell>
          <cell r="F1012">
            <v>42735</v>
          </cell>
          <cell r="G1012">
            <v>110</v>
          </cell>
          <cell r="H1012">
            <v>106</v>
          </cell>
        </row>
        <row r="1013">
          <cell r="A1013" t="str">
            <v>F1010</v>
          </cell>
          <cell r="B1013" t="str">
            <v>[Other]</v>
          </cell>
          <cell r="C1013" t="str">
            <v>TURKEY</v>
          </cell>
          <cell r="D1013" t="str">
            <v>S1</v>
          </cell>
          <cell r="E1013">
            <v>42370</v>
          </cell>
          <cell r="F1013">
            <v>42735</v>
          </cell>
          <cell r="G1013">
            <v>120</v>
          </cell>
          <cell r="H1013">
            <v>82</v>
          </cell>
        </row>
        <row r="1014">
          <cell r="A1014" t="str">
            <v>F1011</v>
          </cell>
          <cell r="B1014" t="str">
            <v>Adana-Incirlik</v>
          </cell>
          <cell r="C1014" t="str">
            <v>TURKEY</v>
          </cell>
          <cell r="D1014" t="str">
            <v>S1</v>
          </cell>
          <cell r="E1014">
            <v>42370</v>
          </cell>
          <cell r="F1014">
            <v>42735</v>
          </cell>
          <cell r="G1014">
            <v>165</v>
          </cell>
          <cell r="H1014">
            <v>100</v>
          </cell>
        </row>
        <row r="1015">
          <cell r="A1015" t="str">
            <v>F1012</v>
          </cell>
          <cell r="B1015" t="str">
            <v>Ankara</v>
          </cell>
          <cell r="C1015" t="str">
            <v>TURKEY</v>
          </cell>
          <cell r="D1015" t="str">
            <v>S1</v>
          </cell>
          <cell r="E1015">
            <v>42370</v>
          </cell>
          <cell r="F1015">
            <v>42735</v>
          </cell>
          <cell r="G1015">
            <v>235</v>
          </cell>
          <cell r="H1015">
            <v>89</v>
          </cell>
        </row>
        <row r="1016">
          <cell r="A1016" t="str">
            <v>F1013</v>
          </cell>
          <cell r="B1016" t="str">
            <v>Antalya</v>
          </cell>
          <cell r="C1016" t="str">
            <v>TURKEY</v>
          </cell>
          <cell r="D1016" t="str">
            <v>S1</v>
          </cell>
          <cell r="E1016">
            <v>42370</v>
          </cell>
          <cell r="F1016">
            <v>42735</v>
          </cell>
          <cell r="G1016">
            <v>189</v>
          </cell>
          <cell r="H1016">
            <v>94</v>
          </cell>
        </row>
        <row r="1017">
          <cell r="A1017" t="str">
            <v>F1014</v>
          </cell>
          <cell r="B1017" t="str">
            <v>Aydin</v>
          </cell>
          <cell r="C1017" t="str">
            <v>TURKEY</v>
          </cell>
          <cell r="D1017" t="str">
            <v>S1</v>
          </cell>
          <cell r="E1017">
            <v>42370</v>
          </cell>
          <cell r="F1017">
            <v>42735</v>
          </cell>
          <cell r="G1017">
            <v>160</v>
          </cell>
          <cell r="H1017">
            <v>104</v>
          </cell>
        </row>
        <row r="1018">
          <cell r="A1018" t="str">
            <v>F1015</v>
          </cell>
          <cell r="B1018" t="str">
            <v>Bursa</v>
          </cell>
          <cell r="C1018" t="str">
            <v>TURKEY</v>
          </cell>
          <cell r="D1018" t="str">
            <v>S1</v>
          </cell>
          <cell r="E1018">
            <v>42370</v>
          </cell>
          <cell r="F1018">
            <v>42735</v>
          </cell>
          <cell r="G1018">
            <v>158</v>
          </cell>
          <cell r="H1018">
            <v>102</v>
          </cell>
        </row>
        <row r="1019">
          <cell r="A1019" t="str">
            <v>F1016</v>
          </cell>
          <cell r="B1019" t="str">
            <v>Elmadag</v>
          </cell>
          <cell r="C1019" t="str">
            <v>TURKEY</v>
          </cell>
          <cell r="D1019" t="str">
            <v>S1</v>
          </cell>
          <cell r="E1019">
            <v>42370</v>
          </cell>
          <cell r="F1019">
            <v>42735</v>
          </cell>
          <cell r="G1019">
            <v>235</v>
          </cell>
          <cell r="H1019">
            <v>89</v>
          </cell>
        </row>
        <row r="1020">
          <cell r="A1020" t="str">
            <v>F1017</v>
          </cell>
          <cell r="B1020" t="str">
            <v>Gaziantep</v>
          </cell>
          <cell r="C1020" t="str">
            <v>TURKEY</v>
          </cell>
          <cell r="D1020" t="str">
            <v>S1</v>
          </cell>
          <cell r="E1020">
            <v>42370</v>
          </cell>
          <cell r="F1020">
            <v>42735</v>
          </cell>
          <cell r="G1020">
            <v>140</v>
          </cell>
          <cell r="H1020">
            <v>93</v>
          </cell>
        </row>
        <row r="1021">
          <cell r="A1021" t="str">
            <v>F1018</v>
          </cell>
          <cell r="B1021" t="str">
            <v>Istanbul</v>
          </cell>
          <cell r="C1021" t="str">
            <v>TURKEY</v>
          </cell>
          <cell r="D1021" t="str">
            <v>S1</v>
          </cell>
          <cell r="E1021">
            <v>42370</v>
          </cell>
          <cell r="F1021">
            <v>42735</v>
          </cell>
          <cell r="G1021">
            <v>299</v>
          </cell>
          <cell r="H1021">
            <v>131</v>
          </cell>
        </row>
        <row r="1022">
          <cell r="A1022" t="str">
            <v>F1019</v>
          </cell>
          <cell r="B1022" t="str">
            <v>Izmir-Cigli</v>
          </cell>
          <cell r="C1022" t="str">
            <v>TURKEY</v>
          </cell>
          <cell r="D1022" t="str">
            <v>S1</v>
          </cell>
          <cell r="E1022">
            <v>42370</v>
          </cell>
          <cell r="F1022">
            <v>42735</v>
          </cell>
          <cell r="G1022">
            <v>216</v>
          </cell>
          <cell r="H1022">
            <v>83</v>
          </cell>
        </row>
        <row r="1023">
          <cell r="A1023" t="str">
            <v>F1020</v>
          </cell>
          <cell r="B1023" t="str">
            <v>Manzarali</v>
          </cell>
          <cell r="C1023" t="str">
            <v>TURKEY</v>
          </cell>
          <cell r="D1023" t="str">
            <v>S1</v>
          </cell>
          <cell r="E1023">
            <v>42370</v>
          </cell>
          <cell r="F1023">
            <v>42735</v>
          </cell>
          <cell r="G1023">
            <v>235</v>
          </cell>
          <cell r="H1023">
            <v>89</v>
          </cell>
        </row>
        <row r="1024">
          <cell r="A1024" t="str">
            <v>F1021</v>
          </cell>
          <cell r="B1024" t="str">
            <v>Nevsehir</v>
          </cell>
          <cell r="C1024" t="str">
            <v>TURKEY</v>
          </cell>
          <cell r="D1024" t="str">
            <v>S1</v>
          </cell>
          <cell r="E1024">
            <v>42370</v>
          </cell>
          <cell r="F1024">
            <v>42735</v>
          </cell>
          <cell r="G1024">
            <v>140</v>
          </cell>
          <cell r="H1024">
            <v>93</v>
          </cell>
        </row>
        <row r="1025">
          <cell r="A1025" t="str">
            <v>F1022</v>
          </cell>
          <cell r="B1025" t="str">
            <v>Yamanlar</v>
          </cell>
          <cell r="C1025" t="str">
            <v>TURKEY</v>
          </cell>
          <cell r="D1025" t="str">
            <v>S1</v>
          </cell>
          <cell r="E1025">
            <v>42370</v>
          </cell>
          <cell r="F1025">
            <v>42735</v>
          </cell>
          <cell r="G1025">
            <v>216</v>
          </cell>
          <cell r="H1025">
            <v>83</v>
          </cell>
        </row>
        <row r="1026">
          <cell r="A1026" t="str">
            <v>F1023</v>
          </cell>
          <cell r="B1026" t="str">
            <v>[Other]</v>
          </cell>
          <cell r="C1026" t="str">
            <v>TURKMENISTAN</v>
          </cell>
          <cell r="D1026" t="str">
            <v>S1</v>
          </cell>
          <cell r="E1026">
            <v>42370</v>
          </cell>
          <cell r="F1026">
            <v>42735</v>
          </cell>
          <cell r="G1026">
            <v>100</v>
          </cell>
          <cell r="H1026">
            <v>65</v>
          </cell>
        </row>
        <row r="1027">
          <cell r="A1027" t="str">
            <v>F1024</v>
          </cell>
          <cell r="B1027" t="str">
            <v>Ashgabat</v>
          </cell>
          <cell r="C1027" t="str">
            <v>TURKMENISTAN</v>
          </cell>
          <cell r="D1027" t="str">
            <v>S1</v>
          </cell>
          <cell r="E1027">
            <v>42370</v>
          </cell>
          <cell r="F1027">
            <v>42735</v>
          </cell>
          <cell r="G1027">
            <v>189</v>
          </cell>
          <cell r="H1027">
            <v>93</v>
          </cell>
        </row>
        <row r="1028">
          <cell r="A1028" t="str">
            <v>F1025</v>
          </cell>
          <cell r="B1028" t="str">
            <v>Turks and Caicos Islands</v>
          </cell>
          <cell r="C1028" t="str">
            <v>TURKS AND CAICOS ISLANDS</v>
          </cell>
          <cell r="D1028" t="str">
            <v>S1</v>
          </cell>
          <cell r="E1028">
            <v>42370</v>
          </cell>
          <cell r="F1028">
            <v>42475</v>
          </cell>
          <cell r="G1028">
            <v>304</v>
          </cell>
          <cell r="H1028">
            <v>165</v>
          </cell>
        </row>
        <row r="1029">
          <cell r="A1029" t="str">
            <v>F1026</v>
          </cell>
          <cell r="B1029" t="str">
            <v>Turks and Caicos Islands</v>
          </cell>
          <cell r="C1029" t="str">
            <v>TURKS AND CAICOS ISLANDS</v>
          </cell>
          <cell r="D1029" t="str">
            <v>S2</v>
          </cell>
          <cell r="E1029">
            <v>42476</v>
          </cell>
          <cell r="F1029">
            <v>42735</v>
          </cell>
          <cell r="G1029">
            <v>231</v>
          </cell>
          <cell r="H1029">
            <v>157</v>
          </cell>
        </row>
        <row r="1030">
          <cell r="A1030" t="str">
            <v>F1027</v>
          </cell>
          <cell r="B1030" t="str">
            <v>Tuvalu</v>
          </cell>
          <cell r="C1030" t="str">
            <v>TUVALU</v>
          </cell>
          <cell r="D1030" t="str">
            <v>S1</v>
          </cell>
          <cell r="E1030">
            <v>42370</v>
          </cell>
          <cell r="F1030">
            <v>42735</v>
          </cell>
          <cell r="G1030">
            <v>112</v>
          </cell>
          <cell r="H1030">
            <v>82</v>
          </cell>
        </row>
        <row r="1031">
          <cell r="A1031" t="str">
            <v>F1028</v>
          </cell>
          <cell r="B1031" t="str">
            <v>[Other]</v>
          </cell>
          <cell r="C1031" t="str">
            <v>UGANDA</v>
          </cell>
          <cell r="D1031" t="str">
            <v>S1</v>
          </cell>
          <cell r="E1031">
            <v>42370</v>
          </cell>
          <cell r="F1031">
            <v>42735</v>
          </cell>
          <cell r="G1031">
            <v>62</v>
          </cell>
          <cell r="H1031">
            <v>48</v>
          </cell>
        </row>
        <row r="1032">
          <cell r="A1032" t="str">
            <v>F1029</v>
          </cell>
          <cell r="B1032" t="str">
            <v>Entebbe</v>
          </cell>
          <cell r="C1032" t="str">
            <v>UGANDA</v>
          </cell>
          <cell r="D1032" t="str">
            <v>S1</v>
          </cell>
          <cell r="E1032">
            <v>42370</v>
          </cell>
          <cell r="F1032">
            <v>42735</v>
          </cell>
          <cell r="G1032">
            <v>144</v>
          </cell>
          <cell r="H1032">
            <v>58</v>
          </cell>
        </row>
        <row r="1033">
          <cell r="A1033" t="str">
            <v>F1030</v>
          </cell>
          <cell r="B1033" t="str">
            <v>Fort Portal</v>
          </cell>
          <cell r="C1033" t="str">
            <v>UGANDA</v>
          </cell>
          <cell r="D1033" t="str">
            <v>S1</v>
          </cell>
          <cell r="E1033">
            <v>42370</v>
          </cell>
          <cell r="F1033">
            <v>42735</v>
          </cell>
          <cell r="G1033">
            <v>113</v>
          </cell>
          <cell r="H1033">
            <v>63</v>
          </cell>
        </row>
        <row r="1034">
          <cell r="A1034" t="str">
            <v>F1031</v>
          </cell>
          <cell r="B1034" t="str">
            <v>Gulu</v>
          </cell>
          <cell r="C1034" t="str">
            <v>UGANDA</v>
          </cell>
          <cell r="D1034" t="str">
            <v>S1</v>
          </cell>
          <cell r="E1034">
            <v>42370</v>
          </cell>
          <cell r="F1034">
            <v>42735</v>
          </cell>
          <cell r="G1034">
            <v>62</v>
          </cell>
          <cell r="H1034">
            <v>48</v>
          </cell>
        </row>
        <row r="1035">
          <cell r="A1035" t="str">
            <v>F1032</v>
          </cell>
          <cell r="B1035" t="str">
            <v>Jinja</v>
          </cell>
          <cell r="C1035" t="str">
            <v>UGANDA</v>
          </cell>
          <cell r="D1035" t="str">
            <v>S1</v>
          </cell>
          <cell r="E1035">
            <v>42370</v>
          </cell>
          <cell r="F1035">
            <v>42735</v>
          </cell>
          <cell r="G1035">
            <v>215</v>
          </cell>
          <cell r="H1035">
            <v>74</v>
          </cell>
        </row>
        <row r="1036">
          <cell r="A1036" t="str">
            <v>F1033</v>
          </cell>
          <cell r="B1036" t="str">
            <v>Kampala</v>
          </cell>
          <cell r="C1036" t="str">
            <v>UGANDA</v>
          </cell>
          <cell r="D1036" t="str">
            <v>S1</v>
          </cell>
          <cell r="E1036">
            <v>42370</v>
          </cell>
          <cell r="F1036">
            <v>42735</v>
          </cell>
          <cell r="G1036">
            <v>250</v>
          </cell>
          <cell r="H1036">
            <v>90</v>
          </cell>
        </row>
        <row r="1037">
          <cell r="A1037" t="str">
            <v>F1034</v>
          </cell>
          <cell r="B1037" t="str">
            <v>Mbale</v>
          </cell>
          <cell r="C1037" t="str">
            <v>UGANDA</v>
          </cell>
          <cell r="D1037" t="str">
            <v>S1</v>
          </cell>
          <cell r="E1037">
            <v>42370</v>
          </cell>
          <cell r="F1037">
            <v>42735</v>
          </cell>
          <cell r="G1037">
            <v>71</v>
          </cell>
          <cell r="H1037">
            <v>75</v>
          </cell>
        </row>
        <row r="1038">
          <cell r="A1038" t="str">
            <v>F1035</v>
          </cell>
          <cell r="B1038" t="str">
            <v>[Other]</v>
          </cell>
          <cell r="C1038" t="str">
            <v>UKRAINE</v>
          </cell>
          <cell r="D1038" t="str">
            <v>S1</v>
          </cell>
          <cell r="E1038">
            <v>42370</v>
          </cell>
          <cell r="F1038">
            <v>42735</v>
          </cell>
          <cell r="G1038">
            <v>140</v>
          </cell>
          <cell r="H1038">
            <v>97</v>
          </cell>
        </row>
        <row r="1039">
          <cell r="A1039" t="str">
            <v>F1036</v>
          </cell>
          <cell r="B1039" t="str">
            <v>Kharkiv</v>
          </cell>
          <cell r="C1039" t="str">
            <v>UKRAINE</v>
          </cell>
          <cell r="D1039" t="str">
            <v>S1</v>
          </cell>
          <cell r="E1039">
            <v>42370</v>
          </cell>
          <cell r="F1039">
            <v>42735</v>
          </cell>
          <cell r="G1039">
            <v>152</v>
          </cell>
          <cell r="H1039">
            <v>95</v>
          </cell>
        </row>
        <row r="1040">
          <cell r="A1040" t="str">
            <v>F1037</v>
          </cell>
          <cell r="B1040" t="str">
            <v>Kyiv</v>
          </cell>
          <cell r="C1040" t="str">
            <v>UKRAINE</v>
          </cell>
          <cell r="D1040" t="str">
            <v>S1</v>
          </cell>
          <cell r="E1040">
            <v>42370</v>
          </cell>
          <cell r="F1040">
            <v>42735</v>
          </cell>
          <cell r="G1040">
            <v>243</v>
          </cell>
          <cell r="H1040">
            <v>131</v>
          </cell>
        </row>
        <row r="1041">
          <cell r="A1041" t="str">
            <v>F1038</v>
          </cell>
          <cell r="B1041" t="str">
            <v>[Other]</v>
          </cell>
          <cell r="C1041" t="str">
            <v>UNITED ARAB EMIRATES</v>
          </cell>
          <cell r="D1041" t="str">
            <v>S1</v>
          </cell>
          <cell r="E1041">
            <v>42370</v>
          </cell>
          <cell r="F1041">
            <v>42735</v>
          </cell>
          <cell r="G1041">
            <v>340</v>
          </cell>
          <cell r="H1041">
            <v>198</v>
          </cell>
        </row>
        <row r="1042">
          <cell r="A1042" t="str">
            <v>F1039</v>
          </cell>
          <cell r="B1042" t="str">
            <v>Abu Dhabi</v>
          </cell>
          <cell r="C1042" t="str">
            <v>UNITED ARAB EMIRATES</v>
          </cell>
          <cell r="D1042" t="str">
            <v>S1</v>
          </cell>
          <cell r="E1042">
            <v>42370</v>
          </cell>
          <cell r="F1042">
            <v>42735</v>
          </cell>
          <cell r="G1042">
            <v>340</v>
          </cell>
          <cell r="H1042">
            <v>198</v>
          </cell>
        </row>
        <row r="1043">
          <cell r="A1043" t="str">
            <v>F1040</v>
          </cell>
          <cell r="B1043" t="str">
            <v>Dubai</v>
          </cell>
          <cell r="C1043" t="str">
            <v>UNITED ARAB EMIRATES</v>
          </cell>
          <cell r="D1043" t="str">
            <v>S1</v>
          </cell>
          <cell r="E1043">
            <v>42370</v>
          </cell>
          <cell r="F1043">
            <v>42735</v>
          </cell>
          <cell r="G1043">
            <v>365</v>
          </cell>
          <cell r="H1043">
            <v>183</v>
          </cell>
        </row>
        <row r="1044">
          <cell r="A1044" t="str">
            <v>F1041</v>
          </cell>
          <cell r="B1044" t="str">
            <v>[Other]</v>
          </cell>
          <cell r="C1044" t="str">
            <v>UNITED KINGDOM</v>
          </cell>
          <cell r="D1044" t="str">
            <v>S1</v>
          </cell>
          <cell r="E1044">
            <v>42370</v>
          </cell>
          <cell r="F1044">
            <v>42735</v>
          </cell>
          <cell r="G1044">
            <v>169</v>
          </cell>
          <cell r="H1044">
            <v>103</v>
          </cell>
        </row>
        <row r="1045">
          <cell r="A1045" t="str">
            <v>F1042</v>
          </cell>
          <cell r="B1045" t="str">
            <v>Belfast</v>
          </cell>
          <cell r="C1045" t="str">
            <v>UNITED KINGDOM</v>
          </cell>
          <cell r="D1045" t="str">
            <v>S1</v>
          </cell>
          <cell r="E1045">
            <v>42370</v>
          </cell>
          <cell r="F1045">
            <v>42735</v>
          </cell>
          <cell r="G1045">
            <v>223</v>
          </cell>
          <cell r="H1045">
            <v>118</v>
          </cell>
        </row>
        <row r="1046">
          <cell r="A1046" t="str">
            <v>F1043</v>
          </cell>
          <cell r="B1046" t="str">
            <v>Birmingham</v>
          </cell>
          <cell r="C1046" t="str">
            <v>UNITED KINGDOM</v>
          </cell>
          <cell r="D1046" t="str">
            <v>S1</v>
          </cell>
          <cell r="E1046">
            <v>42370</v>
          </cell>
          <cell r="F1046">
            <v>42735</v>
          </cell>
          <cell r="G1046">
            <v>186</v>
          </cell>
          <cell r="H1046">
            <v>81</v>
          </cell>
        </row>
        <row r="1047">
          <cell r="A1047" t="str">
            <v>F1044</v>
          </cell>
          <cell r="B1047" t="str">
            <v>Bristol</v>
          </cell>
          <cell r="C1047" t="str">
            <v>UNITED KINGDOM</v>
          </cell>
          <cell r="D1047" t="str">
            <v>S1</v>
          </cell>
          <cell r="E1047">
            <v>42370</v>
          </cell>
          <cell r="F1047">
            <v>42735</v>
          </cell>
          <cell r="G1047">
            <v>222</v>
          </cell>
          <cell r="H1047">
            <v>105</v>
          </cell>
        </row>
        <row r="1048">
          <cell r="A1048" t="str">
            <v>F1045</v>
          </cell>
          <cell r="B1048" t="str">
            <v>Cardiff, Wales</v>
          </cell>
          <cell r="C1048" t="str">
            <v>UNITED KINGDOM</v>
          </cell>
          <cell r="D1048" t="str">
            <v>S1</v>
          </cell>
          <cell r="E1048">
            <v>42370</v>
          </cell>
          <cell r="F1048">
            <v>42735</v>
          </cell>
          <cell r="G1048">
            <v>193</v>
          </cell>
          <cell r="H1048">
            <v>95</v>
          </cell>
        </row>
        <row r="1049">
          <cell r="A1049" t="str">
            <v>F1046</v>
          </cell>
          <cell r="B1049" t="str">
            <v>Caversham</v>
          </cell>
          <cell r="C1049" t="str">
            <v>UNITED KINGDOM</v>
          </cell>
          <cell r="D1049" t="str">
            <v>S1</v>
          </cell>
          <cell r="E1049">
            <v>42370</v>
          </cell>
          <cell r="F1049">
            <v>42735</v>
          </cell>
          <cell r="G1049">
            <v>206</v>
          </cell>
          <cell r="H1049">
            <v>135</v>
          </cell>
        </row>
        <row r="1050">
          <cell r="A1050" t="str">
            <v>F1047</v>
          </cell>
          <cell r="B1050" t="str">
            <v>Cheltenham</v>
          </cell>
          <cell r="C1050" t="str">
            <v>UNITED KINGDOM</v>
          </cell>
          <cell r="D1050" t="str">
            <v>S1</v>
          </cell>
          <cell r="E1050">
            <v>42370</v>
          </cell>
          <cell r="F1050">
            <v>42735</v>
          </cell>
          <cell r="G1050">
            <v>171</v>
          </cell>
          <cell r="H1050">
            <v>115</v>
          </cell>
        </row>
        <row r="1051">
          <cell r="A1051" t="str">
            <v>F1048</v>
          </cell>
          <cell r="B1051" t="str">
            <v>Crawley</v>
          </cell>
          <cell r="C1051" t="str">
            <v>UNITED KINGDOM</v>
          </cell>
          <cell r="D1051" t="str">
            <v>S1</v>
          </cell>
          <cell r="E1051">
            <v>42370</v>
          </cell>
          <cell r="F1051">
            <v>42735</v>
          </cell>
          <cell r="G1051">
            <v>322</v>
          </cell>
          <cell r="H1051">
            <v>163</v>
          </cell>
        </row>
        <row r="1052">
          <cell r="A1052" t="str">
            <v>F1049</v>
          </cell>
          <cell r="B1052" t="str">
            <v>Edinburgh</v>
          </cell>
          <cell r="C1052" t="str">
            <v>UNITED KINGDOM</v>
          </cell>
          <cell r="D1052" t="str">
            <v>S1</v>
          </cell>
          <cell r="E1052">
            <v>42370</v>
          </cell>
          <cell r="F1052">
            <v>42735</v>
          </cell>
          <cell r="G1052">
            <v>216</v>
          </cell>
          <cell r="H1052">
            <v>103</v>
          </cell>
        </row>
        <row r="1053">
          <cell r="A1053" t="str">
            <v>F1050</v>
          </cell>
          <cell r="B1053" t="str">
            <v>Fairford</v>
          </cell>
          <cell r="C1053" t="str">
            <v>UNITED KINGDOM</v>
          </cell>
          <cell r="D1053" t="str">
            <v>S1</v>
          </cell>
          <cell r="E1053">
            <v>42370</v>
          </cell>
          <cell r="F1053">
            <v>42735</v>
          </cell>
          <cell r="G1053">
            <v>192</v>
          </cell>
          <cell r="H1053">
            <v>100</v>
          </cell>
        </row>
        <row r="1054">
          <cell r="A1054" t="str">
            <v>F1051</v>
          </cell>
          <cell r="B1054" t="str">
            <v>Gatwick</v>
          </cell>
          <cell r="C1054" t="str">
            <v>UNITED KINGDOM</v>
          </cell>
          <cell r="D1054" t="str">
            <v>S1</v>
          </cell>
          <cell r="E1054">
            <v>42370</v>
          </cell>
          <cell r="F1054">
            <v>42735</v>
          </cell>
          <cell r="G1054">
            <v>195</v>
          </cell>
          <cell r="H1054">
            <v>138</v>
          </cell>
        </row>
        <row r="1055">
          <cell r="A1055" t="str">
            <v>F1052</v>
          </cell>
          <cell r="B1055" t="str">
            <v>Glasgow</v>
          </cell>
          <cell r="C1055" t="str">
            <v>UNITED KINGDOM</v>
          </cell>
          <cell r="D1055" t="str">
            <v>S1</v>
          </cell>
          <cell r="E1055">
            <v>42370</v>
          </cell>
          <cell r="F1055">
            <v>42735</v>
          </cell>
          <cell r="G1055">
            <v>186</v>
          </cell>
          <cell r="H1055">
            <v>99</v>
          </cell>
        </row>
        <row r="1056">
          <cell r="A1056" t="str">
            <v>F1053</v>
          </cell>
          <cell r="B1056" t="str">
            <v>Harrogate</v>
          </cell>
          <cell r="C1056" t="str">
            <v>UNITED KINGDOM</v>
          </cell>
          <cell r="D1056" t="str">
            <v>S1</v>
          </cell>
          <cell r="E1056">
            <v>42370</v>
          </cell>
          <cell r="F1056">
            <v>42735</v>
          </cell>
          <cell r="G1056">
            <v>135</v>
          </cell>
          <cell r="H1056">
            <v>77</v>
          </cell>
        </row>
        <row r="1057">
          <cell r="A1057" t="str">
            <v>F1054</v>
          </cell>
          <cell r="B1057" t="str">
            <v>High Wycombe</v>
          </cell>
          <cell r="C1057" t="str">
            <v>UNITED KINGDOM</v>
          </cell>
          <cell r="D1057" t="str">
            <v>S1</v>
          </cell>
          <cell r="E1057">
            <v>42370</v>
          </cell>
          <cell r="F1057">
            <v>42735</v>
          </cell>
          <cell r="G1057">
            <v>174</v>
          </cell>
          <cell r="H1057">
            <v>104</v>
          </cell>
        </row>
        <row r="1058">
          <cell r="A1058" t="str">
            <v>F1055</v>
          </cell>
          <cell r="B1058" t="str">
            <v>Horley</v>
          </cell>
          <cell r="C1058" t="str">
            <v>UNITED KINGDOM</v>
          </cell>
          <cell r="D1058" t="str">
            <v>S1</v>
          </cell>
          <cell r="E1058">
            <v>42370</v>
          </cell>
          <cell r="F1058">
            <v>42735</v>
          </cell>
          <cell r="G1058">
            <v>195</v>
          </cell>
          <cell r="H1058">
            <v>138</v>
          </cell>
        </row>
        <row r="1059">
          <cell r="A1059" t="str">
            <v>F1056</v>
          </cell>
          <cell r="B1059" t="str">
            <v>Liverpool</v>
          </cell>
          <cell r="C1059" t="str">
            <v>UNITED KINGDOM</v>
          </cell>
          <cell r="D1059" t="str">
            <v>S1</v>
          </cell>
          <cell r="E1059">
            <v>42370</v>
          </cell>
          <cell r="F1059">
            <v>42735</v>
          </cell>
          <cell r="G1059">
            <v>162</v>
          </cell>
          <cell r="H1059">
            <v>98</v>
          </cell>
        </row>
        <row r="1060">
          <cell r="A1060" t="str">
            <v>F1057</v>
          </cell>
          <cell r="B1060" t="str">
            <v>London</v>
          </cell>
          <cell r="C1060" t="str">
            <v>UNITED KINGDOM</v>
          </cell>
          <cell r="D1060" t="str">
            <v>S1</v>
          </cell>
          <cell r="E1060">
            <v>42370</v>
          </cell>
          <cell r="F1060">
            <v>42735</v>
          </cell>
          <cell r="G1060">
            <v>322</v>
          </cell>
          <cell r="H1060">
            <v>163</v>
          </cell>
        </row>
        <row r="1061">
          <cell r="A1061" t="str">
            <v>F1058</v>
          </cell>
          <cell r="B1061" t="str">
            <v>Loudwater</v>
          </cell>
          <cell r="C1061" t="str">
            <v>UNITED KINGDOM</v>
          </cell>
          <cell r="D1061" t="str">
            <v>S1</v>
          </cell>
          <cell r="E1061">
            <v>42370</v>
          </cell>
          <cell r="F1061">
            <v>42735</v>
          </cell>
          <cell r="G1061">
            <v>162</v>
          </cell>
          <cell r="H1061">
            <v>113</v>
          </cell>
        </row>
        <row r="1062">
          <cell r="A1062" t="str">
            <v>F1059</v>
          </cell>
          <cell r="B1062" t="str">
            <v>Manchester</v>
          </cell>
          <cell r="C1062" t="str">
            <v>UNITED KINGDOM</v>
          </cell>
          <cell r="D1062" t="str">
            <v>S1</v>
          </cell>
          <cell r="E1062">
            <v>42370</v>
          </cell>
          <cell r="F1062">
            <v>42735</v>
          </cell>
          <cell r="G1062">
            <v>193</v>
          </cell>
          <cell r="H1062">
            <v>108</v>
          </cell>
        </row>
        <row r="1063">
          <cell r="A1063" t="str">
            <v>F1060</v>
          </cell>
          <cell r="B1063" t="str">
            <v>Menwith Hill</v>
          </cell>
          <cell r="C1063" t="str">
            <v>UNITED KINGDOM</v>
          </cell>
          <cell r="D1063" t="str">
            <v>S1</v>
          </cell>
          <cell r="E1063">
            <v>42370</v>
          </cell>
          <cell r="F1063">
            <v>42735</v>
          </cell>
          <cell r="G1063">
            <v>135</v>
          </cell>
          <cell r="H1063">
            <v>77</v>
          </cell>
        </row>
        <row r="1064">
          <cell r="A1064" t="str">
            <v>F1061</v>
          </cell>
          <cell r="B1064" t="str">
            <v>Oxford</v>
          </cell>
          <cell r="C1064" t="str">
            <v>UNITED KINGDOM</v>
          </cell>
          <cell r="D1064" t="str">
            <v>S1</v>
          </cell>
          <cell r="E1064">
            <v>42370</v>
          </cell>
          <cell r="F1064">
            <v>42735</v>
          </cell>
          <cell r="G1064">
            <v>168</v>
          </cell>
          <cell r="H1064">
            <v>87</v>
          </cell>
        </row>
        <row r="1065">
          <cell r="A1065" t="str">
            <v>F1062</v>
          </cell>
          <cell r="B1065" t="str">
            <v>Reading</v>
          </cell>
          <cell r="C1065" t="str">
            <v>UNITED KINGDOM</v>
          </cell>
          <cell r="D1065" t="str">
            <v>S1</v>
          </cell>
          <cell r="E1065">
            <v>42370</v>
          </cell>
          <cell r="F1065">
            <v>42735</v>
          </cell>
          <cell r="G1065">
            <v>206</v>
          </cell>
          <cell r="H1065">
            <v>135</v>
          </cell>
        </row>
        <row r="1066">
          <cell r="A1066" t="str">
            <v>U144</v>
          </cell>
          <cell r="B1066" t="str">
            <v>District of Columbia</v>
          </cell>
          <cell r="C1066" t="str">
            <v>UNITED STATES</v>
          </cell>
          <cell r="D1066">
            <v>135</v>
          </cell>
          <cell r="E1066">
            <v>42644</v>
          </cell>
          <cell r="F1066">
            <v>42674</v>
          </cell>
          <cell r="G1066">
            <v>222</v>
          </cell>
          <cell r="H1066">
            <v>69</v>
          </cell>
        </row>
        <row r="1067">
          <cell r="A1067" t="str">
            <v>U145</v>
          </cell>
          <cell r="B1067" t="str">
            <v>District of Columbia</v>
          </cell>
          <cell r="C1067" t="str">
            <v>UNITED STATES</v>
          </cell>
          <cell r="D1067">
            <v>69</v>
          </cell>
          <cell r="E1067">
            <v>42675</v>
          </cell>
          <cell r="F1067">
            <v>42429</v>
          </cell>
          <cell r="G1067">
            <v>179</v>
          </cell>
          <cell r="H1067">
            <v>69</v>
          </cell>
        </row>
        <row r="1068">
          <cell r="A1068" t="str">
            <v>U146</v>
          </cell>
          <cell r="B1068" t="str">
            <v>District of Columbia</v>
          </cell>
          <cell r="C1068" t="str">
            <v>UNITED STATES</v>
          </cell>
          <cell r="D1068">
            <v>69</v>
          </cell>
          <cell r="E1068">
            <v>42430</v>
          </cell>
          <cell r="F1068">
            <v>42551</v>
          </cell>
          <cell r="G1068">
            <v>226</v>
          </cell>
          <cell r="H1068">
            <v>69</v>
          </cell>
        </row>
        <row r="1069">
          <cell r="A1069" t="str">
            <v>U147</v>
          </cell>
          <cell r="B1069" t="str">
            <v>District of Columbia</v>
          </cell>
          <cell r="C1069" t="str">
            <v>UNITED STATES</v>
          </cell>
          <cell r="D1069">
            <v>69</v>
          </cell>
          <cell r="E1069">
            <v>42552</v>
          </cell>
          <cell r="F1069">
            <v>42613</v>
          </cell>
          <cell r="G1069">
            <v>174</v>
          </cell>
          <cell r="H1069">
            <v>69</v>
          </cell>
        </row>
        <row r="1070">
          <cell r="A1070" t="str">
            <v>U148</v>
          </cell>
          <cell r="B1070" t="str">
            <v>District of Columbia</v>
          </cell>
          <cell r="C1070" t="str">
            <v>UNITED STATES</v>
          </cell>
          <cell r="D1070">
            <v>69</v>
          </cell>
          <cell r="E1070">
            <v>42614</v>
          </cell>
          <cell r="F1070">
            <v>42643</v>
          </cell>
          <cell r="G1070">
            <v>222</v>
          </cell>
          <cell r="H1070">
            <v>69</v>
          </cell>
        </row>
        <row r="1071">
          <cell r="A1071" t="str">
            <v>U445</v>
          </cell>
          <cell r="B1071" t="str">
            <v>New York City</v>
          </cell>
          <cell r="C1071" t="str">
            <v>UNITED STATES</v>
          </cell>
          <cell r="D1071">
            <v>69</v>
          </cell>
          <cell r="E1071">
            <v>42644</v>
          </cell>
          <cell r="F1071">
            <v>42735</v>
          </cell>
          <cell r="G1071">
            <v>306</v>
          </cell>
          <cell r="H1071">
            <v>74</v>
          </cell>
        </row>
        <row r="1072">
          <cell r="A1072" t="str">
            <v>U446</v>
          </cell>
          <cell r="B1072" t="str">
            <v>New York City</v>
          </cell>
          <cell r="C1072" t="str">
            <v>UNITED STATES</v>
          </cell>
          <cell r="D1072">
            <v>74</v>
          </cell>
          <cell r="E1072">
            <v>42370</v>
          </cell>
          <cell r="F1072">
            <v>42429</v>
          </cell>
          <cell r="G1072">
            <v>181</v>
          </cell>
          <cell r="H1072">
            <v>74</v>
          </cell>
        </row>
        <row r="1073">
          <cell r="A1073" t="str">
            <v>U447</v>
          </cell>
          <cell r="B1073" t="str">
            <v>New York City</v>
          </cell>
          <cell r="C1073" t="str">
            <v>UNITED STATES</v>
          </cell>
          <cell r="D1073">
            <v>74</v>
          </cell>
          <cell r="E1073">
            <v>42430</v>
          </cell>
          <cell r="F1073">
            <v>42551</v>
          </cell>
          <cell r="G1073">
            <v>270</v>
          </cell>
          <cell r="H1073">
            <v>74</v>
          </cell>
        </row>
        <row r="1074">
          <cell r="A1074" t="str">
            <v>U448</v>
          </cell>
          <cell r="B1074" t="str">
            <v>New York City</v>
          </cell>
          <cell r="C1074" t="str">
            <v>UNITED STATES</v>
          </cell>
          <cell r="D1074">
            <v>74</v>
          </cell>
          <cell r="E1074">
            <v>42552</v>
          </cell>
          <cell r="F1074">
            <v>42613</v>
          </cell>
          <cell r="G1074">
            <v>242</v>
          </cell>
          <cell r="H1074">
            <v>74</v>
          </cell>
        </row>
        <row r="1075">
          <cell r="A1075" t="str">
            <v>U449</v>
          </cell>
          <cell r="B1075" t="str">
            <v>New York City</v>
          </cell>
          <cell r="C1075" t="str">
            <v>UNITED STATES</v>
          </cell>
          <cell r="D1075">
            <v>74</v>
          </cell>
          <cell r="E1075">
            <v>42614</v>
          </cell>
          <cell r="F1075">
            <v>42643</v>
          </cell>
          <cell r="G1075">
            <v>306</v>
          </cell>
          <cell r="H1075">
            <v>74</v>
          </cell>
        </row>
        <row r="1076">
          <cell r="A1076" t="str">
            <v>U631</v>
          </cell>
          <cell r="B1076" t="str">
            <v>Seattle</v>
          </cell>
          <cell r="C1076" t="str">
            <v>UNITED STATES</v>
          </cell>
          <cell r="D1076">
            <v>74</v>
          </cell>
          <cell r="E1076">
            <v>42644</v>
          </cell>
          <cell r="F1076">
            <v>42674</v>
          </cell>
          <cell r="G1076">
            <v>202</v>
          </cell>
          <cell r="H1076">
            <v>74</v>
          </cell>
        </row>
        <row r="1077">
          <cell r="A1077" t="str">
            <v>U632</v>
          </cell>
          <cell r="B1077" t="str">
            <v>Seattle</v>
          </cell>
          <cell r="C1077" t="str">
            <v>UNITED STATES</v>
          </cell>
          <cell r="D1077">
            <v>74</v>
          </cell>
          <cell r="E1077">
            <v>42675</v>
          </cell>
          <cell r="F1077">
            <v>42490</v>
          </cell>
          <cell r="G1077">
            <v>157</v>
          </cell>
          <cell r="H1077">
            <v>74</v>
          </cell>
        </row>
        <row r="1078">
          <cell r="A1078" t="str">
            <v>U633</v>
          </cell>
          <cell r="B1078" t="str">
            <v>Seattle</v>
          </cell>
          <cell r="C1078" t="str">
            <v>UNITED STATES</v>
          </cell>
          <cell r="D1078">
            <v>74</v>
          </cell>
          <cell r="E1078">
            <v>42491</v>
          </cell>
          <cell r="F1078">
            <v>42643</v>
          </cell>
          <cell r="G1078">
            <v>202</v>
          </cell>
          <cell r="H1078">
            <v>74</v>
          </cell>
        </row>
        <row r="1079">
          <cell r="A1079" t="str">
            <v>F1063</v>
          </cell>
          <cell r="B1079" t="str">
            <v>[Other]</v>
          </cell>
          <cell r="C1079" t="str">
            <v>URUGUAY</v>
          </cell>
          <cell r="D1079" t="str">
            <v>S1</v>
          </cell>
          <cell r="E1079">
            <v>42370</v>
          </cell>
          <cell r="F1079">
            <v>42735</v>
          </cell>
          <cell r="G1079">
            <v>160</v>
          </cell>
          <cell r="H1079">
            <v>92</v>
          </cell>
        </row>
        <row r="1080">
          <cell r="A1080" t="str">
            <v>F1064</v>
          </cell>
          <cell r="B1080" t="str">
            <v>Colonia</v>
          </cell>
          <cell r="C1080" t="str">
            <v>URUGUAY</v>
          </cell>
          <cell r="D1080" t="str">
            <v>S1</v>
          </cell>
          <cell r="E1080">
            <v>42370</v>
          </cell>
          <cell r="F1080">
            <v>42735</v>
          </cell>
          <cell r="G1080">
            <v>186</v>
          </cell>
          <cell r="H1080">
            <v>79</v>
          </cell>
        </row>
        <row r="1081">
          <cell r="A1081" t="str">
            <v>F1065</v>
          </cell>
          <cell r="B1081" t="str">
            <v>Montevideo</v>
          </cell>
          <cell r="C1081" t="str">
            <v>URUGUAY</v>
          </cell>
          <cell r="D1081" t="str">
            <v>S1</v>
          </cell>
          <cell r="E1081">
            <v>42370</v>
          </cell>
          <cell r="F1081">
            <v>42735</v>
          </cell>
          <cell r="G1081">
            <v>160</v>
          </cell>
          <cell r="H1081">
            <v>92</v>
          </cell>
        </row>
        <row r="1082">
          <cell r="A1082" t="str">
            <v>F1066</v>
          </cell>
          <cell r="B1082" t="str">
            <v>Punta del Este</v>
          </cell>
          <cell r="C1082" t="str">
            <v>URUGUAY</v>
          </cell>
          <cell r="D1082" t="str">
            <v>S1</v>
          </cell>
          <cell r="E1082">
            <v>42445</v>
          </cell>
          <cell r="F1082">
            <v>42718</v>
          </cell>
          <cell r="G1082">
            <v>220</v>
          </cell>
          <cell r="H1082">
            <v>121</v>
          </cell>
        </row>
        <row r="1083">
          <cell r="A1083" t="str">
            <v>F1067</v>
          </cell>
          <cell r="B1083" t="str">
            <v>Punta del Este</v>
          </cell>
          <cell r="C1083" t="str">
            <v>URUGUAY</v>
          </cell>
          <cell r="D1083" t="str">
            <v>S2</v>
          </cell>
          <cell r="E1083">
            <v>42719</v>
          </cell>
          <cell r="F1083">
            <v>42444</v>
          </cell>
          <cell r="G1083">
            <v>264</v>
          </cell>
          <cell r="H1083">
            <v>125</v>
          </cell>
        </row>
        <row r="1084">
          <cell r="A1084" t="str">
            <v>F1068</v>
          </cell>
          <cell r="B1084" t="str">
            <v>[Other]</v>
          </cell>
          <cell r="C1084" t="str">
            <v>UZBEKISTAN</v>
          </cell>
          <cell r="D1084" t="str">
            <v>S1</v>
          </cell>
          <cell r="E1084">
            <v>42370</v>
          </cell>
          <cell r="F1084">
            <v>42735</v>
          </cell>
          <cell r="G1084">
            <v>80</v>
          </cell>
          <cell r="H1084">
            <v>62</v>
          </cell>
        </row>
        <row r="1085">
          <cell r="A1085" t="str">
            <v>F1069</v>
          </cell>
          <cell r="B1085" t="str">
            <v>Tashkent</v>
          </cell>
          <cell r="C1085" t="str">
            <v>UZBEKISTAN</v>
          </cell>
          <cell r="D1085" t="str">
            <v>S1</v>
          </cell>
          <cell r="E1085">
            <v>42370</v>
          </cell>
          <cell r="F1085">
            <v>42735</v>
          </cell>
          <cell r="G1085">
            <v>180</v>
          </cell>
          <cell r="H1085">
            <v>99</v>
          </cell>
        </row>
        <row r="1086">
          <cell r="A1086" t="str">
            <v>F1070</v>
          </cell>
          <cell r="B1086" t="str">
            <v>[Other]</v>
          </cell>
          <cell r="C1086" t="str">
            <v>VANUATU</v>
          </cell>
          <cell r="D1086" t="str">
            <v>S1</v>
          </cell>
          <cell r="E1086">
            <v>42370</v>
          </cell>
          <cell r="F1086">
            <v>42735</v>
          </cell>
          <cell r="G1086">
            <v>20</v>
          </cell>
          <cell r="H1086">
            <v>13</v>
          </cell>
        </row>
        <row r="1087">
          <cell r="A1087" t="str">
            <v>F1071</v>
          </cell>
          <cell r="B1087" t="str">
            <v>Port Vila</v>
          </cell>
          <cell r="C1087" t="str">
            <v>VANUATU</v>
          </cell>
          <cell r="D1087" t="str">
            <v>S1</v>
          </cell>
          <cell r="E1087">
            <v>42370</v>
          </cell>
          <cell r="F1087">
            <v>42735</v>
          </cell>
          <cell r="G1087">
            <v>245</v>
          </cell>
          <cell r="H1087">
            <v>119</v>
          </cell>
        </row>
        <row r="1088">
          <cell r="A1088" t="str">
            <v>F1072</v>
          </cell>
          <cell r="B1088" t="str">
            <v>Santos</v>
          </cell>
          <cell r="C1088" t="str">
            <v>VANUATU</v>
          </cell>
          <cell r="D1088" t="str">
            <v>S1</v>
          </cell>
          <cell r="E1088">
            <v>42370</v>
          </cell>
          <cell r="F1088">
            <v>42735</v>
          </cell>
          <cell r="G1088">
            <v>156</v>
          </cell>
          <cell r="H1088">
            <v>113</v>
          </cell>
        </row>
        <row r="1089">
          <cell r="A1089" t="str">
            <v>F1073</v>
          </cell>
          <cell r="B1089" t="str">
            <v>Tanna Island</v>
          </cell>
          <cell r="C1089" t="str">
            <v>VANUATU</v>
          </cell>
          <cell r="D1089" t="str">
            <v>S1</v>
          </cell>
          <cell r="E1089">
            <v>42370</v>
          </cell>
          <cell r="F1089">
            <v>42735</v>
          </cell>
          <cell r="G1089">
            <v>260</v>
          </cell>
          <cell r="H1089">
            <v>96</v>
          </cell>
        </row>
        <row r="1090">
          <cell r="A1090" t="str">
            <v>F1074</v>
          </cell>
          <cell r="B1090" t="str">
            <v>[Other]</v>
          </cell>
          <cell r="C1090" t="str">
            <v>VENEZUELA</v>
          </cell>
          <cell r="D1090" t="str">
            <v>S1</v>
          </cell>
          <cell r="E1090">
            <v>42370</v>
          </cell>
          <cell r="F1090">
            <v>42735</v>
          </cell>
          <cell r="G1090">
            <v>278</v>
          </cell>
          <cell r="H1090">
            <v>206</v>
          </cell>
        </row>
        <row r="1091">
          <cell r="A1091" t="str">
            <v>F1075</v>
          </cell>
          <cell r="B1091" t="str">
            <v>Barquisimeto</v>
          </cell>
          <cell r="C1091" t="str">
            <v>VENEZUELA</v>
          </cell>
          <cell r="D1091" t="str">
            <v>S1</v>
          </cell>
          <cell r="E1091">
            <v>42370</v>
          </cell>
          <cell r="F1091">
            <v>42735</v>
          </cell>
          <cell r="G1091">
            <v>263</v>
          </cell>
          <cell r="H1091">
            <v>299</v>
          </cell>
        </row>
        <row r="1092">
          <cell r="A1092" t="str">
            <v>F1076</v>
          </cell>
          <cell r="B1092" t="str">
            <v>Caracas</v>
          </cell>
          <cell r="C1092" t="str">
            <v>VENEZUELA</v>
          </cell>
          <cell r="D1092" t="str">
            <v>S1</v>
          </cell>
          <cell r="E1092">
            <v>42370</v>
          </cell>
          <cell r="F1092">
            <v>42735</v>
          </cell>
          <cell r="G1092">
            <v>314</v>
          </cell>
          <cell r="H1092">
            <v>261</v>
          </cell>
        </row>
        <row r="1093">
          <cell r="A1093" t="str">
            <v>F1077</v>
          </cell>
          <cell r="B1093" t="str">
            <v>Maracaibo</v>
          </cell>
          <cell r="C1093" t="str">
            <v>VENEZUELA</v>
          </cell>
          <cell r="D1093" t="str">
            <v>S1</v>
          </cell>
          <cell r="E1093">
            <v>42370</v>
          </cell>
          <cell r="F1093">
            <v>42735</v>
          </cell>
          <cell r="G1093">
            <v>276</v>
          </cell>
          <cell r="H1093">
            <v>287</v>
          </cell>
        </row>
        <row r="1094">
          <cell r="A1094" t="str">
            <v>F1078</v>
          </cell>
          <cell r="B1094" t="str">
            <v>Porlamar</v>
          </cell>
          <cell r="C1094" t="str">
            <v>VENEZUELA</v>
          </cell>
          <cell r="D1094" t="str">
            <v>S1</v>
          </cell>
          <cell r="E1094">
            <v>42370</v>
          </cell>
          <cell r="F1094">
            <v>42735</v>
          </cell>
          <cell r="G1094">
            <v>266</v>
          </cell>
          <cell r="H1094">
            <v>281</v>
          </cell>
        </row>
        <row r="1095">
          <cell r="A1095" t="str">
            <v>F1079</v>
          </cell>
          <cell r="B1095" t="str">
            <v>Puerto La Cruz</v>
          </cell>
          <cell r="C1095" t="str">
            <v>VENEZUELA</v>
          </cell>
          <cell r="D1095" t="str">
            <v>S1</v>
          </cell>
          <cell r="E1095">
            <v>42370</v>
          </cell>
          <cell r="F1095">
            <v>42735</v>
          </cell>
          <cell r="G1095">
            <v>278</v>
          </cell>
          <cell r="H1095">
            <v>206</v>
          </cell>
        </row>
        <row r="1096">
          <cell r="A1096" t="str">
            <v>F1080</v>
          </cell>
          <cell r="B1096" t="str">
            <v>Puerto Ordaz</v>
          </cell>
          <cell r="C1096" t="str">
            <v>VENEZUELA</v>
          </cell>
          <cell r="D1096" t="str">
            <v>S1</v>
          </cell>
          <cell r="E1096">
            <v>42370</v>
          </cell>
          <cell r="F1096">
            <v>42735</v>
          </cell>
          <cell r="G1096">
            <v>285</v>
          </cell>
          <cell r="H1096">
            <v>214</v>
          </cell>
        </row>
        <row r="1097">
          <cell r="A1097" t="str">
            <v>F1081</v>
          </cell>
          <cell r="B1097" t="str">
            <v>Punto Fijo</v>
          </cell>
          <cell r="C1097" t="str">
            <v>VENEZUELA</v>
          </cell>
          <cell r="D1097" t="str">
            <v>S1</v>
          </cell>
          <cell r="E1097">
            <v>42370</v>
          </cell>
          <cell r="F1097">
            <v>42735</v>
          </cell>
          <cell r="G1097">
            <v>241</v>
          </cell>
          <cell r="H1097">
            <v>231</v>
          </cell>
        </row>
        <row r="1098">
          <cell r="A1098" t="str">
            <v>F1082</v>
          </cell>
          <cell r="B1098" t="str">
            <v>San Cristobal</v>
          </cell>
          <cell r="C1098" t="str">
            <v>VENEZUELA</v>
          </cell>
          <cell r="D1098" t="str">
            <v>S1</v>
          </cell>
          <cell r="E1098">
            <v>42370</v>
          </cell>
          <cell r="F1098">
            <v>42735</v>
          </cell>
          <cell r="G1098">
            <v>278</v>
          </cell>
          <cell r="H1098">
            <v>268</v>
          </cell>
        </row>
        <row r="1099">
          <cell r="A1099" t="str">
            <v>F1083</v>
          </cell>
          <cell r="B1099" t="str">
            <v>Valencia</v>
          </cell>
          <cell r="C1099" t="str">
            <v>VENEZUELA</v>
          </cell>
          <cell r="D1099" t="str">
            <v>S1</v>
          </cell>
          <cell r="E1099">
            <v>42370</v>
          </cell>
          <cell r="F1099">
            <v>42735</v>
          </cell>
          <cell r="G1099">
            <v>249</v>
          </cell>
          <cell r="H1099">
            <v>256</v>
          </cell>
        </row>
        <row r="1100">
          <cell r="A1100" t="str">
            <v>F1084</v>
          </cell>
          <cell r="B1100" t="str">
            <v>[Other]</v>
          </cell>
          <cell r="C1100" t="str">
            <v>VIETNAM</v>
          </cell>
          <cell r="D1100" t="str">
            <v>S1</v>
          </cell>
          <cell r="E1100">
            <v>42370</v>
          </cell>
          <cell r="F1100">
            <v>42735</v>
          </cell>
          <cell r="G1100">
            <v>122</v>
          </cell>
          <cell r="H1100">
            <v>85</v>
          </cell>
        </row>
        <row r="1101">
          <cell r="A1101" t="str">
            <v>F1085</v>
          </cell>
          <cell r="B1101" t="str">
            <v>Dalat</v>
          </cell>
          <cell r="C1101" t="str">
            <v>VIETNAM</v>
          </cell>
          <cell r="D1101" t="str">
            <v>S1</v>
          </cell>
          <cell r="E1101">
            <v>42370</v>
          </cell>
          <cell r="F1101">
            <v>42735</v>
          </cell>
          <cell r="G1101">
            <v>154</v>
          </cell>
          <cell r="H1101">
            <v>90</v>
          </cell>
        </row>
        <row r="1102">
          <cell r="A1102" t="str">
            <v>F1086</v>
          </cell>
          <cell r="B1102" t="str">
            <v>Danang</v>
          </cell>
          <cell r="C1102" t="str">
            <v>VIETNAM</v>
          </cell>
          <cell r="D1102" t="str">
            <v>S1</v>
          </cell>
          <cell r="E1102">
            <v>42370</v>
          </cell>
          <cell r="F1102">
            <v>42735</v>
          </cell>
          <cell r="G1102">
            <v>143</v>
          </cell>
          <cell r="H1102">
            <v>98</v>
          </cell>
        </row>
        <row r="1103">
          <cell r="A1103" t="str">
            <v>F1087</v>
          </cell>
          <cell r="B1103" t="str">
            <v>Hanoi</v>
          </cell>
          <cell r="C1103" t="str">
            <v>VIETNAM</v>
          </cell>
          <cell r="D1103" t="str">
            <v>S1</v>
          </cell>
          <cell r="E1103">
            <v>42370</v>
          </cell>
          <cell r="F1103">
            <v>42735</v>
          </cell>
          <cell r="G1103">
            <v>180</v>
          </cell>
          <cell r="H1103">
            <v>98</v>
          </cell>
        </row>
        <row r="1104">
          <cell r="A1104" t="str">
            <v>F1088</v>
          </cell>
          <cell r="B1104" t="str">
            <v>Ho Chi Minh City</v>
          </cell>
          <cell r="C1104" t="str">
            <v>VIETNAM</v>
          </cell>
          <cell r="D1104" t="str">
            <v>S1</v>
          </cell>
          <cell r="E1104">
            <v>42370</v>
          </cell>
          <cell r="F1104">
            <v>42735</v>
          </cell>
          <cell r="G1104">
            <v>220</v>
          </cell>
          <cell r="H1104">
            <v>86</v>
          </cell>
        </row>
        <row r="1105">
          <cell r="A1105" t="str">
            <v>F1089</v>
          </cell>
          <cell r="B1105" t="str">
            <v>Virgin Islands, British</v>
          </cell>
          <cell r="C1105" t="str">
            <v>VIRGIN ISLANDS, BRITISH</v>
          </cell>
          <cell r="D1105" t="str">
            <v>S1</v>
          </cell>
          <cell r="E1105">
            <v>42475</v>
          </cell>
          <cell r="F1105">
            <v>42718</v>
          </cell>
          <cell r="G1105">
            <v>138</v>
          </cell>
          <cell r="H1105">
            <v>100</v>
          </cell>
        </row>
        <row r="1106">
          <cell r="A1106" t="str">
            <v>F1090</v>
          </cell>
          <cell r="B1106" t="str">
            <v>Virgin Islands, British</v>
          </cell>
          <cell r="C1106" t="str">
            <v>VIRGIN ISLANDS, BRITISH</v>
          </cell>
          <cell r="D1106" t="str">
            <v>S2</v>
          </cell>
          <cell r="E1106">
            <v>42719</v>
          </cell>
          <cell r="F1106">
            <v>42474</v>
          </cell>
          <cell r="G1106">
            <v>192</v>
          </cell>
          <cell r="H1106">
            <v>105</v>
          </cell>
        </row>
        <row r="1107">
          <cell r="A1107" t="str">
            <v>F1091</v>
          </cell>
          <cell r="B1107" t="str">
            <v>Wallis and Futuna</v>
          </cell>
          <cell r="C1107" t="str">
            <v>WALLIS AND FUTUNA</v>
          </cell>
          <cell r="D1107" t="str">
            <v>S1</v>
          </cell>
          <cell r="E1107">
            <v>42370</v>
          </cell>
          <cell r="F1107">
            <v>42735</v>
          </cell>
          <cell r="G1107">
            <v>73</v>
          </cell>
          <cell r="H1107">
            <v>64</v>
          </cell>
        </row>
        <row r="1108">
          <cell r="A1108" t="str">
            <v>F1092</v>
          </cell>
          <cell r="B1108" t="str">
            <v>[Other]</v>
          </cell>
          <cell r="C1108" t="str">
            <v>YEMEN</v>
          </cell>
          <cell r="D1108" t="str">
            <v>S1</v>
          </cell>
          <cell r="E1108">
            <v>42370</v>
          </cell>
          <cell r="F1108">
            <v>42735</v>
          </cell>
          <cell r="G1108">
            <v>108</v>
          </cell>
          <cell r="H1108">
            <v>65</v>
          </cell>
        </row>
        <row r="1109">
          <cell r="A1109" t="str">
            <v>F1093</v>
          </cell>
          <cell r="B1109" t="str">
            <v>Aden</v>
          </cell>
          <cell r="C1109" t="str">
            <v>YEMEN</v>
          </cell>
          <cell r="D1109" t="str">
            <v>S1</v>
          </cell>
          <cell r="E1109">
            <v>42370</v>
          </cell>
          <cell r="F1109">
            <v>42735</v>
          </cell>
          <cell r="G1109">
            <v>164</v>
          </cell>
          <cell r="H1109">
            <v>58</v>
          </cell>
        </row>
        <row r="1110">
          <cell r="A1110" t="str">
            <v>F1094</v>
          </cell>
          <cell r="B1110" t="str">
            <v>Sanaa</v>
          </cell>
          <cell r="C1110" t="str">
            <v>YEMEN</v>
          </cell>
          <cell r="D1110" t="str">
            <v>S1</v>
          </cell>
          <cell r="E1110">
            <v>42370</v>
          </cell>
          <cell r="F1110">
            <v>42735</v>
          </cell>
          <cell r="G1110">
            <v>360</v>
          </cell>
          <cell r="H1110">
            <v>95</v>
          </cell>
        </row>
        <row r="1111">
          <cell r="A1111" t="str">
            <v>F1095</v>
          </cell>
          <cell r="B1111" t="str">
            <v>[Other]</v>
          </cell>
          <cell r="C1111" t="str">
            <v>ZAMBIA</v>
          </cell>
          <cell r="D1111" t="str">
            <v>S1</v>
          </cell>
          <cell r="E1111">
            <v>42370</v>
          </cell>
          <cell r="F1111">
            <v>42735</v>
          </cell>
          <cell r="G1111">
            <v>95</v>
          </cell>
          <cell r="H1111">
            <v>80</v>
          </cell>
        </row>
        <row r="1112">
          <cell r="A1112" t="str">
            <v>F1096</v>
          </cell>
          <cell r="B1112" t="str">
            <v>Livingstone</v>
          </cell>
          <cell r="C1112" t="str">
            <v>ZAMBIA</v>
          </cell>
          <cell r="D1112" t="str">
            <v>S1</v>
          </cell>
          <cell r="E1112">
            <v>42370</v>
          </cell>
          <cell r="F1112">
            <v>42735</v>
          </cell>
          <cell r="G1112">
            <v>236</v>
          </cell>
          <cell r="H1112">
            <v>103</v>
          </cell>
        </row>
        <row r="1113">
          <cell r="A1113" t="str">
            <v>F1097</v>
          </cell>
          <cell r="B1113" t="str">
            <v>Lusaka</v>
          </cell>
          <cell r="C1113" t="str">
            <v>ZAMBIA</v>
          </cell>
          <cell r="D1113" t="str">
            <v>S1</v>
          </cell>
          <cell r="E1113">
            <v>42370</v>
          </cell>
          <cell r="F1113">
            <v>42735</v>
          </cell>
          <cell r="G1113">
            <v>190</v>
          </cell>
          <cell r="H1113">
            <v>95</v>
          </cell>
        </row>
        <row r="1114">
          <cell r="A1114" t="str">
            <v>F1098</v>
          </cell>
          <cell r="B1114" t="str">
            <v>[Other]</v>
          </cell>
          <cell r="C1114" t="str">
            <v>ZIMBABWE</v>
          </cell>
          <cell r="D1114" t="str">
            <v>S1</v>
          </cell>
          <cell r="E1114">
            <v>42370</v>
          </cell>
          <cell r="F1114">
            <v>42735</v>
          </cell>
          <cell r="G1114">
            <v>97</v>
          </cell>
          <cell r="H1114">
            <v>80</v>
          </cell>
        </row>
        <row r="1115">
          <cell r="A1115" t="str">
            <v>F1099</v>
          </cell>
          <cell r="B1115" t="str">
            <v>Bulawayo</v>
          </cell>
          <cell r="C1115" t="str">
            <v>ZIMBABWE</v>
          </cell>
          <cell r="D1115" t="str">
            <v>S1</v>
          </cell>
          <cell r="E1115">
            <v>42370</v>
          </cell>
          <cell r="F1115">
            <v>42735</v>
          </cell>
          <cell r="G1115">
            <v>122</v>
          </cell>
          <cell r="H1115">
            <v>90</v>
          </cell>
        </row>
        <row r="1116">
          <cell r="A1116" t="str">
            <v>F1100</v>
          </cell>
          <cell r="B1116" t="str">
            <v>Harare</v>
          </cell>
          <cell r="C1116" t="str">
            <v>ZIMBABWE</v>
          </cell>
          <cell r="D1116" t="str">
            <v>S1</v>
          </cell>
          <cell r="E1116">
            <v>42370</v>
          </cell>
          <cell r="F1116">
            <v>42735</v>
          </cell>
          <cell r="G1116">
            <v>192</v>
          </cell>
          <cell r="H1116">
            <v>142</v>
          </cell>
        </row>
        <row r="1117">
          <cell r="A1117" t="str">
            <v>F1101</v>
          </cell>
          <cell r="B1117" t="str">
            <v>Victoria Falls</v>
          </cell>
          <cell r="C1117" t="str">
            <v>ZIMBABWE</v>
          </cell>
          <cell r="D1117" t="str">
            <v>S1</v>
          </cell>
          <cell r="E1117">
            <v>42370</v>
          </cell>
          <cell r="F1117">
            <v>42735</v>
          </cell>
          <cell r="G1117">
            <v>273</v>
          </cell>
          <cell r="H1117">
            <v>138</v>
          </cell>
        </row>
      </sheetData>
      <sheetData sheetId="4"/>
      <sheetData sheetId="5">
        <row r="1">
          <cell r="A1" t="str">
            <v>Title</v>
          </cell>
          <cell r="B1" t="str">
            <v>Name</v>
          </cell>
          <cell r="C1" t="str">
            <v>ACTION-Gates %
(Per Current Update)</v>
          </cell>
          <cell r="D1" t="str">
            <v>EFA %</v>
          </cell>
          <cell r="E1" t="str">
            <v>Total %
(Per Current Update)</v>
          </cell>
          <cell r="F1" t="str">
            <v>Allowed Total %</v>
          </cell>
          <cell r="G1" t="str">
            <v>REF Notes</v>
          </cell>
        </row>
        <row r="2">
          <cell r="A2" t="str">
            <v>Office Manager</v>
          </cell>
          <cell r="B2" t="str">
            <v>Carol Toone</v>
          </cell>
          <cell r="C2">
            <v>0</v>
          </cell>
          <cell r="D2">
            <v>0</v>
          </cell>
          <cell r="E2">
            <v>0</v>
          </cell>
          <cell r="F2">
            <v>0.97</v>
          </cell>
          <cell r="G2">
            <v>0.96999979019165039</v>
          </cell>
        </row>
        <row r="3">
          <cell r="A3" t="str">
            <v>Communications Officer</v>
          </cell>
          <cell r="B3" t="str">
            <v>TBD</v>
          </cell>
          <cell r="C3">
            <v>0</v>
          </cell>
          <cell r="D3">
            <v>0</v>
          </cell>
          <cell r="E3">
            <v>0</v>
          </cell>
          <cell r="F3">
            <v>0.97</v>
          </cell>
          <cell r="G3">
            <v>0.96999979019165039</v>
          </cell>
        </row>
        <row r="4">
          <cell r="A4" t="str">
            <v>National Public Engagement Director</v>
          </cell>
          <cell r="B4" t="str">
            <v>Erika Richter</v>
          </cell>
          <cell r="C4">
            <v>0</v>
          </cell>
          <cell r="D4">
            <v>0</v>
          </cell>
          <cell r="E4">
            <v>0</v>
          </cell>
          <cell r="F4">
            <v>0.97</v>
          </cell>
          <cell r="G4">
            <v>0.96999979019165039</v>
          </cell>
        </row>
        <row r="5">
          <cell r="A5" t="str">
            <v>Advocacy Officer</v>
          </cell>
          <cell r="B5" t="str">
            <v>TBD</v>
          </cell>
          <cell r="C5">
            <v>0</v>
          </cell>
          <cell r="D5">
            <v>0.08</v>
          </cell>
          <cell r="E5">
            <v>0.08</v>
          </cell>
          <cell r="F5">
            <v>0.97</v>
          </cell>
          <cell r="G5">
            <v>0.96999979019165039</v>
          </cell>
        </row>
        <row r="6">
          <cell r="A6" t="str">
            <v>Campaigns Manager</v>
          </cell>
          <cell r="B6" t="str">
            <v>Taryn Russell</v>
          </cell>
          <cell r="C6">
            <v>0</v>
          </cell>
          <cell r="D6">
            <v>0.03</v>
          </cell>
          <cell r="E6">
            <v>0.03</v>
          </cell>
          <cell r="F6">
            <v>0.97</v>
          </cell>
          <cell r="G6">
            <v>0.96999979019165039</v>
          </cell>
        </row>
        <row r="7">
          <cell r="A7" t="str">
            <v>Executive Director</v>
          </cell>
          <cell r="B7" t="str">
            <v>Lauren Dobson-Hughes</v>
          </cell>
          <cell r="C7">
            <v>0</v>
          </cell>
          <cell r="D7">
            <v>0.04</v>
          </cell>
          <cell r="E7">
            <v>0.04</v>
          </cell>
          <cell r="F7">
            <v>0.85</v>
          </cell>
          <cell r="G7">
            <v>0.84999990463256836</v>
          </cell>
        </row>
        <row r="8">
          <cell r="A8" t="str">
            <v>Community Relations and Grants Manager</v>
          </cell>
          <cell r="B8" t="str">
            <v>Nora Abouguendia</v>
          </cell>
          <cell r="C8">
            <v>0</v>
          </cell>
          <cell r="D8">
            <v>0</v>
          </cell>
          <cell r="E8">
            <v>0</v>
          </cell>
          <cell r="F8">
            <v>0.97</v>
          </cell>
          <cell r="G8">
            <v>0.96999979019165039</v>
          </cell>
        </row>
        <row r="9">
          <cell r="A9" t="str">
            <v>Campaigns Officer
(Child Health)</v>
          </cell>
          <cell r="B9" t="str">
            <v>TBD</v>
          </cell>
          <cell r="C9">
            <v>0</v>
          </cell>
          <cell r="D9">
            <v>0.03</v>
          </cell>
          <cell r="E9">
            <v>0.03</v>
          </cell>
          <cell r="F9">
            <v>0.97</v>
          </cell>
          <cell r="G9">
            <v>0.96999979019165039</v>
          </cell>
        </row>
        <row r="10">
          <cell r="A10" t="str">
            <v>TB Advocacy Officer</v>
          </cell>
          <cell r="B10" t="str">
            <v>Shelley Garnham</v>
          </cell>
          <cell r="C10">
            <v>0</v>
          </cell>
          <cell r="D10">
            <v>0</v>
          </cell>
          <cell r="E10">
            <v>0</v>
          </cell>
          <cell r="F10">
            <v>0.97</v>
          </cell>
          <cell r="G10">
            <v>0.96999979019165039</v>
          </cell>
        </row>
        <row r="11">
          <cell r="A11" t="str">
            <v>Note: Staff members' allocations under all REF projects should not exceed the allowable limits (i.e., 97% for non-ED staff, 85% for EDs of orgs with multiple campaigns, and 95% for EDs of orgs with only global health focus).</v>
          </cell>
        </row>
      </sheetData>
      <sheetData sheetId="6">
        <row r="3">
          <cell r="A3" t="str">
            <v>Visa</v>
          </cell>
        </row>
        <row r="4">
          <cell r="A4" t="str">
            <v>Venue</v>
          </cell>
        </row>
        <row r="5">
          <cell r="A5" t="str">
            <v>Materials</v>
          </cell>
        </row>
        <row r="6">
          <cell r="A6" t="str">
            <v>Catering</v>
          </cell>
        </row>
        <row r="7">
          <cell r="A7" t="str">
            <v>Registration fees</v>
          </cell>
        </row>
        <row r="10">
          <cell r="A10" t="str">
            <v>Per person</v>
          </cell>
        </row>
        <row r="11">
          <cell r="A11" t="str">
            <v>Per event</v>
          </cell>
        </row>
        <row r="12">
          <cell r="A12" t="str">
            <v>Per month</v>
          </cell>
        </row>
        <row r="13">
          <cell r="A13" t="str">
            <v>Per quarter</v>
          </cell>
        </row>
        <row r="14">
          <cell r="A14" t="str">
            <v>Catering total</v>
          </cell>
        </row>
        <row r="15">
          <cell r="A15" t="str">
            <v>Per item</v>
          </cell>
        </row>
        <row r="20">
          <cell r="B20" t="str">
            <v xml:space="preserve">Congressional/Parliamentary Delegation </v>
          </cell>
        </row>
        <row r="21">
          <cell r="B21" t="str">
            <v>Expert Tours</v>
          </cell>
        </row>
        <row r="22">
          <cell r="B22" t="str">
            <v>Meetings with ACTION Donors</v>
          </cell>
        </row>
        <row r="23">
          <cell r="B23" t="str">
            <v xml:space="preserve">Global Fund to Fight AIDS, Tuberculosis, and Malaria Meetings </v>
          </cell>
        </row>
        <row r="24">
          <cell r="B24" t="str">
            <v xml:space="preserve">Grassroots Volunteer Outreach and Advocacy Events </v>
          </cell>
        </row>
        <row r="25">
          <cell r="B25" t="str">
            <v>In-Country Outreach and Advocacy</v>
          </cell>
        </row>
        <row r="26">
          <cell r="B26" t="str">
            <v>International Conference on HIV/AIDS and Sexually Transmitted Infections in Africa (ICASA)</v>
          </cell>
        </row>
        <row r="27">
          <cell r="B27" t="str">
            <v>Meetings and Events with Decision Makers, Technical Agencies, and Civil Society Partners</v>
          </cell>
        </row>
        <row r="28">
          <cell r="B28" t="str">
            <v>Policy and Advocacy Workshops</v>
          </cell>
        </row>
        <row r="29">
          <cell r="B29" t="str">
            <v>REF International Conference</v>
          </cell>
        </row>
        <row r="30">
          <cell r="B30" t="str">
            <v>Training and Strategic Planning</v>
          </cell>
        </row>
        <row r="31">
          <cell r="B31" t="str">
            <v>Union World Conference on Lung Health</v>
          </cell>
        </row>
        <row r="32">
          <cell r="B32" t="str">
            <v>Advocacy and Media Strategy and Program Development</v>
          </cell>
        </row>
        <row r="33">
          <cell r="B33" t="str">
            <v>Facilitators for Meetings</v>
          </cell>
        </row>
        <row r="34">
          <cell r="B34" t="str">
            <v>Multi-Media Tool Development and Distribution</v>
          </cell>
        </row>
        <row r="35">
          <cell r="B35" t="str">
            <v>Patient and Community Representative</v>
          </cell>
        </row>
        <row r="36">
          <cell r="B36" t="str">
            <v>Policy Analysis</v>
          </cell>
        </row>
        <row r="37">
          <cell r="B37" t="str">
            <v>Program Development</v>
          </cell>
        </row>
        <row r="38">
          <cell r="B38" t="str">
            <v>Social Media Strategy</v>
          </cell>
        </row>
        <row r="39">
          <cell r="B39" t="str">
            <v>Trainers for Media and Advocacy Training for Global Spokespeople</v>
          </cell>
        </row>
        <row r="40">
          <cell r="B40" t="str">
            <v>Translators for Meetings, Publications, and/or Multi-Media tools</v>
          </cell>
        </row>
        <row r="41">
          <cell r="B41" t="str">
            <v>Computers and Software</v>
          </cell>
        </row>
        <row r="42">
          <cell r="B42" t="str">
            <v xml:space="preserve">Journalist Conference Calls </v>
          </cell>
        </row>
        <row r="43">
          <cell r="B43" t="str">
            <v xml:space="preserve">Office and Travel Supplies </v>
          </cell>
        </row>
        <row r="44">
          <cell r="B44" t="str">
            <v xml:space="preserve">Postage and Shipping </v>
          </cell>
        </row>
        <row r="45">
          <cell r="B45" t="str">
            <v>Recruitment</v>
          </cell>
        </row>
        <row r="46">
          <cell r="B46" t="str">
            <v xml:space="preserve">Strategic Coordination and Planning Conference Calls </v>
          </cell>
        </row>
        <row r="47">
          <cell r="B47" t="str">
            <v>Campaign Outreach Video</v>
          </cell>
        </row>
        <row r="48">
          <cell r="B48" t="str">
            <v xml:space="preserve">Material Design and Layout </v>
          </cell>
        </row>
        <row r="49">
          <cell r="B49" t="str">
            <v>Media Services Inc. Op-Eds and Videos</v>
          </cell>
        </row>
        <row r="50">
          <cell r="B50" t="str">
            <v>Printing</v>
          </cell>
        </row>
        <row r="51">
          <cell r="B51" t="str">
            <v xml:space="preserve">Promotional Materials </v>
          </cell>
        </row>
        <row r="52">
          <cell r="B52" t="str">
            <v xml:space="preserve">Web-Based Communication Tools and Services </v>
          </cell>
        </row>
      </sheetData>
      <sheetData sheetId="7"/>
      <sheetData sheetId="8"/>
    </sheetDataSet>
  </externalBook>
</externalLink>
</file>

<file path=xl/tables/table1.xml><?xml version="1.0" encoding="utf-8"?>
<table xmlns="http://schemas.openxmlformats.org/spreadsheetml/2006/main" id="1" name="Table32" displayName="Table32" ref="A3:H1117" totalsRowShown="0" headerRowDxfId="10" dataDxfId="8" headerRowBorderDxfId="9">
  <autoFilter ref="A3:H1117"/>
  <tableColumns count="8">
    <tableColumn id="1" name="Destination Code" dataDxfId="7"/>
    <tableColumn id="2" name="Location" dataDxfId="6"/>
    <tableColumn id="3" name="Country" dataDxfId="5"/>
    <tableColumn id="4" name="Season Code" dataDxfId="4"/>
    <tableColumn id="5" name="Season Begin" dataDxfId="3"/>
    <tableColumn id="6" name="Season End" dataDxfId="2"/>
    <tableColumn id="7" name="Lodging" dataDxfId="1"/>
    <tableColumn id="8" name="Meals &amp; Incidentals "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aoprals.state.gov/web920/footnote.asp?Footnote=2" TargetMode="External"/><Relationship Id="rId117" Type="http://schemas.openxmlformats.org/officeDocument/2006/relationships/hyperlink" Target="http://aoprals.state.gov/web920/footnote.asp?Footnote=2" TargetMode="External"/><Relationship Id="rId21" Type="http://schemas.openxmlformats.org/officeDocument/2006/relationships/hyperlink" Target="http://aoprals.state.gov/web920/footnote.asp?Footnote=2" TargetMode="External"/><Relationship Id="rId42" Type="http://schemas.openxmlformats.org/officeDocument/2006/relationships/hyperlink" Target="http://aoprals.state.gov/web920/footnote.asp?Footnote=15" TargetMode="External"/><Relationship Id="rId47" Type="http://schemas.openxmlformats.org/officeDocument/2006/relationships/hyperlink" Target="http://aoprals.state.gov/web920/footnote.asp?Footnote=2" TargetMode="External"/><Relationship Id="rId63" Type="http://schemas.openxmlformats.org/officeDocument/2006/relationships/hyperlink" Target="http://aoprals.state.gov/web920/footnote.asp?Footnote=2" TargetMode="External"/><Relationship Id="rId68" Type="http://schemas.openxmlformats.org/officeDocument/2006/relationships/hyperlink" Target="http://aoprals.state.gov/web920/footnote.asp?Footnote=2" TargetMode="External"/><Relationship Id="rId84" Type="http://schemas.openxmlformats.org/officeDocument/2006/relationships/hyperlink" Target="http://aoprals.state.gov/web920/footnote.asp?Footnote=48" TargetMode="External"/><Relationship Id="rId89" Type="http://schemas.openxmlformats.org/officeDocument/2006/relationships/hyperlink" Target="http://aoprals.state.gov/web920/footnote.asp?Footnote=2" TargetMode="External"/><Relationship Id="rId112" Type="http://schemas.openxmlformats.org/officeDocument/2006/relationships/hyperlink" Target="http://aoprals.state.gov/web920/footnote.asp?Footnote=2" TargetMode="External"/><Relationship Id="rId133" Type="http://schemas.openxmlformats.org/officeDocument/2006/relationships/hyperlink" Target="http://aoprals.state.gov/web920/footnote.asp?Footnote=2" TargetMode="External"/><Relationship Id="rId138" Type="http://schemas.openxmlformats.org/officeDocument/2006/relationships/hyperlink" Target="http://aoprals.state.gov/web920/footnote.asp?Footnote=2" TargetMode="External"/><Relationship Id="rId154" Type="http://schemas.openxmlformats.org/officeDocument/2006/relationships/hyperlink" Target="http://aoprals.state.gov/web920/footnote.asp?Footnote=2" TargetMode="External"/><Relationship Id="rId159" Type="http://schemas.openxmlformats.org/officeDocument/2006/relationships/hyperlink" Target="http://aoprals.state.gov/web920/footnote.asp?Footnote=2" TargetMode="External"/><Relationship Id="rId175" Type="http://schemas.openxmlformats.org/officeDocument/2006/relationships/hyperlink" Target="http://aoprals.state.gov/web920/footnote.asp?Footnote=1" TargetMode="External"/><Relationship Id="rId170" Type="http://schemas.openxmlformats.org/officeDocument/2006/relationships/hyperlink" Target="http://aoprals.state.gov/web920/footnote.asp?Footnote=13" TargetMode="External"/><Relationship Id="rId16" Type="http://schemas.openxmlformats.org/officeDocument/2006/relationships/hyperlink" Target="http://aoprals.state.gov/web920/footnote.asp?Footnote=2" TargetMode="External"/><Relationship Id="rId107" Type="http://schemas.openxmlformats.org/officeDocument/2006/relationships/hyperlink" Target="http://aoprals.state.gov/web920/footnote.asp?Footnote=2" TargetMode="External"/><Relationship Id="rId11" Type="http://schemas.openxmlformats.org/officeDocument/2006/relationships/hyperlink" Target="http://aoprals.state.gov/web920/footnote.asp?Footnote=32" TargetMode="External"/><Relationship Id="rId32" Type="http://schemas.openxmlformats.org/officeDocument/2006/relationships/hyperlink" Target="http://aoprals.state.gov/web920/footnote.asp?Footnote=22" TargetMode="External"/><Relationship Id="rId37" Type="http://schemas.openxmlformats.org/officeDocument/2006/relationships/hyperlink" Target="http://aoprals.state.gov/web920/footnote.asp?Footnote=22" TargetMode="External"/><Relationship Id="rId53" Type="http://schemas.openxmlformats.org/officeDocument/2006/relationships/hyperlink" Target="http://aoprals.state.gov/web920/footnote.asp?Footnote=2" TargetMode="External"/><Relationship Id="rId58" Type="http://schemas.openxmlformats.org/officeDocument/2006/relationships/hyperlink" Target="http://aoprals.state.gov/web920/footnote.asp?Footnote=2" TargetMode="External"/><Relationship Id="rId74" Type="http://schemas.openxmlformats.org/officeDocument/2006/relationships/hyperlink" Target="http://aoprals.state.gov/web920/footnote.asp?Footnote=2" TargetMode="External"/><Relationship Id="rId79" Type="http://schemas.openxmlformats.org/officeDocument/2006/relationships/hyperlink" Target="http://aoprals.state.gov/web920/footnote.asp?Footnote=2" TargetMode="External"/><Relationship Id="rId102" Type="http://schemas.openxmlformats.org/officeDocument/2006/relationships/hyperlink" Target="http://aoprals.state.gov/web920/footnote.asp?Footnote=2" TargetMode="External"/><Relationship Id="rId123" Type="http://schemas.openxmlformats.org/officeDocument/2006/relationships/hyperlink" Target="http://aoprals.state.gov/web920/footnote.asp?Footnote=2" TargetMode="External"/><Relationship Id="rId128" Type="http://schemas.openxmlformats.org/officeDocument/2006/relationships/hyperlink" Target="http://aoprals.state.gov/web920/footnote.asp?Footnote=22" TargetMode="External"/><Relationship Id="rId144" Type="http://schemas.openxmlformats.org/officeDocument/2006/relationships/hyperlink" Target="http://aoprals.state.gov/web920/footnote.asp?Footnote=31" TargetMode="External"/><Relationship Id="rId149" Type="http://schemas.openxmlformats.org/officeDocument/2006/relationships/hyperlink" Target="http://aoprals.state.gov/web920/footnote.asp?Footnote=2,11" TargetMode="External"/><Relationship Id="rId5" Type="http://schemas.openxmlformats.org/officeDocument/2006/relationships/hyperlink" Target="http://aoprals.state.gov/web920/footnote.asp?Footnote=10" TargetMode="External"/><Relationship Id="rId90" Type="http://schemas.openxmlformats.org/officeDocument/2006/relationships/hyperlink" Target="http://aoprals.state.gov/web920/footnote.asp?Footnote=2" TargetMode="External"/><Relationship Id="rId95" Type="http://schemas.openxmlformats.org/officeDocument/2006/relationships/hyperlink" Target="http://aoprals.state.gov/web920/footnote.asp?Footnote=2" TargetMode="External"/><Relationship Id="rId160" Type="http://schemas.openxmlformats.org/officeDocument/2006/relationships/hyperlink" Target="http://aoprals.state.gov/web920/footnote.asp?Footnote=2" TargetMode="External"/><Relationship Id="rId165" Type="http://schemas.openxmlformats.org/officeDocument/2006/relationships/hyperlink" Target="http://aoprals.state.gov/web920/footnote.asp?Footnote=2" TargetMode="External"/><Relationship Id="rId181" Type="http://schemas.openxmlformats.org/officeDocument/2006/relationships/hyperlink" Target="http://aoprals.state.gov/web920/footnote.asp?Footnote=1" TargetMode="External"/><Relationship Id="rId186" Type="http://schemas.openxmlformats.org/officeDocument/2006/relationships/hyperlink" Target="http://aoprals.state.gov/web920/footnote.asp?Footnote=2" TargetMode="External"/><Relationship Id="rId22" Type="http://schemas.openxmlformats.org/officeDocument/2006/relationships/hyperlink" Target="http://aoprals.state.gov/web920/footnote.asp?Footnote=2" TargetMode="External"/><Relationship Id="rId27" Type="http://schemas.openxmlformats.org/officeDocument/2006/relationships/hyperlink" Target="http://aoprals.state.gov/web920/footnote.asp?Footnote=2" TargetMode="External"/><Relationship Id="rId43" Type="http://schemas.openxmlformats.org/officeDocument/2006/relationships/hyperlink" Target="http://aoprals.state.gov/web920/footnote.asp?Footnote=8" TargetMode="External"/><Relationship Id="rId48" Type="http://schemas.openxmlformats.org/officeDocument/2006/relationships/hyperlink" Target="http://aoprals.state.gov/web920/footnote.asp?Footnote=2,24" TargetMode="External"/><Relationship Id="rId64" Type="http://schemas.openxmlformats.org/officeDocument/2006/relationships/hyperlink" Target="http://aoprals.state.gov/web920/footnote.asp?Footnote=2" TargetMode="External"/><Relationship Id="rId69" Type="http://schemas.openxmlformats.org/officeDocument/2006/relationships/hyperlink" Target="http://aoprals.state.gov/web920/footnote.asp?Footnote=2" TargetMode="External"/><Relationship Id="rId113" Type="http://schemas.openxmlformats.org/officeDocument/2006/relationships/hyperlink" Target="http://aoprals.state.gov/web920/footnote.asp?Footnote=2" TargetMode="External"/><Relationship Id="rId118" Type="http://schemas.openxmlformats.org/officeDocument/2006/relationships/hyperlink" Target="http://aoprals.state.gov/web920/footnote.asp?Footnote=2" TargetMode="External"/><Relationship Id="rId134" Type="http://schemas.openxmlformats.org/officeDocument/2006/relationships/hyperlink" Target="http://aoprals.state.gov/web920/footnote.asp?Footnote=2" TargetMode="External"/><Relationship Id="rId139" Type="http://schemas.openxmlformats.org/officeDocument/2006/relationships/hyperlink" Target="http://aoprals.state.gov/web920/footnote.asp?Footnote=2" TargetMode="External"/><Relationship Id="rId80" Type="http://schemas.openxmlformats.org/officeDocument/2006/relationships/hyperlink" Target="http://aoprals.state.gov/web920/footnote.asp?Footnote=2" TargetMode="External"/><Relationship Id="rId85" Type="http://schemas.openxmlformats.org/officeDocument/2006/relationships/hyperlink" Target="http://aoprals.state.gov/web920/footnote.asp?Footnote=2" TargetMode="External"/><Relationship Id="rId150" Type="http://schemas.openxmlformats.org/officeDocument/2006/relationships/hyperlink" Target="http://aoprals.state.gov/web920/footnote.asp?Footnote=2" TargetMode="External"/><Relationship Id="rId155" Type="http://schemas.openxmlformats.org/officeDocument/2006/relationships/hyperlink" Target="http://aoprals.state.gov/web920/footnote.asp?Footnote=2" TargetMode="External"/><Relationship Id="rId171" Type="http://schemas.openxmlformats.org/officeDocument/2006/relationships/hyperlink" Target="http://aoprals.state.gov/web920/footnote.asp?Footnote=13" TargetMode="External"/><Relationship Id="rId176" Type="http://schemas.openxmlformats.org/officeDocument/2006/relationships/hyperlink" Target="http://aoprals.state.gov/web920/footnote.asp?Footnote=1" TargetMode="External"/><Relationship Id="rId12" Type="http://schemas.openxmlformats.org/officeDocument/2006/relationships/hyperlink" Target="http://aoprals.state.gov/web920/footnote.asp?Footnote=30" TargetMode="External"/><Relationship Id="rId17" Type="http://schemas.openxmlformats.org/officeDocument/2006/relationships/hyperlink" Target="http://aoprals.state.gov/web920/footnote.asp?Footnote=2" TargetMode="External"/><Relationship Id="rId33" Type="http://schemas.openxmlformats.org/officeDocument/2006/relationships/hyperlink" Target="http://aoprals.state.gov/web920/footnote.asp?Footnote=22" TargetMode="External"/><Relationship Id="rId38" Type="http://schemas.openxmlformats.org/officeDocument/2006/relationships/hyperlink" Target="http://aoprals.state.gov/web920/footnote.asp?Footnote=22" TargetMode="External"/><Relationship Id="rId59" Type="http://schemas.openxmlformats.org/officeDocument/2006/relationships/hyperlink" Target="http://aoprals.state.gov/web920/footnote.asp?Footnote=36" TargetMode="External"/><Relationship Id="rId103" Type="http://schemas.openxmlformats.org/officeDocument/2006/relationships/hyperlink" Target="http://aoprals.state.gov/web920/footnote.asp?Footnote=2" TargetMode="External"/><Relationship Id="rId108" Type="http://schemas.openxmlformats.org/officeDocument/2006/relationships/hyperlink" Target="http://aoprals.state.gov/web920/footnote.asp?Footnote=2" TargetMode="External"/><Relationship Id="rId124" Type="http://schemas.openxmlformats.org/officeDocument/2006/relationships/hyperlink" Target="http://aoprals.state.gov/web920/footnote.asp?Footnote=2" TargetMode="External"/><Relationship Id="rId129" Type="http://schemas.openxmlformats.org/officeDocument/2006/relationships/hyperlink" Target="http://aoprals.state.gov/web920/footnote.asp?Footnote=7" TargetMode="External"/><Relationship Id="rId54" Type="http://schemas.openxmlformats.org/officeDocument/2006/relationships/hyperlink" Target="http://aoprals.state.gov/web920/footnote.asp?Footnote=2" TargetMode="External"/><Relationship Id="rId70" Type="http://schemas.openxmlformats.org/officeDocument/2006/relationships/hyperlink" Target="http://aoprals.state.gov/web920/footnote.asp?Footnote=1,16" TargetMode="External"/><Relationship Id="rId75" Type="http://schemas.openxmlformats.org/officeDocument/2006/relationships/hyperlink" Target="http://aoprals.state.gov/web920/footnote.asp?Footnote=2,42" TargetMode="External"/><Relationship Id="rId91" Type="http://schemas.openxmlformats.org/officeDocument/2006/relationships/hyperlink" Target="http://aoprals.state.gov/web920/footnote.asp?Footnote=2" TargetMode="External"/><Relationship Id="rId96" Type="http://schemas.openxmlformats.org/officeDocument/2006/relationships/hyperlink" Target="http://aoprals.state.gov/web920/footnote.asp?Footnote=2" TargetMode="External"/><Relationship Id="rId140" Type="http://schemas.openxmlformats.org/officeDocument/2006/relationships/hyperlink" Target="http://aoprals.state.gov/web920/footnote.asp?Footnote=2" TargetMode="External"/><Relationship Id="rId145" Type="http://schemas.openxmlformats.org/officeDocument/2006/relationships/hyperlink" Target="http://aoprals.state.gov/web920/footnote.asp?Footnote=29" TargetMode="External"/><Relationship Id="rId161" Type="http://schemas.openxmlformats.org/officeDocument/2006/relationships/hyperlink" Target="http://aoprals.state.gov/web920/footnote.asp?Footnote=2" TargetMode="External"/><Relationship Id="rId166" Type="http://schemas.openxmlformats.org/officeDocument/2006/relationships/hyperlink" Target="http://aoprals.state.gov/web920/footnote.asp?Footnote=2" TargetMode="External"/><Relationship Id="rId182" Type="http://schemas.openxmlformats.org/officeDocument/2006/relationships/hyperlink" Target="http://aoprals.state.gov/web920/footnote.asp?Footnote=1" TargetMode="External"/><Relationship Id="rId1" Type="http://schemas.openxmlformats.org/officeDocument/2006/relationships/hyperlink" Target="http://aoprals.state.gov/web920/footnote.asp?Footnote=2,19" TargetMode="External"/><Relationship Id="rId6" Type="http://schemas.openxmlformats.org/officeDocument/2006/relationships/hyperlink" Target="http://aoprals.state.gov/web920/footnote.asp?Footnote=10" TargetMode="External"/><Relationship Id="rId23" Type="http://schemas.openxmlformats.org/officeDocument/2006/relationships/hyperlink" Target="http://aoprals.state.gov/web920/footnote.asp?Footnote=2" TargetMode="External"/><Relationship Id="rId28" Type="http://schemas.openxmlformats.org/officeDocument/2006/relationships/hyperlink" Target="http://aoprals.state.gov/web920/footnote.asp?Footnote=2" TargetMode="External"/><Relationship Id="rId49" Type="http://schemas.openxmlformats.org/officeDocument/2006/relationships/hyperlink" Target="http://aoprals.state.gov/web920/footnote.asp?Footnote=2,24" TargetMode="External"/><Relationship Id="rId114" Type="http://schemas.openxmlformats.org/officeDocument/2006/relationships/hyperlink" Target="http://aoprals.state.gov/web920/footnote.asp?Footnote=2" TargetMode="External"/><Relationship Id="rId119" Type="http://schemas.openxmlformats.org/officeDocument/2006/relationships/hyperlink" Target="http://aoprals.state.gov/web920/footnote.asp?Footnote=2" TargetMode="External"/><Relationship Id="rId44" Type="http://schemas.openxmlformats.org/officeDocument/2006/relationships/hyperlink" Target="http://aoprals.state.gov/web920/footnote.asp?Footnote=8" TargetMode="External"/><Relationship Id="rId60" Type="http://schemas.openxmlformats.org/officeDocument/2006/relationships/hyperlink" Target="http://aoprals.state.gov/web920/footnote.asp?Footnote=39" TargetMode="External"/><Relationship Id="rId65" Type="http://schemas.openxmlformats.org/officeDocument/2006/relationships/hyperlink" Target="http://aoprals.state.gov/web920/footnote.asp?Footnote=2" TargetMode="External"/><Relationship Id="rId81" Type="http://schemas.openxmlformats.org/officeDocument/2006/relationships/hyperlink" Target="http://aoprals.state.gov/web920/footnote.asp?Footnote=2" TargetMode="External"/><Relationship Id="rId86" Type="http://schemas.openxmlformats.org/officeDocument/2006/relationships/hyperlink" Target="http://aoprals.state.gov/web920/footnote.asp?Footnote=2" TargetMode="External"/><Relationship Id="rId130" Type="http://schemas.openxmlformats.org/officeDocument/2006/relationships/hyperlink" Target="http://aoprals.state.gov/web920/footnote.asp?Footnote=7" TargetMode="External"/><Relationship Id="rId135" Type="http://schemas.openxmlformats.org/officeDocument/2006/relationships/hyperlink" Target="http://aoprals.state.gov/web920/footnote.asp?Footnote=2" TargetMode="External"/><Relationship Id="rId151" Type="http://schemas.openxmlformats.org/officeDocument/2006/relationships/hyperlink" Target="http://aoprals.state.gov/web920/footnote.asp?Footnote=2" TargetMode="External"/><Relationship Id="rId156" Type="http://schemas.openxmlformats.org/officeDocument/2006/relationships/hyperlink" Target="http://aoprals.state.gov/web920/footnote.asp?Footnote=2" TargetMode="External"/><Relationship Id="rId177" Type="http://schemas.openxmlformats.org/officeDocument/2006/relationships/hyperlink" Target="http://aoprals.state.gov/web920/footnote.asp?Footnote=1" TargetMode="External"/><Relationship Id="rId4" Type="http://schemas.openxmlformats.org/officeDocument/2006/relationships/hyperlink" Target="http://aoprals.state.gov/web920/footnote.asp?Footnote=2" TargetMode="External"/><Relationship Id="rId9" Type="http://schemas.openxmlformats.org/officeDocument/2006/relationships/hyperlink" Target="http://aoprals.state.gov/web920/footnote.asp?Footnote=10" TargetMode="External"/><Relationship Id="rId172" Type="http://schemas.openxmlformats.org/officeDocument/2006/relationships/hyperlink" Target="http://aoprals.state.gov/web920/footnote.asp?Footnote=14" TargetMode="External"/><Relationship Id="rId180" Type="http://schemas.openxmlformats.org/officeDocument/2006/relationships/hyperlink" Target="http://aoprals.state.gov/web920/footnote.asp?Footnote=1" TargetMode="External"/><Relationship Id="rId13" Type="http://schemas.openxmlformats.org/officeDocument/2006/relationships/hyperlink" Target="http://aoprals.state.gov/web920/footnote.asp?Footnote=4" TargetMode="External"/><Relationship Id="rId18" Type="http://schemas.openxmlformats.org/officeDocument/2006/relationships/hyperlink" Target="http://aoprals.state.gov/web920/footnote.asp?Footnote=2" TargetMode="External"/><Relationship Id="rId39" Type="http://schemas.openxmlformats.org/officeDocument/2006/relationships/hyperlink" Target="http://aoprals.state.gov/web920/footnote.asp?Footnote=6,22" TargetMode="External"/><Relationship Id="rId109" Type="http://schemas.openxmlformats.org/officeDocument/2006/relationships/hyperlink" Target="http://aoprals.state.gov/web920/footnote.asp?Footnote=2" TargetMode="External"/><Relationship Id="rId34" Type="http://schemas.openxmlformats.org/officeDocument/2006/relationships/hyperlink" Target="http://aoprals.state.gov/web920/footnote.asp?Footnote=22" TargetMode="External"/><Relationship Id="rId50" Type="http://schemas.openxmlformats.org/officeDocument/2006/relationships/hyperlink" Target="http://aoprals.state.gov/web920/footnote.asp?Footnote=2,24" TargetMode="External"/><Relationship Id="rId55" Type="http://schemas.openxmlformats.org/officeDocument/2006/relationships/hyperlink" Target="http://aoprals.state.gov/web920/footnote.asp?Footnote=2" TargetMode="External"/><Relationship Id="rId76" Type="http://schemas.openxmlformats.org/officeDocument/2006/relationships/hyperlink" Target="http://aoprals.state.gov/web920/footnote.asp?Footnote=2,42" TargetMode="External"/><Relationship Id="rId97" Type="http://schemas.openxmlformats.org/officeDocument/2006/relationships/hyperlink" Target="http://aoprals.state.gov/web920/footnote.asp?Footnote=2" TargetMode="External"/><Relationship Id="rId104" Type="http://schemas.openxmlformats.org/officeDocument/2006/relationships/hyperlink" Target="http://aoprals.state.gov/web920/footnote.asp?Footnote=2" TargetMode="External"/><Relationship Id="rId120" Type="http://schemas.openxmlformats.org/officeDocument/2006/relationships/hyperlink" Target="http://aoprals.state.gov/web920/footnote.asp?Footnote=2" TargetMode="External"/><Relationship Id="rId125" Type="http://schemas.openxmlformats.org/officeDocument/2006/relationships/hyperlink" Target="http://aoprals.state.gov/web920/footnote.asp?Footnote=2" TargetMode="External"/><Relationship Id="rId141" Type="http://schemas.openxmlformats.org/officeDocument/2006/relationships/hyperlink" Target="http://aoprals.state.gov/web920/footnote.asp?Footnote=2" TargetMode="External"/><Relationship Id="rId146" Type="http://schemas.openxmlformats.org/officeDocument/2006/relationships/hyperlink" Target="http://aoprals.state.gov/web920/footnote.asp?Footnote=2" TargetMode="External"/><Relationship Id="rId167" Type="http://schemas.openxmlformats.org/officeDocument/2006/relationships/hyperlink" Target="http://aoprals.state.gov/web920/footnote.asp?Footnote=2" TargetMode="External"/><Relationship Id="rId7" Type="http://schemas.openxmlformats.org/officeDocument/2006/relationships/hyperlink" Target="http://aoprals.state.gov/web920/footnote.asp?Footnote=10" TargetMode="External"/><Relationship Id="rId71" Type="http://schemas.openxmlformats.org/officeDocument/2006/relationships/hyperlink" Target="http://aoprals.state.gov/web920/footnote.asp?Footnote=45" TargetMode="External"/><Relationship Id="rId92" Type="http://schemas.openxmlformats.org/officeDocument/2006/relationships/hyperlink" Target="http://aoprals.state.gov/web920/footnote.asp?Footnote=2" TargetMode="External"/><Relationship Id="rId162" Type="http://schemas.openxmlformats.org/officeDocument/2006/relationships/hyperlink" Target="http://aoprals.state.gov/web920/footnote.asp?Footnote=2" TargetMode="External"/><Relationship Id="rId183" Type="http://schemas.openxmlformats.org/officeDocument/2006/relationships/hyperlink" Target="http://aoprals.state.gov/web920/footnote.asp?Footnote=1" TargetMode="External"/><Relationship Id="rId2" Type="http://schemas.openxmlformats.org/officeDocument/2006/relationships/hyperlink" Target="http://aoprals.state.gov/web920/footnote.asp?Footnote=2,19" TargetMode="External"/><Relationship Id="rId29" Type="http://schemas.openxmlformats.org/officeDocument/2006/relationships/hyperlink" Target="http://aoprals.state.gov/web920/footnote.asp?Footnote=2" TargetMode="External"/><Relationship Id="rId24" Type="http://schemas.openxmlformats.org/officeDocument/2006/relationships/hyperlink" Target="http://aoprals.state.gov/web920/footnote.asp?Footnote=2" TargetMode="External"/><Relationship Id="rId40" Type="http://schemas.openxmlformats.org/officeDocument/2006/relationships/hyperlink" Target="http://aoprals.state.gov/web920/footnote.asp?Footnote=22" TargetMode="External"/><Relationship Id="rId45" Type="http://schemas.openxmlformats.org/officeDocument/2006/relationships/hyperlink" Target="http://aoprals.state.gov/web920/footnote.asp?Footnote=47" TargetMode="External"/><Relationship Id="rId66" Type="http://schemas.openxmlformats.org/officeDocument/2006/relationships/hyperlink" Target="http://aoprals.state.gov/web920/footnote.asp?Footnote=2" TargetMode="External"/><Relationship Id="rId87" Type="http://schemas.openxmlformats.org/officeDocument/2006/relationships/hyperlink" Target="http://aoprals.state.gov/web920/footnote.asp?Footnote=2" TargetMode="External"/><Relationship Id="rId110" Type="http://schemas.openxmlformats.org/officeDocument/2006/relationships/hyperlink" Target="http://aoprals.state.gov/web920/footnote.asp?Footnote=2" TargetMode="External"/><Relationship Id="rId115" Type="http://schemas.openxmlformats.org/officeDocument/2006/relationships/hyperlink" Target="http://aoprals.state.gov/web920/footnote.asp?Footnote=2" TargetMode="External"/><Relationship Id="rId131" Type="http://schemas.openxmlformats.org/officeDocument/2006/relationships/hyperlink" Target="http://aoprals.state.gov/web920/footnote.asp?Footnote=2" TargetMode="External"/><Relationship Id="rId136" Type="http://schemas.openxmlformats.org/officeDocument/2006/relationships/hyperlink" Target="http://aoprals.state.gov/web920/footnote.asp?Footnote=2" TargetMode="External"/><Relationship Id="rId157" Type="http://schemas.openxmlformats.org/officeDocument/2006/relationships/hyperlink" Target="http://aoprals.state.gov/web920/footnote.asp?Footnote=2" TargetMode="External"/><Relationship Id="rId178" Type="http://schemas.openxmlformats.org/officeDocument/2006/relationships/hyperlink" Target="http://aoprals.state.gov/web920/footnote.asp?Footnote=1" TargetMode="External"/><Relationship Id="rId61" Type="http://schemas.openxmlformats.org/officeDocument/2006/relationships/hyperlink" Target="http://aoprals.state.gov/web920/footnote.asp?Footnote=9" TargetMode="External"/><Relationship Id="rId82" Type="http://schemas.openxmlformats.org/officeDocument/2006/relationships/hyperlink" Target="http://aoprals.state.gov/web920/footnote.asp?Footnote=2" TargetMode="External"/><Relationship Id="rId152" Type="http://schemas.openxmlformats.org/officeDocument/2006/relationships/hyperlink" Target="http://aoprals.state.gov/web920/footnote.asp?Footnote=2" TargetMode="External"/><Relationship Id="rId173" Type="http://schemas.openxmlformats.org/officeDocument/2006/relationships/hyperlink" Target="http://aoprals.state.gov/web920/footnote.asp?Footnote=18" TargetMode="External"/><Relationship Id="rId19" Type="http://schemas.openxmlformats.org/officeDocument/2006/relationships/hyperlink" Target="http://aoprals.state.gov/web920/footnote.asp?Footnote=2" TargetMode="External"/><Relationship Id="rId14" Type="http://schemas.openxmlformats.org/officeDocument/2006/relationships/hyperlink" Target="http://aoprals.state.gov/web920/footnote.asp?Footnote=5" TargetMode="External"/><Relationship Id="rId30" Type="http://schemas.openxmlformats.org/officeDocument/2006/relationships/hyperlink" Target="http://aoprals.state.gov/web920/footnote.asp?Footnote=2" TargetMode="External"/><Relationship Id="rId35" Type="http://schemas.openxmlformats.org/officeDocument/2006/relationships/hyperlink" Target="http://aoprals.state.gov/web920/footnote.asp?Footnote=22" TargetMode="External"/><Relationship Id="rId56" Type="http://schemas.openxmlformats.org/officeDocument/2006/relationships/hyperlink" Target="http://aoprals.state.gov/web920/footnote.asp?Footnote=2" TargetMode="External"/><Relationship Id="rId77" Type="http://schemas.openxmlformats.org/officeDocument/2006/relationships/hyperlink" Target="http://aoprals.state.gov/web920/footnote.asp?Footnote=39" TargetMode="External"/><Relationship Id="rId100" Type="http://schemas.openxmlformats.org/officeDocument/2006/relationships/hyperlink" Target="http://aoprals.state.gov/web920/footnote.asp?Footnote=2" TargetMode="External"/><Relationship Id="rId105" Type="http://schemas.openxmlformats.org/officeDocument/2006/relationships/hyperlink" Target="http://aoprals.state.gov/web920/footnote.asp?Footnote=2" TargetMode="External"/><Relationship Id="rId126" Type="http://schemas.openxmlformats.org/officeDocument/2006/relationships/hyperlink" Target="http://aoprals.state.gov/web920/footnote.asp?Footnote=2" TargetMode="External"/><Relationship Id="rId147" Type="http://schemas.openxmlformats.org/officeDocument/2006/relationships/hyperlink" Target="http://aoprals.state.gov/web920/footnote.asp?Footnote=2" TargetMode="External"/><Relationship Id="rId168" Type="http://schemas.openxmlformats.org/officeDocument/2006/relationships/hyperlink" Target="http://aoprals.state.gov/web920/footnote.asp?Footnote=2" TargetMode="External"/><Relationship Id="rId8" Type="http://schemas.openxmlformats.org/officeDocument/2006/relationships/hyperlink" Target="http://aoprals.state.gov/web920/footnote.asp?Footnote=10" TargetMode="External"/><Relationship Id="rId51" Type="http://schemas.openxmlformats.org/officeDocument/2006/relationships/hyperlink" Target="http://aoprals.state.gov/web920/footnote.asp?Footnote=2" TargetMode="External"/><Relationship Id="rId72" Type="http://schemas.openxmlformats.org/officeDocument/2006/relationships/hyperlink" Target="http://aoprals.state.gov/web920/footnote.asp?Footnote=17" TargetMode="External"/><Relationship Id="rId93" Type="http://schemas.openxmlformats.org/officeDocument/2006/relationships/hyperlink" Target="http://aoprals.state.gov/web920/footnote.asp?Footnote=2" TargetMode="External"/><Relationship Id="rId98" Type="http://schemas.openxmlformats.org/officeDocument/2006/relationships/hyperlink" Target="http://aoprals.state.gov/web920/footnote.asp?Footnote=2" TargetMode="External"/><Relationship Id="rId121" Type="http://schemas.openxmlformats.org/officeDocument/2006/relationships/hyperlink" Target="http://aoprals.state.gov/web920/footnote.asp?Footnote=2" TargetMode="External"/><Relationship Id="rId142" Type="http://schemas.openxmlformats.org/officeDocument/2006/relationships/hyperlink" Target="http://aoprals.state.gov/web920/footnote.asp?Footnote=2" TargetMode="External"/><Relationship Id="rId163" Type="http://schemas.openxmlformats.org/officeDocument/2006/relationships/hyperlink" Target="http://aoprals.state.gov/web920/footnote.asp?Footnote=2" TargetMode="External"/><Relationship Id="rId184" Type="http://schemas.openxmlformats.org/officeDocument/2006/relationships/hyperlink" Target="http://aoprals.state.gov/web920/footnote.asp?Footnote=2" TargetMode="External"/><Relationship Id="rId3" Type="http://schemas.openxmlformats.org/officeDocument/2006/relationships/hyperlink" Target="http://aoprals.state.gov/web920/footnote.asp?Footnote=2" TargetMode="External"/><Relationship Id="rId25" Type="http://schemas.openxmlformats.org/officeDocument/2006/relationships/hyperlink" Target="http://aoprals.state.gov/web920/footnote.asp?Footnote=2" TargetMode="External"/><Relationship Id="rId46" Type="http://schemas.openxmlformats.org/officeDocument/2006/relationships/hyperlink" Target="http://aoprals.state.gov/web920/footnote.asp?Footnote=2" TargetMode="External"/><Relationship Id="rId67" Type="http://schemas.openxmlformats.org/officeDocument/2006/relationships/hyperlink" Target="http://aoprals.state.gov/web920/footnote.asp?Footnote=2" TargetMode="External"/><Relationship Id="rId116" Type="http://schemas.openxmlformats.org/officeDocument/2006/relationships/hyperlink" Target="http://aoprals.state.gov/web920/footnote.asp?Footnote=2" TargetMode="External"/><Relationship Id="rId137" Type="http://schemas.openxmlformats.org/officeDocument/2006/relationships/hyperlink" Target="http://aoprals.state.gov/web920/footnote.asp?Footnote=2,41" TargetMode="External"/><Relationship Id="rId158" Type="http://schemas.openxmlformats.org/officeDocument/2006/relationships/hyperlink" Target="http://aoprals.state.gov/web920/footnote.asp?Footnote=2" TargetMode="External"/><Relationship Id="rId20" Type="http://schemas.openxmlformats.org/officeDocument/2006/relationships/hyperlink" Target="http://aoprals.state.gov/web920/footnote.asp?Footnote=2" TargetMode="External"/><Relationship Id="rId41" Type="http://schemas.openxmlformats.org/officeDocument/2006/relationships/hyperlink" Target="http://aoprals.state.gov/web920/footnote.asp?Footnote=22" TargetMode="External"/><Relationship Id="rId62" Type="http://schemas.openxmlformats.org/officeDocument/2006/relationships/hyperlink" Target="http://aoprals.state.gov/web920/footnote.asp?Footnote=35" TargetMode="External"/><Relationship Id="rId83" Type="http://schemas.openxmlformats.org/officeDocument/2006/relationships/hyperlink" Target="http://aoprals.state.gov/web920/footnote.asp?Footnote=2,15" TargetMode="External"/><Relationship Id="rId88" Type="http://schemas.openxmlformats.org/officeDocument/2006/relationships/hyperlink" Target="http://aoprals.state.gov/web920/footnote.asp?Footnote=2" TargetMode="External"/><Relationship Id="rId111" Type="http://schemas.openxmlformats.org/officeDocument/2006/relationships/hyperlink" Target="http://aoprals.state.gov/web920/footnote.asp?Footnote=2" TargetMode="External"/><Relationship Id="rId132" Type="http://schemas.openxmlformats.org/officeDocument/2006/relationships/hyperlink" Target="http://aoprals.state.gov/web920/footnote.asp?Footnote=2" TargetMode="External"/><Relationship Id="rId153" Type="http://schemas.openxmlformats.org/officeDocument/2006/relationships/hyperlink" Target="http://aoprals.state.gov/web920/footnote.asp?Footnote=2" TargetMode="External"/><Relationship Id="rId174" Type="http://schemas.openxmlformats.org/officeDocument/2006/relationships/hyperlink" Target="http://aoprals.state.gov/web920/footnote.asp?Footnote=1" TargetMode="External"/><Relationship Id="rId179" Type="http://schemas.openxmlformats.org/officeDocument/2006/relationships/hyperlink" Target="http://aoprals.state.gov/web920/footnote.asp?Footnote=1" TargetMode="External"/><Relationship Id="rId15" Type="http://schemas.openxmlformats.org/officeDocument/2006/relationships/hyperlink" Target="http://aoprals.state.gov/web920/footnote.asp?Footnote=38" TargetMode="External"/><Relationship Id="rId36" Type="http://schemas.openxmlformats.org/officeDocument/2006/relationships/hyperlink" Target="http://aoprals.state.gov/web920/footnote.asp?Footnote=22" TargetMode="External"/><Relationship Id="rId57" Type="http://schemas.openxmlformats.org/officeDocument/2006/relationships/hyperlink" Target="http://aoprals.state.gov/web920/footnote.asp?Footnote=2" TargetMode="External"/><Relationship Id="rId106" Type="http://schemas.openxmlformats.org/officeDocument/2006/relationships/hyperlink" Target="http://aoprals.state.gov/web920/footnote.asp?Footnote=2" TargetMode="External"/><Relationship Id="rId127" Type="http://schemas.openxmlformats.org/officeDocument/2006/relationships/hyperlink" Target="http://aoprals.state.gov/web920/footnote.asp?Footnote=2" TargetMode="External"/><Relationship Id="rId10" Type="http://schemas.openxmlformats.org/officeDocument/2006/relationships/hyperlink" Target="http://aoprals.state.gov/web920/footnote.asp?Footnote=2" TargetMode="External"/><Relationship Id="rId31" Type="http://schemas.openxmlformats.org/officeDocument/2006/relationships/hyperlink" Target="http://aoprals.state.gov/web920/footnote.asp?Footnote=25" TargetMode="External"/><Relationship Id="rId52" Type="http://schemas.openxmlformats.org/officeDocument/2006/relationships/hyperlink" Target="http://aoprals.state.gov/web920/footnote.asp?Footnote=2" TargetMode="External"/><Relationship Id="rId73" Type="http://schemas.openxmlformats.org/officeDocument/2006/relationships/hyperlink" Target="http://aoprals.state.gov/web920/footnote.asp?Footnote=2" TargetMode="External"/><Relationship Id="rId78" Type="http://schemas.openxmlformats.org/officeDocument/2006/relationships/hyperlink" Target="http://aoprals.state.gov/web920/footnote.asp?Footnote=39" TargetMode="External"/><Relationship Id="rId94" Type="http://schemas.openxmlformats.org/officeDocument/2006/relationships/hyperlink" Target="http://aoprals.state.gov/web920/footnote.asp?Footnote=2" TargetMode="External"/><Relationship Id="rId99" Type="http://schemas.openxmlformats.org/officeDocument/2006/relationships/hyperlink" Target="http://aoprals.state.gov/web920/footnote.asp?Footnote=2" TargetMode="External"/><Relationship Id="rId101" Type="http://schemas.openxmlformats.org/officeDocument/2006/relationships/hyperlink" Target="http://aoprals.state.gov/web920/footnote.asp?Footnote=2" TargetMode="External"/><Relationship Id="rId122" Type="http://schemas.openxmlformats.org/officeDocument/2006/relationships/hyperlink" Target="http://aoprals.state.gov/web920/footnote.asp?Footnote=2" TargetMode="External"/><Relationship Id="rId143" Type="http://schemas.openxmlformats.org/officeDocument/2006/relationships/hyperlink" Target="http://aoprals.state.gov/web920/footnote.asp?Footnote=34" TargetMode="External"/><Relationship Id="rId148" Type="http://schemas.openxmlformats.org/officeDocument/2006/relationships/hyperlink" Target="http://aoprals.state.gov/web920/footnote.asp?Footnote=33" TargetMode="External"/><Relationship Id="rId164" Type="http://schemas.openxmlformats.org/officeDocument/2006/relationships/hyperlink" Target="http://aoprals.state.gov/web920/footnote.asp?Footnote=2" TargetMode="External"/><Relationship Id="rId169" Type="http://schemas.openxmlformats.org/officeDocument/2006/relationships/hyperlink" Target="http://aoprals.state.gov/web920/footnote.asp?Footnote=32" TargetMode="External"/><Relationship Id="rId185" Type="http://schemas.openxmlformats.org/officeDocument/2006/relationships/hyperlink" Target="http://aoprals.state.gov/web920/footnote.asp?Footnot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57"/>
  <sheetViews>
    <sheetView tabSelected="1" view="pageBreakPreview" zoomScale="90" zoomScaleSheetLayoutView="90" workbookViewId="0">
      <selection activeCell="B2" sqref="B2"/>
    </sheetView>
  </sheetViews>
  <sheetFormatPr defaultColWidth="9.140625" defaultRowHeight="15" x14ac:dyDescent="0.25"/>
  <cols>
    <col min="1" max="1" width="36.42578125" style="179" customWidth="1"/>
    <col min="2" max="2" width="22.7109375" style="178" customWidth="1"/>
    <col min="3" max="5" width="13.85546875" style="179" customWidth="1"/>
    <col min="6" max="6" width="13.7109375" style="179" customWidth="1"/>
    <col min="7" max="7" width="15.85546875" style="179" customWidth="1"/>
    <col min="8" max="16384" width="9.140625" style="179"/>
  </cols>
  <sheetData>
    <row r="1" spans="1:7" ht="19.5" thickBot="1" x14ac:dyDescent="0.3">
      <c r="A1" s="467" t="s">
        <v>2433</v>
      </c>
      <c r="B1" s="468"/>
      <c r="F1" s="180"/>
      <c r="G1" s="181"/>
    </row>
    <row r="2" spans="1:7" x14ac:dyDescent="0.25">
      <c r="A2" s="428" t="s">
        <v>8</v>
      </c>
      <c r="B2" s="426"/>
    </row>
    <row r="3" spans="1:7" x14ac:dyDescent="0.25">
      <c r="A3" s="429" t="s">
        <v>7</v>
      </c>
      <c r="B3" s="430" t="s">
        <v>2370</v>
      </c>
    </row>
    <row r="4" spans="1:7" x14ac:dyDescent="0.25">
      <c r="A4" s="429" t="s">
        <v>2424</v>
      </c>
      <c r="B4" s="430" t="s">
        <v>2425</v>
      </c>
    </row>
    <row r="5" spans="1:7" x14ac:dyDescent="0.25">
      <c r="A5" s="429" t="s">
        <v>6</v>
      </c>
      <c r="B5" s="430" t="s">
        <v>2426</v>
      </c>
    </row>
    <row r="6" spans="1:7" x14ac:dyDescent="0.25">
      <c r="A6" s="429" t="s">
        <v>2414</v>
      </c>
      <c r="B6" s="426"/>
    </row>
    <row r="7" spans="1:7" x14ac:dyDescent="0.25">
      <c r="A7" s="429" t="s">
        <v>2429</v>
      </c>
      <c r="B7" s="426"/>
      <c r="C7" s="431" t="s">
        <v>2431</v>
      </c>
    </row>
    <row r="8" spans="1:7" x14ac:dyDescent="0.25">
      <c r="A8" s="429" t="s">
        <v>2427</v>
      </c>
      <c r="B8" s="432">
        <v>20000</v>
      </c>
    </row>
    <row r="9" spans="1:7" x14ac:dyDescent="0.25">
      <c r="A9" s="429" t="s">
        <v>2428</v>
      </c>
      <c r="B9" s="430" t="e">
        <f>B8/B7</f>
        <v>#DIV/0!</v>
      </c>
    </row>
    <row r="10" spans="1:7" x14ac:dyDescent="0.25">
      <c r="F10" s="180"/>
      <c r="G10" s="180"/>
    </row>
    <row r="11" spans="1:7" x14ac:dyDescent="0.25">
      <c r="F11" s="180"/>
      <c r="G11" s="180"/>
    </row>
    <row r="12" spans="1:7" x14ac:dyDescent="0.25">
      <c r="F12" s="180"/>
      <c r="G12" s="180"/>
    </row>
    <row r="13" spans="1:7" x14ac:dyDescent="0.25">
      <c r="F13" s="180"/>
      <c r="G13" s="180"/>
    </row>
    <row r="14" spans="1:7" x14ac:dyDescent="0.25">
      <c r="F14" s="180"/>
      <c r="G14" s="180"/>
    </row>
    <row r="15" spans="1:7" x14ac:dyDescent="0.25">
      <c r="F15" s="180"/>
      <c r="G15" s="180"/>
    </row>
    <row r="16" spans="1:7" s="184" customFormat="1" ht="15.75" thickBot="1" x14ac:dyDescent="0.3">
      <c r="B16" s="433"/>
      <c r="C16" s="433"/>
      <c r="D16" s="433"/>
      <c r="E16" s="433"/>
      <c r="F16" s="433"/>
      <c r="G16" s="434"/>
    </row>
    <row r="17" spans="1:7" s="184" customFormat="1" ht="32.25" thickBot="1" x14ac:dyDescent="0.3">
      <c r="A17" s="435" t="s">
        <v>2367</v>
      </c>
      <c r="B17" s="436" t="s">
        <v>2434</v>
      </c>
      <c r="C17" s="437"/>
      <c r="D17" s="437"/>
      <c r="E17" s="437"/>
      <c r="F17" s="433"/>
      <c r="G17" s="434"/>
    </row>
    <row r="18" spans="1:7" s="184" customFormat="1" x14ac:dyDescent="0.25">
      <c r="A18" s="438" t="s">
        <v>2369</v>
      </c>
      <c r="B18" s="439">
        <f>'2017 RTEI PERSONNEL BUDGET'!G21</f>
        <v>0</v>
      </c>
      <c r="C18" s="440"/>
      <c r="D18" s="440"/>
      <c r="E18" s="440"/>
      <c r="F18" s="433"/>
      <c r="G18" s="434"/>
    </row>
    <row r="19" spans="1:7" s="184" customFormat="1" ht="15" customHeight="1" x14ac:dyDescent="0.25">
      <c r="A19" s="441" t="s">
        <v>2394</v>
      </c>
      <c r="B19" s="442">
        <f>SUM(B20:B21)</f>
        <v>0</v>
      </c>
      <c r="C19" s="443"/>
      <c r="D19" s="443"/>
      <c r="E19" s="443"/>
    </row>
    <row r="20" spans="1:7" s="184" customFormat="1" x14ac:dyDescent="0.25">
      <c r="A20" s="444" t="s">
        <v>2391</v>
      </c>
      <c r="B20" s="445">
        <f>SUM('2017 RTEI NON-PERSONNEL BUDGET'!U16:U39)</f>
        <v>0</v>
      </c>
      <c r="C20" s="446"/>
      <c r="D20" s="447"/>
      <c r="E20" s="447"/>
    </row>
    <row r="21" spans="1:7" s="184" customFormat="1" x14ac:dyDescent="0.25">
      <c r="A21" s="444" t="s">
        <v>2392</v>
      </c>
      <c r="B21" s="445">
        <f>SUM('2017 RTEI NON-PERSONNEL BUDGET'!U41:U64)</f>
        <v>0</v>
      </c>
      <c r="C21" s="446"/>
      <c r="D21" s="446"/>
      <c r="E21" s="446"/>
    </row>
    <row r="22" spans="1:7" s="184" customFormat="1" x14ac:dyDescent="0.25">
      <c r="A22" s="441" t="s">
        <v>2374</v>
      </c>
      <c r="B22" s="442">
        <f>SUM(B23:B24)</f>
        <v>0</v>
      </c>
      <c r="C22" s="446"/>
      <c r="D22" s="446"/>
      <c r="E22" s="446"/>
    </row>
    <row r="23" spans="1:7" s="184" customFormat="1" ht="15" customHeight="1" x14ac:dyDescent="0.25">
      <c r="A23" s="444" t="s">
        <v>2372</v>
      </c>
      <c r="B23" s="445">
        <f>'2017 RTEI NON-PERSONNEL BUDGET'!E76</f>
        <v>0</v>
      </c>
      <c r="C23" s="448"/>
      <c r="D23" s="449"/>
      <c r="E23" s="449"/>
    </row>
    <row r="24" spans="1:7" s="184" customFormat="1" x14ac:dyDescent="0.25">
      <c r="A24" s="444" t="s">
        <v>2371</v>
      </c>
      <c r="B24" s="445">
        <f>'2017 RTEI NON-PERSONNEL BUDGET'!E83</f>
        <v>0</v>
      </c>
      <c r="C24" s="448"/>
      <c r="D24" s="449"/>
      <c r="E24" s="449"/>
    </row>
    <row r="25" spans="1:7" s="184" customFormat="1" x14ac:dyDescent="0.25">
      <c r="A25" s="441" t="s">
        <v>2397</v>
      </c>
      <c r="B25" s="442">
        <f>B18+B19+B22</f>
        <v>0</v>
      </c>
      <c r="C25" s="448"/>
      <c r="D25" s="449"/>
      <c r="E25" s="449"/>
    </row>
    <row r="26" spans="1:7" s="184" customFormat="1" ht="15.75" thickBot="1" x14ac:dyDescent="0.3">
      <c r="A26" s="450" t="s">
        <v>2368</v>
      </c>
      <c r="B26" s="451">
        <f>B25*0.15</f>
        <v>0</v>
      </c>
      <c r="C26" s="448"/>
      <c r="D26" s="449"/>
      <c r="E26" s="449"/>
    </row>
    <row r="27" spans="1:7" s="184" customFormat="1" ht="15.75" thickBot="1" x14ac:dyDescent="0.3">
      <c r="A27" s="452" t="s">
        <v>2396</v>
      </c>
      <c r="B27" s="453">
        <f>B25+B26</f>
        <v>0</v>
      </c>
      <c r="C27" s="448"/>
      <c r="D27" s="449"/>
      <c r="E27" s="449"/>
    </row>
    <row r="28" spans="1:7" s="184" customFormat="1" x14ac:dyDescent="0.25">
      <c r="A28" s="454"/>
      <c r="B28" s="455"/>
      <c r="C28" s="448"/>
      <c r="D28" s="449"/>
      <c r="E28" s="449"/>
    </row>
    <row r="29" spans="1:7" s="184" customFormat="1" x14ac:dyDescent="0.25">
      <c r="A29" s="454"/>
      <c r="B29" s="455"/>
      <c r="C29" s="448"/>
      <c r="D29" s="449"/>
      <c r="E29" s="449"/>
    </row>
    <row r="30" spans="1:7" s="184" customFormat="1" x14ac:dyDescent="0.25">
      <c r="A30" s="454"/>
      <c r="B30" s="455"/>
      <c r="C30" s="448"/>
      <c r="D30" s="449"/>
      <c r="E30" s="449"/>
    </row>
    <row r="31" spans="1:7" s="184" customFormat="1" x14ac:dyDescent="0.25">
      <c r="A31" s="456"/>
      <c r="B31" s="457"/>
      <c r="C31" s="458"/>
      <c r="D31" s="458"/>
      <c r="E31" s="458"/>
    </row>
    <row r="32" spans="1:7" s="184" customFormat="1" x14ac:dyDescent="0.25">
      <c r="A32" s="456"/>
      <c r="B32" s="457"/>
      <c r="C32" s="458"/>
      <c r="D32" s="458"/>
      <c r="E32" s="458"/>
    </row>
    <row r="33" spans="1:6" s="184" customFormat="1" x14ac:dyDescent="0.25">
      <c r="A33" s="456"/>
      <c r="B33" s="457"/>
      <c r="C33" s="458"/>
      <c r="D33" s="458"/>
      <c r="E33" s="458"/>
    </row>
    <row r="34" spans="1:6" s="184" customFormat="1" x14ac:dyDescent="0.25">
      <c r="A34" s="459"/>
      <c r="B34" s="446"/>
      <c r="C34" s="446"/>
      <c r="D34" s="460"/>
      <c r="E34" s="460"/>
    </row>
    <row r="35" spans="1:6" s="184" customFormat="1" x14ac:dyDescent="0.25">
      <c r="A35" s="461"/>
      <c r="B35" s="455"/>
      <c r="C35" s="448"/>
      <c r="D35" s="449"/>
      <c r="E35" s="449"/>
    </row>
    <row r="36" spans="1:6" s="184" customFormat="1" x14ac:dyDescent="0.25">
      <c r="A36" s="461"/>
      <c r="B36" s="455"/>
      <c r="C36" s="448"/>
      <c r="D36" s="449"/>
      <c r="E36" s="449"/>
    </row>
    <row r="37" spans="1:6" s="184" customFormat="1" x14ac:dyDescent="0.25">
      <c r="A37" s="461"/>
      <c r="B37" s="455"/>
      <c r="C37" s="448"/>
      <c r="D37" s="449"/>
      <c r="E37" s="449"/>
    </row>
    <row r="38" spans="1:6" s="184" customFormat="1" x14ac:dyDescent="0.25">
      <c r="A38" s="461"/>
      <c r="B38" s="455"/>
      <c r="C38" s="448"/>
      <c r="D38" s="449"/>
      <c r="E38" s="449"/>
    </row>
    <row r="39" spans="1:6" s="184" customFormat="1" x14ac:dyDescent="0.25">
      <c r="A39" s="462"/>
      <c r="B39" s="457"/>
      <c r="C39" s="458"/>
      <c r="D39" s="463"/>
      <c r="E39" s="463"/>
      <c r="F39" s="434"/>
    </row>
    <row r="40" spans="1:6" s="184" customFormat="1" x14ac:dyDescent="0.25">
      <c r="A40" s="462"/>
      <c r="B40" s="457"/>
      <c r="C40" s="458"/>
      <c r="D40" s="463"/>
      <c r="E40" s="463"/>
    </row>
    <row r="41" spans="1:6" s="184" customFormat="1" x14ac:dyDescent="0.25">
      <c r="A41" s="462"/>
      <c r="B41" s="457"/>
      <c r="C41" s="458"/>
      <c r="D41" s="463"/>
      <c r="E41" s="463"/>
    </row>
    <row r="42" spans="1:6" s="184" customFormat="1" x14ac:dyDescent="0.25">
      <c r="A42" s="464"/>
      <c r="B42" s="443"/>
      <c r="C42" s="443"/>
      <c r="D42" s="443"/>
      <c r="E42" s="443"/>
    </row>
    <row r="43" spans="1:6" s="184" customFormat="1" x14ac:dyDescent="0.25">
      <c r="A43" s="461"/>
      <c r="B43" s="455"/>
      <c r="C43" s="458"/>
      <c r="D43" s="463"/>
      <c r="E43" s="463"/>
    </row>
    <row r="44" spans="1:6" s="184" customFormat="1" x14ac:dyDescent="0.25">
      <c r="A44" s="461"/>
      <c r="B44" s="455"/>
      <c r="C44" s="458"/>
      <c r="D44" s="463"/>
      <c r="E44" s="463"/>
    </row>
    <row r="45" spans="1:6" s="184" customFormat="1" x14ac:dyDescent="0.25">
      <c r="A45" s="461"/>
      <c r="B45" s="455"/>
      <c r="C45" s="458"/>
      <c r="D45" s="463"/>
      <c r="E45" s="463"/>
    </row>
    <row r="46" spans="1:6" s="184" customFormat="1" x14ac:dyDescent="0.25">
      <c r="A46" s="461"/>
      <c r="B46" s="455"/>
      <c r="C46" s="458"/>
      <c r="D46" s="463"/>
      <c r="E46" s="463"/>
    </row>
    <row r="47" spans="1:6" s="184" customFormat="1" x14ac:dyDescent="0.25">
      <c r="A47" s="461"/>
      <c r="B47" s="455"/>
      <c r="C47" s="458"/>
      <c r="D47" s="463"/>
      <c r="E47" s="463"/>
    </row>
    <row r="48" spans="1:6" s="184" customFormat="1" x14ac:dyDescent="0.25">
      <c r="A48" s="461"/>
      <c r="B48" s="455"/>
      <c r="C48" s="458"/>
      <c r="D48" s="463"/>
      <c r="E48" s="463"/>
    </row>
    <row r="49" spans="1:5" s="184" customFormat="1" x14ac:dyDescent="0.25">
      <c r="A49" s="461"/>
      <c r="B49" s="455"/>
      <c r="C49" s="458"/>
      <c r="D49" s="463"/>
      <c r="E49" s="463"/>
    </row>
    <row r="50" spans="1:5" s="184" customFormat="1" x14ac:dyDescent="0.25">
      <c r="A50" s="461"/>
      <c r="B50" s="455"/>
      <c r="C50" s="458"/>
      <c r="D50" s="463"/>
      <c r="E50" s="463"/>
    </row>
    <row r="51" spans="1:5" s="184" customFormat="1" x14ac:dyDescent="0.25">
      <c r="A51" s="461"/>
      <c r="B51" s="455"/>
      <c r="C51" s="458"/>
      <c r="D51" s="463"/>
      <c r="E51" s="463"/>
    </row>
    <row r="52" spans="1:5" s="184" customFormat="1" x14ac:dyDescent="0.25">
      <c r="A52" s="461"/>
      <c r="B52" s="455"/>
      <c r="C52" s="458"/>
      <c r="D52" s="463"/>
      <c r="E52" s="463"/>
    </row>
    <row r="53" spans="1:5" s="184" customFormat="1" x14ac:dyDescent="0.25">
      <c r="A53" s="461"/>
      <c r="B53" s="455"/>
      <c r="C53" s="458"/>
      <c r="D53" s="463"/>
      <c r="E53" s="463"/>
    </row>
    <row r="54" spans="1:5" s="184" customFormat="1" x14ac:dyDescent="0.25">
      <c r="A54" s="462"/>
      <c r="B54" s="457"/>
      <c r="C54" s="458"/>
      <c r="D54" s="463"/>
      <c r="E54" s="463"/>
    </row>
    <row r="55" spans="1:5" s="184" customFormat="1" x14ac:dyDescent="0.25">
      <c r="A55" s="462"/>
      <c r="B55" s="457"/>
      <c r="C55" s="458"/>
      <c r="D55" s="463"/>
      <c r="E55" s="463"/>
    </row>
    <row r="56" spans="1:5" s="184" customFormat="1" x14ac:dyDescent="0.25">
      <c r="A56" s="462"/>
      <c r="B56" s="457"/>
      <c r="C56" s="458"/>
      <c r="D56" s="463"/>
      <c r="E56" s="463"/>
    </row>
    <row r="57" spans="1:5" x14ac:dyDescent="0.25">
      <c r="A57" s="186"/>
    </row>
  </sheetData>
  <sheetProtection algorithmName="SHA-512" hashValue="F6IPets58YzK5b/daYZ3DU2iyTnphihjXwVECAq5toM//KogN34h+AYJEQXFzsr7ceBrCXcNUCsvYFdEpFMceA==" saltValue="cf6PCZ/bRD5cn9NSMU/GuQ==" spinCount="100000" sheet="1" objects="1" scenarios="1" selectLockedCells="1"/>
  <mergeCells count="1">
    <mergeCell ref="A1:B1"/>
  </mergeCells>
  <pageMargins left="0.25" right="0.25" top="0.75" bottom="0.75" header="0.3" footer="0.3"/>
  <pageSetup scale="37" fitToHeight="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X582"/>
  <sheetViews>
    <sheetView zoomScale="80" zoomScaleNormal="80" workbookViewId="0">
      <pane xSplit="1" ySplit="14" topLeftCell="B15" activePane="bottomRight" state="frozen"/>
      <selection pane="topRight" activeCell="B1" sqref="B1"/>
      <selection pane="bottomLeft" activeCell="A15" sqref="A15"/>
      <selection pane="bottomRight" activeCell="A16" sqref="A16"/>
    </sheetView>
  </sheetViews>
  <sheetFormatPr defaultColWidth="8.85546875" defaultRowHeight="15" x14ac:dyDescent="0.25"/>
  <cols>
    <col min="1" max="1" width="41.7109375" style="179" customWidth="1"/>
    <col min="2" max="2" width="14" style="185" customWidth="1"/>
    <col min="3" max="3" width="24.42578125" style="185" customWidth="1"/>
    <col min="4" max="4" width="15" style="179" customWidth="1"/>
    <col min="5" max="5" width="19.5703125" style="185" customWidth="1"/>
    <col min="6" max="6" width="13.140625" style="179" customWidth="1"/>
    <col min="7" max="8" width="11" style="179" customWidth="1"/>
    <col min="9" max="10" width="11.42578125" style="179" customWidth="1"/>
    <col min="11" max="11" width="11.140625" style="179" customWidth="1"/>
    <col min="12" max="12" width="17" style="342" customWidth="1"/>
    <col min="13" max="14" width="10.85546875" style="179" customWidth="1"/>
    <col min="15" max="16" width="19.85546875" style="179" customWidth="1"/>
    <col min="17" max="18" width="12.85546875" style="179" customWidth="1"/>
    <col min="19" max="19" width="15.28515625" style="179" customWidth="1"/>
    <col min="20" max="20" width="14.28515625" style="179" customWidth="1"/>
    <col min="21" max="21" width="16" style="179" customWidth="1"/>
    <col min="22" max="22" width="31.7109375" style="179" customWidth="1"/>
    <col min="23" max="23" width="32.140625" style="178" customWidth="1"/>
    <col min="24" max="24" width="36.5703125" style="179" customWidth="1"/>
    <col min="25" max="16384" width="8.85546875" style="179"/>
  </cols>
  <sheetData>
    <row r="1" spans="1:24" x14ac:dyDescent="0.25">
      <c r="D1" s="186"/>
      <c r="E1" s="187"/>
      <c r="F1" s="186"/>
      <c r="G1" s="186"/>
      <c r="L1" s="186"/>
    </row>
    <row r="2" spans="1:24" x14ac:dyDescent="0.25">
      <c r="D2" s="186"/>
      <c r="E2" s="187"/>
      <c r="F2" s="186"/>
      <c r="G2" s="186"/>
      <c r="L2" s="186"/>
    </row>
    <row r="3" spans="1:24" ht="15.75" x14ac:dyDescent="0.25">
      <c r="D3" s="186"/>
      <c r="E3" s="187"/>
      <c r="F3" s="186"/>
      <c r="G3" s="186"/>
      <c r="L3" s="186"/>
      <c r="M3" s="188"/>
      <c r="N3" s="188"/>
      <c r="O3" s="188"/>
      <c r="P3" s="188"/>
      <c r="Q3" s="188"/>
      <c r="R3" s="188"/>
      <c r="S3" s="188"/>
      <c r="T3" s="188"/>
      <c r="U3" s="188"/>
      <c r="V3" s="189"/>
      <c r="W3" s="190"/>
    </row>
    <row r="4" spans="1:24" s="186" customFormat="1" ht="15.75" x14ac:dyDescent="0.25">
      <c r="B4" s="187"/>
      <c r="C4" s="187"/>
      <c r="E4" s="187"/>
      <c r="M4" s="188"/>
      <c r="N4" s="188"/>
      <c r="O4" s="188"/>
      <c r="P4" s="188"/>
      <c r="Q4" s="188"/>
      <c r="R4" s="188"/>
      <c r="S4" s="188"/>
      <c r="T4" s="188"/>
      <c r="U4" s="188"/>
      <c r="V4" s="191"/>
      <c r="W4" s="192"/>
    </row>
    <row r="5" spans="1:24" s="186" customFormat="1" ht="15.75" x14ac:dyDescent="0.25">
      <c r="B5" s="187"/>
      <c r="C5" s="187"/>
      <c r="E5" s="187"/>
      <c r="M5" s="188"/>
      <c r="N5" s="188"/>
      <c r="O5" s="188"/>
      <c r="P5" s="188"/>
      <c r="Q5" s="188"/>
      <c r="R5" s="188"/>
      <c r="S5" s="188"/>
      <c r="T5" s="188"/>
      <c r="U5" s="188"/>
      <c r="V5" s="191"/>
      <c r="W5" s="192"/>
    </row>
    <row r="6" spans="1:24" s="186" customFormat="1" ht="15.75" x14ac:dyDescent="0.25">
      <c r="B6" s="187"/>
      <c r="C6" s="187"/>
      <c r="E6" s="187"/>
      <c r="M6" s="193"/>
      <c r="N6" s="193"/>
      <c r="O6" s="193"/>
      <c r="P6" s="193"/>
      <c r="Q6" s="188"/>
      <c r="R6" s="193"/>
      <c r="S6" s="193"/>
      <c r="T6" s="193"/>
      <c r="U6" s="193"/>
      <c r="V6" s="191"/>
      <c r="W6" s="192"/>
    </row>
    <row r="7" spans="1:24" s="186" customFormat="1" ht="15.75" x14ac:dyDescent="0.25">
      <c r="B7" s="187"/>
      <c r="C7" s="187"/>
      <c r="E7" s="187"/>
      <c r="P7" s="193"/>
      <c r="Q7" s="188"/>
      <c r="R7" s="193"/>
      <c r="S7" s="193"/>
      <c r="T7" s="193"/>
      <c r="U7" s="193"/>
      <c r="V7" s="191"/>
      <c r="W7" s="192"/>
    </row>
    <row r="8" spans="1:24" s="186" customFormat="1" ht="15.75" x14ac:dyDescent="0.25">
      <c r="B8" s="187"/>
      <c r="C8" s="187"/>
      <c r="E8" s="187"/>
      <c r="P8" s="193"/>
      <c r="Q8" s="188"/>
      <c r="R8" s="193"/>
      <c r="S8" s="193"/>
      <c r="T8" s="193"/>
      <c r="U8" s="193"/>
      <c r="V8" s="191"/>
      <c r="W8" s="192"/>
    </row>
    <row r="9" spans="1:24" s="186" customFormat="1" ht="15.75" customHeight="1" x14ac:dyDescent="0.25">
      <c r="B9" s="187"/>
      <c r="C9" s="187"/>
      <c r="E9" s="187"/>
      <c r="P9" s="193"/>
      <c r="Q9" s="193"/>
      <c r="R9" s="193"/>
      <c r="S9" s="193"/>
      <c r="T9" s="193"/>
      <c r="U9" s="193"/>
      <c r="V9" s="191"/>
      <c r="W9" s="192"/>
    </row>
    <row r="10" spans="1:24" ht="15.75" x14ac:dyDescent="0.25">
      <c r="A10" s="194"/>
      <c r="B10" s="195"/>
      <c r="C10" s="195"/>
      <c r="D10" s="195"/>
      <c r="E10" s="195"/>
      <c r="F10" s="195"/>
      <c r="G10" s="195"/>
      <c r="H10" s="195"/>
      <c r="I10" s="195"/>
      <c r="J10" s="195"/>
      <c r="K10" s="195"/>
      <c r="L10" s="195"/>
      <c r="M10" s="186"/>
      <c r="N10" s="186"/>
      <c r="O10" s="186"/>
      <c r="P10" s="188"/>
      <c r="Q10" s="189"/>
      <c r="R10" s="193"/>
      <c r="S10" s="193"/>
      <c r="T10" s="193"/>
      <c r="U10" s="193"/>
      <c r="V10" s="189"/>
      <c r="W10" s="190"/>
    </row>
    <row r="11" spans="1:24" ht="16.5" thickBot="1" x14ac:dyDescent="0.3">
      <c r="A11" s="194"/>
      <c r="B11" s="195"/>
      <c r="C11" s="195"/>
      <c r="D11" s="195"/>
      <c r="E11" s="195"/>
      <c r="F11" s="195"/>
      <c r="G11" s="195"/>
      <c r="H11" s="195"/>
      <c r="I11" s="195"/>
      <c r="J11" s="195"/>
      <c r="K11" s="195"/>
      <c r="L11" s="195"/>
      <c r="M11" s="186"/>
      <c r="N11" s="186"/>
      <c r="O11" s="503" t="s">
        <v>2375</v>
      </c>
      <c r="P11" s="504"/>
      <c r="Q11" s="504"/>
      <c r="R11" s="504"/>
      <c r="S11" s="505"/>
      <c r="T11" s="193"/>
      <c r="U11" s="193"/>
      <c r="V11" s="189"/>
      <c r="W11" s="190"/>
    </row>
    <row r="12" spans="1:24" ht="19.5" customHeight="1" thickBot="1" x14ac:dyDescent="0.3">
      <c r="A12" s="522" t="s">
        <v>2423</v>
      </c>
      <c r="B12" s="523"/>
      <c r="C12" s="523"/>
      <c r="D12" s="523"/>
      <c r="E12" s="523"/>
      <c r="F12" s="523"/>
      <c r="G12" s="523"/>
      <c r="H12" s="523"/>
      <c r="I12" s="523"/>
      <c r="J12" s="523"/>
      <c r="K12" s="523"/>
      <c r="L12" s="523"/>
      <c r="M12" s="523"/>
      <c r="N12" s="523"/>
      <c r="O12" s="523"/>
      <c r="P12" s="523"/>
      <c r="Q12" s="523"/>
      <c r="R12" s="523"/>
      <c r="S12" s="523"/>
      <c r="T12" s="523"/>
      <c r="U12" s="523"/>
      <c r="V12" s="523"/>
      <c r="W12" s="523"/>
      <c r="X12" s="524"/>
    </row>
    <row r="13" spans="1:24" ht="16.5" thickBot="1" x14ac:dyDescent="0.3">
      <c r="A13" s="519" t="s">
        <v>2376</v>
      </c>
      <c r="B13" s="520"/>
      <c r="C13" s="520"/>
      <c r="D13" s="520"/>
      <c r="E13" s="520"/>
      <c r="F13" s="520"/>
      <c r="G13" s="520"/>
      <c r="H13" s="520"/>
      <c r="I13" s="520"/>
      <c r="J13" s="520"/>
      <c r="K13" s="520"/>
      <c r="L13" s="520"/>
      <c r="M13" s="520"/>
      <c r="N13" s="521"/>
      <c r="O13" s="506" t="s">
        <v>2377</v>
      </c>
      <c r="P13" s="507"/>
      <c r="Q13" s="507"/>
      <c r="R13" s="507"/>
      <c r="S13" s="508"/>
      <c r="T13" s="509" t="s">
        <v>2378</v>
      </c>
      <c r="U13" s="511" t="s">
        <v>2379</v>
      </c>
      <c r="V13" s="513" t="s">
        <v>2380</v>
      </c>
      <c r="W13" s="513"/>
      <c r="X13" s="514"/>
    </row>
    <row r="14" spans="1:24" ht="60" customHeight="1" thickBot="1" x14ac:dyDescent="0.3">
      <c r="A14" s="377" t="s">
        <v>12</v>
      </c>
      <c r="B14" s="196" t="s">
        <v>1246</v>
      </c>
      <c r="C14" s="197" t="s">
        <v>1247</v>
      </c>
      <c r="D14" s="198" t="s">
        <v>2395</v>
      </c>
      <c r="E14" s="198" t="s">
        <v>2381</v>
      </c>
      <c r="F14" s="198" t="s">
        <v>1220</v>
      </c>
      <c r="G14" s="198" t="s">
        <v>2382</v>
      </c>
      <c r="H14" s="198" t="s">
        <v>2383</v>
      </c>
      <c r="I14" s="198" t="s">
        <v>2384</v>
      </c>
      <c r="J14" s="196" t="s">
        <v>1221</v>
      </c>
      <c r="K14" s="196" t="s">
        <v>1222</v>
      </c>
      <c r="L14" s="199" t="s">
        <v>2385</v>
      </c>
      <c r="M14" s="200" t="s">
        <v>1244</v>
      </c>
      <c r="N14" s="201" t="s">
        <v>1245</v>
      </c>
      <c r="O14" s="202" t="s">
        <v>2386</v>
      </c>
      <c r="P14" s="196" t="s">
        <v>2387</v>
      </c>
      <c r="Q14" s="196" t="s">
        <v>24</v>
      </c>
      <c r="R14" s="196" t="s">
        <v>2388</v>
      </c>
      <c r="S14" s="203" t="s">
        <v>2389</v>
      </c>
      <c r="T14" s="510"/>
      <c r="U14" s="512"/>
      <c r="V14" s="204" t="s">
        <v>2390</v>
      </c>
      <c r="W14" s="196" t="s">
        <v>2418</v>
      </c>
      <c r="X14" s="376" t="s">
        <v>2420</v>
      </c>
    </row>
    <row r="15" spans="1:24" ht="15.75" x14ac:dyDescent="0.25">
      <c r="A15" s="205" t="s">
        <v>2391</v>
      </c>
      <c r="B15" s="206"/>
      <c r="C15" s="206"/>
      <c r="D15" s="207"/>
      <c r="E15" s="208"/>
      <c r="F15" s="207"/>
      <c r="G15" s="209"/>
      <c r="H15" s="209"/>
      <c r="I15" s="209"/>
      <c r="J15" s="207"/>
      <c r="K15" s="207"/>
      <c r="L15" s="210"/>
      <c r="M15" s="211"/>
      <c r="N15" s="212"/>
      <c r="O15" s="213"/>
      <c r="P15" s="214"/>
      <c r="Q15" s="214"/>
      <c r="R15" s="214"/>
      <c r="S15" s="215"/>
      <c r="T15" s="216"/>
      <c r="U15" s="215"/>
      <c r="V15" s="217"/>
      <c r="W15" s="218"/>
      <c r="X15" s="219"/>
    </row>
    <row r="16" spans="1:24" ht="15" customHeight="1" x14ac:dyDescent="0.25">
      <c r="A16" s="220"/>
      <c r="B16" s="221"/>
      <c r="C16" s="222" t="e">
        <f t="shared" ref="C16:C61" si="0">CONCATENATE(VLOOKUP($B16,tPerDiemTable,2,FALSE),", ",VLOOKUP($B16,tPerDiemTable,3,FALSE),"; ",TEXT(VLOOKUP($B16,tPerDiemTable,5,FALSE),"mmm d"),"-",TEXT(VLOOKUP($B16,tPerDiemTable,6,FALSE),"mmm d"))</f>
        <v>#N/A</v>
      </c>
      <c r="D16" s="223"/>
      <c r="E16" s="224"/>
      <c r="F16" s="223"/>
      <c r="G16" s="225"/>
      <c r="H16" s="226"/>
      <c r="I16" s="225"/>
      <c r="J16" s="227"/>
      <c r="K16" s="227"/>
      <c r="L16" s="174">
        <f>(SUM(D16:F16)*J16)+(SUM(G16:I16)*J16*K16)</f>
        <v>0</v>
      </c>
      <c r="M16" s="228" t="e">
        <f>IF(((G16/'2017 RTEI TOTAL BUDGET'!$B$7)&gt;(VLOOKUP($B16,tPerDiemTable,8,FALSE))),"EXCEEDS","OK")</f>
        <v>#DIV/0!</v>
      </c>
      <c r="N16" s="229" t="e">
        <f>IF(((H16/'2017 RTEI TOTAL BUDGET'!$B$7)&gt;(VLOOKUP($B16,tPerDiemTable,7,FALSE))),"EXCEEDS","OK")</f>
        <v>#DIV/0!</v>
      </c>
      <c r="O16" s="230"/>
      <c r="P16" s="231"/>
      <c r="Q16" s="231"/>
      <c r="R16" s="231"/>
      <c r="S16" s="232">
        <f>Q16*R16</f>
        <v>0</v>
      </c>
      <c r="T16" s="233"/>
      <c r="U16" s="234"/>
      <c r="V16" s="235"/>
      <c r="W16" s="236"/>
      <c r="X16" s="237"/>
    </row>
    <row r="17" spans="1:24" ht="15" customHeight="1" x14ac:dyDescent="0.25">
      <c r="A17" s="238"/>
      <c r="B17" s="239"/>
      <c r="C17" s="240"/>
      <c r="D17" s="241"/>
      <c r="E17" s="242"/>
      <c r="F17" s="241"/>
      <c r="G17" s="243"/>
      <c r="H17" s="243"/>
      <c r="I17" s="243"/>
      <c r="J17" s="244"/>
      <c r="K17" s="244"/>
      <c r="L17" s="245"/>
      <c r="M17" s="240"/>
      <c r="N17" s="245"/>
      <c r="O17" s="230"/>
      <c r="P17" s="231"/>
      <c r="Q17" s="231"/>
      <c r="R17" s="231"/>
      <c r="S17" s="232">
        <f t="shared" ref="S17:S18" si="1">Q17*R17</f>
        <v>0</v>
      </c>
      <c r="T17" s="246"/>
      <c r="U17" s="234"/>
      <c r="V17" s="247"/>
      <c r="W17" s="236"/>
      <c r="X17" s="237"/>
    </row>
    <row r="18" spans="1:24" x14ac:dyDescent="0.25">
      <c r="A18" s="238"/>
      <c r="B18" s="239"/>
      <c r="C18" s="240"/>
      <c r="D18" s="241"/>
      <c r="E18" s="242"/>
      <c r="F18" s="241"/>
      <c r="G18" s="243"/>
      <c r="H18" s="243"/>
      <c r="I18" s="243"/>
      <c r="J18" s="244"/>
      <c r="K18" s="244"/>
      <c r="L18" s="245"/>
      <c r="M18" s="240"/>
      <c r="N18" s="245"/>
      <c r="O18" s="230"/>
      <c r="P18" s="231"/>
      <c r="Q18" s="231"/>
      <c r="R18" s="231"/>
      <c r="S18" s="232">
        <f t="shared" si="1"/>
        <v>0</v>
      </c>
      <c r="T18" s="246"/>
      <c r="U18" s="234"/>
      <c r="V18" s="247"/>
      <c r="W18" s="236"/>
      <c r="X18" s="237"/>
    </row>
    <row r="19" spans="1:24" s="266" customFormat="1" x14ac:dyDescent="0.25">
      <c r="A19" s="248" t="s">
        <v>5</v>
      </c>
      <c r="B19" s="249"/>
      <c r="C19" s="250"/>
      <c r="D19" s="251"/>
      <c r="E19" s="252"/>
      <c r="F19" s="251"/>
      <c r="G19" s="253"/>
      <c r="H19" s="253"/>
      <c r="I19" s="253"/>
      <c r="J19" s="254"/>
      <c r="K19" s="254"/>
      <c r="L19" s="255">
        <f>SUBTOTAL(9,L16:L18)</f>
        <v>0</v>
      </c>
      <c r="M19" s="256"/>
      <c r="N19" s="257"/>
      <c r="O19" s="258"/>
      <c r="P19" s="250"/>
      <c r="Q19" s="250"/>
      <c r="R19" s="259"/>
      <c r="S19" s="260">
        <f>SUBTOTAL(9,S16:S18)</f>
        <v>0</v>
      </c>
      <c r="T19" s="261">
        <f>SUBTOTAL(9,T16:T18)</f>
        <v>0</v>
      </c>
      <c r="U19" s="262">
        <f>(L19+S19)*T19</f>
        <v>0</v>
      </c>
      <c r="V19" s="263"/>
      <c r="W19" s="264"/>
      <c r="X19" s="265"/>
    </row>
    <row r="20" spans="1:24" s="266" customFormat="1" x14ac:dyDescent="0.25">
      <c r="A20" s="220"/>
      <c r="B20" s="364"/>
      <c r="C20" s="222" t="e">
        <f t="shared" si="0"/>
        <v>#N/A</v>
      </c>
      <c r="D20" s="223"/>
      <c r="E20" s="224"/>
      <c r="F20" s="223"/>
      <c r="G20" s="225"/>
      <c r="H20" s="225"/>
      <c r="I20" s="225"/>
      <c r="J20" s="227"/>
      <c r="K20" s="227"/>
      <c r="L20" s="174">
        <f>(SUM(D20:F20)*J20)+(SUM(G20:I20)*J20*K20)</f>
        <v>0</v>
      </c>
      <c r="M20" s="228" t="e">
        <f>IF(((G20/'2017 RTEI TOTAL BUDGET'!$B$7)&gt;(VLOOKUP($B20,tPerDiemTable,8,FALSE))),"EXCEEDS","OK")</f>
        <v>#DIV/0!</v>
      </c>
      <c r="N20" s="229" t="e">
        <f>IF(((H20/'2017 RTEI TOTAL BUDGET'!$B$7)&gt;(VLOOKUP($B20,tPerDiemTable,7,FALSE))),"EXCEEDS","OK")</f>
        <v>#DIV/0!</v>
      </c>
      <c r="O20" s="230"/>
      <c r="P20" s="231"/>
      <c r="Q20" s="231"/>
      <c r="R20" s="231"/>
      <c r="S20" s="232">
        <f>Q20*R20</f>
        <v>0</v>
      </c>
      <c r="T20" s="233"/>
      <c r="U20" s="234"/>
      <c r="V20" s="247"/>
      <c r="W20" s="236"/>
      <c r="X20" s="237"/>
    </row>
    <row r="21" spans="1:24" s="266" customFormat="1" x14ac:dyDescent="0.25">
      <c r="A21" s="238"/>
      <c r="B21" s="239"/>
      <c r="C21" s="240"/>
      <c r="D21" s="241"/>
      <c r="E21" s="242"/>
      <c r="F21" s="241"/>
      <c r="G21" s="243"/>
      <c r="H21" s="243"/>
      <c r="I21" s="243"/>
      <c r="J21" s="244"/>
      <c r="K21" s="244"/>
      <c r="L21" s="245"/>
      <c r="M21" s="240"/>
      <c r="N21" s="245"/>
      <c r="O21" s="230"/>
      <c r="P21" s="231"/>
      <c r="Q21" s="231"/>
      <c r="R21" s="231"/>
      <c r="S21" s="232">
        <f t="shared" ref="S21:S22" si="2">Q21*R21</f>
        <v>0</v>
      </c>
      <c r="T21" s="246"/>
      <c r="U21" s="234"/>
      <c r="V21" s="247"/>
      <c r="W21" s="236"/>
      <c r="X21" s="237"/>
    </row>
    <row r="22" spans="1:24" s="266" customFormat="1" x14ac:dyDescent="0.25">
      <c r="A22" s="238"/>
      <c r="B22" s="239"/>
      <c r="C22" s="240"/>
      <c r="D22" s="241"/>
      <c r="E22" s="242"/>
      <c r="F22" s="241"/>
      <c r="G22" s="243"/>
      <c r="H22" s="243"/>
      <c r="I22" s="243"/>
      <c r="J22" s="244"/>
      <c r="K22" s="244"/>
      <c r="L22" s="245"/>
      <c r="M22" s="240"/>
      <c r="N22" s="245"/>
      <c r="O22" s="230"/>
      <c r="P22" s="231"/>
      <c r="Q22" s="231"/>
      <c r="R22" s="231"/>
      <c r="S22" s="232">
        <f t="shared" si="2"/>
        <v>0</v>
      </c>
      <c r="T22" s="246"/>
      <c r="U22" s="234"/>
      <c r="V22" s="247"/>
      <c r="W22" s="236"/>
      <c r="X22" s="237"/>
    </row>
    <row r="23" spans="1:24" s="266" customFormat="1" x14ac:dyDescent="0.25">
      <c r="A23" s="267" t="s">
        <v>5</v>
      </c>
      <c r="B23" s="268"/>
      <c r="C23" s="269"/>
      <c r="D23" s="270"/>
      <c r="E23" s="271"/>
      <c r="F23" s="270"/>
      <c r="G23" s="272"/>
      <c r="H23" s="272"/>
      <c r="I23" s="272"/>
      <c r="J23" s="273"/>
      <c r="K23" s="273"/>
      <c r="L23" s="274">
        <f>SUBTOTAL(9,L20:L22)</f>
        <v>0</v>
      </c>
      <c r="M23" s="275"/>
      <c r="N23" s="276"/>
      <c r="O23" s="277"/>
      <c r="P23" s="269"/>
      <c r="Q23" s="269"/>
      <c r="R23" s="278"/>
      <c r="S23" s="260">
        <f>SUBTOTAL(9,S20:S22)</f>
        <v>0</v>
      </c>
      <c r="T23" s="279">
        <f>SUBTOTAL(9,T20:T22)</f>
        <v>0</v>
      </c>
      <c r="U23" s="280">
        <f>(L23+S23)*T23</f>
        <v>0</v>
      </c>
      <c r="V23" s="281"/>
      <c r="W23" s="282"/>
      <c r="X23" s="283"/>
    </row>
    <row r="24" spans="1:24" s="266" customFormat="1" x14ac:dyDescent="0.25">
      <c r="A24" s="284"/>
      <c r="B24" s="285"/>
      <c r="C24" s="286" t="e">
        <f t="shared" si="0"/>
        <v>#N/A</v>
      </c>
      <c r="D24" s="287"/>
      <c r="E24" s="288"/>
      <c r="F24" s="287"/>
      <c r="G24" s="289"/>
      <c r="H24" s="289"/>
      <c r="I24" s="289"/>
      <c r="J24" s="290"/>
      <c r="K24" s="290"/>
      <c r="L24" s="174">
        <f>(SUM(D24:F24)*J24)+(SUM(G24:I24)*J24*K24)</f>
        <v>0</v>
      </c>
      <c r="M24" s="291" t="e">
        <f>IF(((G24/'2017 RTEI TOTAL BUDGET'!$B$7)&gt;(VLOOKUP($B24,tPerDiemTable,8,FALSE))),"EXCEEDS","OK")</f>
        <v>#DIV/0!</v>
      </c>
      <c r="N24" s="292" t="e">
        <f>IF(((H24/'2017 RTEI TOTAL BUDGET'!$B$7)&gt;(VLOOKUP($B24,tPerDiemTable,7,FALSE))),"EXCEEDS","OK")</f>
        <v>#DIV/0!</v>
      </c>
      <c r="O24" s="230"/>
      <c r="P24" s="231"/>
      <c r="Q24" s="293"/>
      <c r="R24" s="293"/>
      <c r="S24" s="232">
        <f>Q24*R24</f>
        <v>0</v>
      </c>
      <c r="T24" s="233"/>
      <c r="U24" s="294"/>
      <c r="V24" s="295"/>
      <c r="W24" s="296"/>
      <c r="X24" s="297"/>
    </row>
    <row r="25" spans="1:24" s="266" customFormat="1" x14ac:dyDescent="0.25">
      <c r="A25" s="238"/>
      <c r="B25" s="239"/>
      <c r="C25" s="240"/>
      <c r="D25" s="241"/>
      <c r="E25" s="242"/>
      <c r="F25" s="241"/>
      <c r="G25" s="243"/>
      <c r="H25" s="243"/>
      <c r="I25" s="243"/>
      <c r="J25" s="244"/>
      <c r="K25" s="244"/>
      <c r="L25" s="245"/>
      <c r="M25" s="240"/>
      <c r="N25" s="245"/>
      <c r="O25" s="230"/>
      <c r="P25" s="231"/>
      <c r="Q25" s="231"/>
      <c r="R25" s="231"/>
      <c r="S25" s="232">
        <f t="shared" ref="S25:S26" si="3">Q25*R25</f>
        <v>0</v>
      </c>
      <c r="T25" s="246"/>
      <c r="U25" s="234"/>
      <c r="V25" s="247"/>
      <c r="W25" s="236"/>
      <c r="X25" s="237"/>
    </row>
    <row r="26" spans="1:24" s="266" customFormat="1" x14ac:dyDescent="0.25">
      <c r="A26" s="238"/>
      <c r="B26" s="239"/>
      <c r="C26" s="240"/>
      <c r="D26" s="241"/>
      <c r="E26" s="242"/>
      <c r="F26" s="241"/>
      <c r="G26" s="243"/>
      <c r="H26" s="243"/>
      <c r="I26" s="243"/>
      <c r="J26" s="244"/>
      <c r="K26" s="244"/>
      <c r="L26" s="245"/>
      <c r="M26" s="240"/>
      <c r="N26" s="245"/>
      <c r="O26" s="230"/>
      <c r="P26" s="231"/>
      <c r="Q26" s="231"/>
      <c r="R26" s="231"/>
      <c r="S26" s="232">
        <f t="shared" si="3"/>
        <v>0</v>
      </c>
      <c r="T26" s="246"/>
      <c r="U26" s="234"/>
      <c r="V26" s="247"/>
      <c r="W26" s="236"/>
      <c r="X26" s="237"/>
    </row>
    <row r="27" spans="1:24" s="266" customFormat="1" x14ac:dyDescent="0.25">
      <c r="A27" s="248" t="s">
        <v>5</v>
      </c>
      <c r="B27" s="249"/>
      <c r="C27" s="250"/>
      <c r="D27" s="251"/>
      <c r="E27" s="252"/>
      <c r="F27" s="251"/>
      <c r="G27" s="253"/>
      <c r="H27" s="253"/>
      <c r="I27" s="253"/>
      <c r="J27" s="254"/>
      <c r="K27" s="254"/>
      <c r="L27" s="255">
        <f>SUBTOTAL(9,L24:L26)</f>
        <v>0</v>
      </c>
      <c r="M27" s="256"/>
      <c r="N27" s="257"/>
      <c r="O27" s="258"/>
      <c r="P27" s="250"/>
      <c r="Q27" s="250"/>
      <c r="R27" s="259"/>
      <c r="S27" s="260">
        <f>SUBTOTAL(9,S24:S26)</f>
        <v>0</v>
      </c>
      <c r="T27" s="261">
        <f>SUBTOTAL(9,T24:T26)</f>
        <v>0</v>
      </c>
      <c r="U27" s="262">
        <f>(L27+S27)*T27</f>
        <v>0</v>
      </c>
      <c r="V27" s="263"/>
      <c r="W27" s="264"/>
      <c r="X27" s="265"/>
    </row>
    <row r="28" spans="1:24" s="266" customFormat="1" x14ac:dyDescent="0.25">
      <c r="A28" s="220"/>
      <c r="B28" s="221"/>
      <c r="C28" s="222" t="e">
        <f t="shared" si="0"/>
        <v>#N/A</v>
      </c>
      <c r="D28" s="223"/>
      <c r="E28" s="224"/>
      <c r="F28" s="223"/>
      <c r="G28" s="225"/>
      <c r="H28" s="225"/>
      <c r="I28" s="225"/>
      <c r="J28" s="227"/>
      <c r="K28" s="227"/>
      <c r="L28" s="174">
        <f>(SUM(D28:F28)*J28)+(SUM(G28:I28)*J28*K28)</f>
        <v>0</v>
      </c>
      <c r="M28" s="228" t="e">
        <f>IF(((G28/'2017 RTEI TOTAL BUDGET'!$B$7)&gt;(VLOOKUP($B28,tPerDiemTable,8,FALSE))),"EXCEEDS","OK")</f>
        <v>#DIV/0!</v>
      </c>
      <c r="N28" s="229" t="e">
        <f>IF(((H28/'2017 RTEI TOTAL BUDGET'!$B$7)&gt;(VLOOKUP($B28,tPerDiemTable,7,FALSE))),"EXCEEDS","OK")</f>
        <v>#DIV/0!</v>
      </c>
      <c r="O28" s="230"/>
      <c r="P28" s="231"/>
      <c r="Q28" s="231"/>
      <c r="R28" s="231"/>
      <c r="S28" s="232">
        <f>Q28*R28</f>
        <v>0</v>
      </c>
      <c r="T28" s="233"/>
      <c r="U28" s="234"/>
      <c r="V28" s="247"/>
      <c r="W28" s="236"/>
      <c r="X28" s="237"/>
    </row>
    <row r="29" spans="1:24" s="266" customFormat="1" x14ac:dyDescent="0.25">
      <c r="A29" s="238"/>
      <c r="B29" s="239"/>
      <c r="C29" s="240"/>
      <c r="D29" s="241"/>
      <c r="E29" s="242"/>
      <c r="F29" s="241"/>
      <c r="G29" s="243"/>
      <c r="H29" s="243"/>
      <c r="I29" s="243"/>
      <c r="J29" s="244"/>
      <c r="K29" s="244"/>
      <c r="L29" s="245"/>
      <c r="M29" s="240"/>
      <c r="N29" s="245"/>
      <c r="O29" s="230"/>
      <c r="P29" s="231"/>
      <c r="Q29" s="231"/>
      <c r="R29" s="231"/>
      <c r="S29" s="232">
        <f t="shared" ref="S29:S30" si="4">Q29*R29</f>
        <v>0</v>
      </c>
      <c r="T29" s="246"/>
      <c r="U29" s="234"/>
      <c r="V29" s="247"/>
      <c r="W29" s="236"/>
      <c r="X29" s="237"/>
    </row>
    <row r="30" spans="1:24" s="266" customFormat="1" x14ac:dyDescent="0.25">
      <c r="A30" s="238"/>
      <c r="B30" s="239"/>
      <c r="C30" s="240"/>
      <c r="D30" s="241"/>
      <c r="E30" s="242"/>
      <c r="F30" s="241"/>
      <c r="G30" s="243"/>
      <c r="H30" s="243"/>
      <c r="I30" s="243"/>
      <c r="J30" s="244"/>
      <c r="K30" s="244"/>
      <c r="L30" s="245"/>
      <c r="M30" s="240"/>
      <c r="N30" s="245"/>
      <c r="O30" s="230"/>
      <c r="P30" s="231"/>
      <c r="Q30" s="231"/>
      <c r="R30" s="231"/>
      <c r="S30" s="232">
        <f t="shared" si="4"/>
        <v>0</v>
      </c>
      <c r="T30" s="246"/>
      <c r="U30" s="234"/>
      <c r="V30" s="247"/>
      <c r="W30" s="236"/>
      <c r="X30" s="237"/>
    </row>
    <row r="31" spans="1:24" s="266" customFormat="1" x14ac:dyDescent="0.25">
      <c r="A31" s="267" t="s">
        <v>5</v>
      </c>
      <c r="B31" s="268"/>
      <c r="C31" s="269"/>
      <c r="D31" s="270"/>
      <c r="E31" s="271"/>
      <c r="F31" s="270"/>
      <c r="G31" s="272"/>
      <c r="H31" s="272"/>
      <c r="I31" s="272"/>
      <c r="J31" s="273"/>
      <c r="K31" s="273"/>
      <c r="L31" s="274">
        <f>SUBTOTAL(9,L28:L30)</f>
        <v>0</v>
      </c>
      <c r="M31" s="275"/>
      <c r="N31" s="276"/>
      <c r="O31" s="277"/>
      <c r="P31" s="269"/>
      <c r="Q31" s="269"/>
      <c r="R31" s="278"/>
      <c r="S31" s="260">
        <f>SUBTOTAL(9,S28:S30)</f>
        <v>0</v>
      </c>
      <c r="T31" s="279">
        <f>SUBTOTAL(9,T28:T30)</f>
        <v>0</v>
      </c>
      <c r="U31" s="280">
        <f>(L31+S31)*T31</f>
        <v>0</v>
      </c>
      <c r="V31" s="281"/>
      <c r="W31" s="282"/>
      <c r="X31" s="283"/>
    </row>
    <row r="32" spans="1:24" s="266" customFormat="1" x14ac:dyDescent="0.25">
      <c r="A32" s="284"/>
      <c r="B32" s="285"/>
      <c r="C32" s="286" t="e">
        <f t="shared" si="0"/>
        <v>#N/A</v>
      </c>
      <c r="D32" s="287"/>
      <c r="E32" s="288"/>
      <c r="F32" s="287"/>
      <c r="G32" s="289"/>
      <c r="H32" s="289"/>
      <c r="I32" s="289"/>
      <c r="J32" s="290"/>
      <c r="K32" s="290"/>
      <c r="L32" s="174">
        <f>(SUM(D32:F32)*J32)+(SUM(G32:I32)*J32*K32)</f>
        <v>0</v>
      </c>
      <c r="M32" s="291" t="e">
        <f>IF(((G32/'2017 RTEI TOTAL BUDGET'!$B$7)&gt;(VLOOKUP($B32,tPerDiemTable,8,FALSE))),"EXCEEDS","OK")</f>
        <v>#DIV/0!</v>
      </c>
      <c r="N32" s="292" t="e">
        <f>IF(((H32/'2017 RTEI TOTAL BUDGET'!$B$7)&gt;(VLOOKUP($B32,tPerDiemTable,7,FALSE))),"EXCEEDS","OK")</f>
        <v>#DIV/0!</v>
      </c>
      <c r="O32" s="230"/>
      <c r="P32" s="231"/>
      <c r="Q32" s="293"/>
      <c r="R32" s="293"/>
      <c r="S32" s="232">
        <f>Q32*R32</f>
        <v>0</v>
      </c>
      <c r="T32" s="233"/>
      <c r="U32" s="294"/>
      <c r="V32" s="295"/>
      <c r="W32" s="296"/>
      <c r="X32" s="297"/>
    </row>
    <row r="33" spans="1:24" s="266" customFormat="1" x14ac:dyDescent="0.25">
      <c r="A33" s="238"/>
      <c r="B33" s="239"/>
      <c r="C33" s="240"/>
      <c r="D33" s="241"/>
      <c r="E33" s="242"/>
      <c r="F33" s="241"/>
      <c r="G33" s="243"/>
      <c r="H33" s="243"/>
      <c r="I33" s="243"/>
      <c r="J33" s="244"/>
      <c r="K33" s="244"/>
      <c r="L33" s="245"/>
      <c r="M33" s="240"/>
      <c r="N33" s="245"/>
      <c r="O33" s="230"/>
      <c r="P33" s="231"/>
      <c r="Q33" s="231"/>
      <c r="R33" s="231"/>
      <c r="S33" s="232">
        <f t="shared" ref="S33:S34" si="5">Q33*R33</f>
        <v>0</v>
      </c>
      <c r="T33" s="246"/>
      <c r="U33" s="234"/>
      <c r="V33" s="247"/>
      <c r="W33" s="236"/>
      <c r="X33" s="237"/>
    </row>
    <row r="34" spans="1:24" s="266" customFormat="1" x14ac:dyDescent="0.25">
      <c r="A34" s="238"/>
      <c r="B34" s="239"/>
      <c r="C34" s="240"/>
      <c r="D34" s="241"/>
      <c r="E34" s="242"/>
      <c r="F34" s="241"/>
      <c r="G34" s="243"/>
      <c r="H34" s="243"/>
      <c r="I34" s="243"/>
      <c r="J34" s="244"/>
      <c r="K34" s="244"/>
      <c r="L34" s="245"/>
      <c r="M34" s="240"/>
      <c r="N34" s="245"/>
      <c r="O34" s="230"/>
      <c r="P34" s="231"/>
      <c r="Q34" s="231"/>
      <c r="R34" s="231"/>
      <c r="S34" s="232">
        <f t="shared" si="5"/>
        <v>0</v>
      </c>
      <c r="T34" s="246"/>
      <c r="U34" s="234"/>
      <c r="V34" s="247"/>
      <c r="W34" s="236"/>
      <c r="X34" s="237"/>
    </row>
    <row r="35" spans="1:24" x14ac:dyDescent="0.25">
      <c r="A35" s="248" t="s">
        <v>5</v>
      </c>
      <c r="B35" s="249"/>
      <c r="C35" s="250"/>
      <c r="D35" s="251"/>
      <c r="E35" s="252"/>
      <c r="F35" s="251"/>
      <c r="G35" s="253"/>
      <c r="H35" s="253"/>
      <c r="I35" s="253"/>
      <c r="J35" s="254"/>
      <c r="K35" s="254"/>
      <c r="L35" s="255">
        <f>SUBTOTAL(9,L32:L34)</f>
        <v>0</v>
      </c>
      <c r="M35" s="256"/>
      <c r="N35" s="257"/>
      <c r="O35" s="258"/>
      <c r="P35" s="250"/>
      <c r="Q35" s="250"/>
      <c r="R35" s="259"/>
      <c r="S35" s="260">
        <f>SUBTOTAL(9,S32:S34)</f>
        <v>0</v>
      </c>
      <c r="T35" s="261">
        <f>SUBTOTAL(9,T32:T34)</f>
        <v>0</v>
      </c>
      <c r="U35" s="262">
        <f>(L35+S35)*T35</f>
        <v>0</v>
      </c>
      <c r="V35" s="263"/>
      <c r="W35" s="264"/>
      <c r="X35" s="265"/>
    </row>
    <row r="36" spans="1:24" x14ac:dyDescent="0.25">
      <c r="A36" s="220"/>
      <c r="B36" s="221"/>
      <c r="C36" s="222" t="e">
        <f t="shared" si="0"/>
        <v>#N/A</v>
      </c>
      <c r="D36" s="223"/>
      <c r="E36" s="224"/>
      <c r="F36" s="223"/>
      <c r="G36" s="225"/>
      <c r="H36" s="225"/>
      <c r="I36" s="225"/>
      <c r="J36" s="227"/>
      <c r="K36" s="227"/>
      <c r="L36" s="174">
        <f>(SUM(D36:F36)*J36)+(SUM(G36:I36)*J36*K36)</f>
        <v>0</v>
      </c>
      <c r="M36" s="228" t="e">
        <f>IF(((G36/'2017 RTEI TOTAL BUDGET'!$B$7)&gt;(VLOOKUP($B36,tPerDiemTable,8,FALSE))),"EXCEEDS","OK")</f>
        <v>#DIV/0!</v>
      </c>
      <c r="N36" s="229" t="e">
        <f>IF(((H36/'2017 RTEI TOTAL BUDGET'!$B$7)&gt;(VLOOKUP($B36,tPerDiemTable,7,FALSE))),"EXCEEDS","OK")</f>
        <v>#DIV/0!</v>
      </c>
      <c r="O36" s="230"/>
      <c r="P36" s="231"/>
      <c r="Q36" s="231"/>
      <c r="R36" s="231"/>
      <c r="S36" s="232">
        <f>Q36*R36</f>
        <v>0</v>
      </c>
      <c r="T36" s="233"/>
      <c r="U36" s="234"/>
      <c r="V36" s="247"/>
      <c r="W36" s="236"/>
      <c r="X36" s="237"/>
    </row>
    <row r="37" spans="1:24" x14ac:dyDescent="0.25">
      <c r="A37" s="238"/>
      <c r="B37" s="239"/>
      <c r="C37" s="240"/>
      <c r="D37" s="241"/>
      <c r="E37" s="242"/>
      <c r="F37" s="241"/>
      <c r="G37" s="243"/>
      <c r="H37" s="243"/>
      <c r="I37" s="243"/>
      <c r="J37" s="244"/>
      <c r="K37" s="244"/>
      <c r="L37" s="245"/>
      <c r="M37" s="240"/>
      <c r="N37" s="245"/>
      <c r="O37" s="230"/>
      <c r="P37" s="231"/>
      <c r="Q37" s="231"/>
      <c r="R37" s="231"/>
      <c r="S37" s="232">
        <f t="shared" ref="S37:S38" si="6">Q37*R37</f>
        <v>0</v>
      </c>
      <c r="T37" s="246"/>
      <c r="U37" s="234"/>
      <c r="V37" s="247"/>
      <c r="W37" s="236"/>
      <c r="X37" s="237"/>
    </row>
    <row r="38" spans="1:24" x14ac:dyDescent="0.25">
      <c r="A38" s="238"/>
      <c r="B38" s="239"/>
      <c r="C38" s="240"/>
      <c r="D38" s="241"/>
      <c r="E38" s="242"/>
      <c r="F38" s="241"/>
      <c r="G38" s="243"/>
      <c r="H38" s="243"/>
      <c r="I38" s="243"/>
      <c r="J38" s="244"/>
      <c r="K38" s="244"/>
      <c r="L38" s="245"/>
      <c r="M38" s="240"/>
      <c r="N38" s="245"/>
      <c r="O38" s="230"/>
      <c r="P38" s="231"/>
      <c r="Q38" s="231"/>
      <c r="R38" s="231"/>
      <c r="S38" s="232">
        <f t="shared" si="6"/>
        <v>0</v>
      </c>
      <c r="T38" s="246"/>
      <c r="U38" s="234"/>
      <c r="V38" s="247"/>
      <c r="W38" s="236"/>
      <c r="X38" s="237"/>
    </row>
    <row r="39" spans="1:24" ht="15.75" thickBot="1" x14ac:dyDescent="0.3">
      <c r="A39" s="248" t="s">
        <v>5</v>
      </c>
      <c r="B39" s="249"/>
      <c r="C39" s="250"/>
      <c r="D39" s="251"/>
      <c r="E39" s="252"/>
      <c r="F39" s="251"/>
      <c r="G39" s="253"/>
      <c r="H39" s="253"/>
      <c r="I39" s="253"/>
      <c r="J39" s="254"/>
      <c r="K39" s="254"/>
      <c r="L39" s="255">
        <f>SUBTOTAL(9,L36:L38)</f>
        <v>0</v>
      </c>
      <c r="M39" s="256"/>
      <c r="N39" s="257"/>
      <c r="O39" s="258"/>
      <c r="P39" s="250"/>
      <c r="Q39" s="250"/>
      <c r="R39" s="259"/>
      <c r="S39" s="260">
        <f>SUBTOTAL(9,S36:S38)</f>
        <v>0</v>
      </c>
      <c r="T39" s="261">
        <f>SUBTOTAL(9,T36:T38)</f>
        <v>0</v>
      </c>
      <c r="U39" s="262">
        <f>(L39+S39)*T39</f>
        <v>0</v>
      </c>
      <c r="V39" s="263"/>
      <c r="W39" s="264"/>
      <c r="X39" s="265"/>
    </row>
    <row r="40" spans="1:24" s="307" customFormat="1" ht="15.75" x14ac:dyDescent="0.25">
      <c r="A40" s="298" t="s">
        <v>2392</v>
      </c>
      <c r="B40" s="299"/>
      <c r="C40" s="299"/>
      <c r="D40" s="300"/>
      <c r="E40" s="300"/>
      <c r="F40" s="300"/>
      <c r="G40" s="300"/>
      <c r="H40" s="300"/>
      <c r="I40" s="300"/>
      <c r="J40" s="300"/>
      <c r="K40" s="300"/>
      <c r="L40" s="301"/>
      <c r="M40" s="302"/>
      <c r="N40" s="302"/>
      <c r="O40" s="298"/>
      <c r="P40" s="302"/>
      <c r="Q40" s="302"/>
      <c r="R40" s="302"/>
      <c r="S40" s="303"/>
      <c r="T40" s="304"/>
      <c r="U40" s="305"/>
      <c r="V40" s="299"/>
      <c r="W40" s="301"/>
      <c r="X40" s="306"/>
    </row>
    <row r="41" spans="1:24" s="307" customFormat="1" x14ac:dyDescent="0.25">
      <c r="A41" s="284"/>
      <c r="B41" s="285"/>
      <c r="C41" s="286" t="e">
        <f t="shared" si="0"/>
        <v>#N/A</v>
      </c>
      <c r="D41" s="287"/>
      <c r="E41" s="288"/>
      <c r="F41" s="287"/>
      <c r="G41" s="289"/>
      <c r="H41" s="289"/>
      <c r="I41" s="289"/>
      <c r="J41" s="290"/>
      <c r="K41" s="290"/>
      <c r="L41" s="174">
        <f>(SUM(D41:F41)*J41)+(SUM(G41:I41)*J41*K41)</f>
        <v>0</v>
      </c>
      <c r="M41" s="291" t="e">
        <f>IF(((G41/'2017 RTEI TOTAL BUDGET'!$B$7)&gt;(VLOOKUP($B41,tPerDiemTable,8,FALSE))),"EXCEEDS","OK")</f>
        <v>#DIV/0!</v>
      </c>
      <c r="N41" s="292" t="e">
        <f>IF(((H41/'2017 RTEI TOTAL BUDGET'!$B$7)&gt;(VLOOKUP($B41,tPerDiemTable,7,FALSE))),"EXCEEDS","OK")</f>
        <v>#DIV/0!</v>
      </c>
      <c r="O41" s="230"/>
      <c r="P41" s="231"/>
      <c r="Q41" s="308"/>
      <c r="R41" s="308"/>
      <c r="S41" s="232">
        <f>Q41*R41</f>
        <v>0</v>
      </c>
      <c r="T41" s="233"/>
      <c r="U41" s="234"/>
      <c r="V41" s="295"/>
      <c r="W41" s="296"/>
      <c r="X41" s="297"/>
    </row>
    <row r="42" spans="1:24" s="307" customFormat="1" x14ac:dyDescent="0.25">
      <c r="A42" s="238"/>
      <c r="B42" s="309"/>
      <c r="C42" s="240"/>
      <c r="D42" s="241"/>
      <c r="E42" s="242"/>
      <c r="F42" s="241"/>
      <c r="G42" s="243"/>
      <c r="H42" s="243"/>
      <c r="I42" s="243"/>
      <c r="J42" s="244"/>
      <c r="K42" s="244"/>
      <c r="L42" s="240"/>
      <c r="M42" s="240"/>
      <c r="N42" s="245"/>
      <c r="O42" s="230"/>
      <c r="P42" s="231"/>
      <c r="Q42" s="310"/>
      <c r="R42" s="310"/>
      <c r="S42" s="232">
        <f t="shared" ref="S42:S43" si="7">Q42*R42</f>
        <v>0</v>
      </c>
      <c r="T42" s="246"/>
      <c r="U42" s="234"/>
      <c r="V42" s="247"/>
      <c r="W42" s="236"/>
      <c r="X42" s="237"/>
    </row>
    <row r="43" spans="1:24" s="307" customFormat="1" x14ac:dyDescent="0.25">
      <c r="A43" s="311"/>
      <c r="B43" s="312"/>
      <c r="C43" s="313"/>
      <c r="D43" s="314"/>
      <c r="E43" s="315"/>
      <c r="F43" s="314"/>
      <c r="G43" s="316"/>
      <c r="H43" s="316"/>
      <c r="I43" s="316"/>
      <c r="J43" s="317"/>
      <c r="K43" s="317"/>
      <c r="L43" s="313"/>
      <c r="M43" s="313"/>
      <c r="N43" s="318"/>
      <c r="O43" s="230"/>
      <c r="P43" s="231"/>
      <c r="Q43" s="319"/>
      <c r="R43" s="319"/>
      <c r="S43" s="232">
        <f t="shared" si="7"/>
        <v>0</v>
      </c>
      <c r="T43" s="246"/>
      <c r="U43" s="234"/>
      <c r="V43" s="320"/>
      <c r="W43" s="321"/>
      <c r="X43" s="322"/>
    </row>
    <row r="44" spans="1:24" s="307" customFormat="1" x14ac:dyDescent="0.25">
      <c r="A44" s="267" t="s">
        <v>5</v>
      </c>
      <c r="B44" s="323"/>
      <c r="C44" s="269"/>
      <c r="D44" s="270"/>
      <c r="E44" s="271"/>
      <c r="F44" s="270"/>
      <c r="G44" s="272"/>
      <c r="H44" s="272"/>
      <c r="I44" s="272"/>
      <c r="J44" s="273"/>
      <c r="K44" s="273"/>
      <c r="L44" s="255">
        <f>SUBTOTAL(9,L41:L43)</f>
        <v>0</v>
      </c>
      <c r="M44" s="269"/>
      <c r="N44" s="276"/>
      <c r="O44" s="324"/>
      <c r="P44" s="269"/>
      <c r="Q44" s="269"/>
      <c r="R44" s="269"/>
      <c r="S44" s="260">
        <f>SUBTOTAL(9,S41:S43)</f>
        <v>0</v>
      </c>
      <c r="T44" s="261">
        <f>SUBTOTAL(9,T41:T43)</f>
        <v>0</v>
      </c>
      <c r="U44" s="262">
        <f>(L44+S44)*T44</f>
        <v>0</v>
      </c>
      <c r="V44" s="281"/>
      <c r="W44" s="282"/>
      <c r="X44" s="283"/>
    </row>
    <row r="45" spans="1:24" s="307" customFormat="1" x14ac:dyDescent="0.25">
      <c r="A45" s="220"/>
      <c r="B45" s="221"/>
      <c r="C45" s="222" t="e">
        <f t="shared" si="0"/>
        <v>#N/A</v>
      </c>
      <c r="D45" s="223"/>
      <c r="E45" s="224"/>
      <c r="F45" s="223"/>
      <c r="G45" s="225"/>
      <c r="H45" s="225"/>
      <c r="I45" s="225"/>
      <c r="J45" s="227"/>
      <c r="K45" s="227"/>
      <c r="L45" s="174">
        <f>(SUM(D45:F45)*J45)+(SUM(G45:I45)*J45*K45)</f>
        <v>0</v>
      </c>
      <c r="M45" s="228" t="e">
        <f>IF(((G45/'2017 RTEI TOTAL BUDGET'!$B$7)&gt;(VLOOKUP($B45,tPerDiemTable,8,FALSE))),"EXCEEDS","OK")</f>
        <v>#DIV/0!</v>
      </c>
      <c r="N45" s="229" t="e">
        <f>IF(((H45/'2017 RTEI TOTAL BUDGET'!$B$7)&gt;(VLOOKUP($B45,tPerDiemTable,7,FALSE))),"EXCEEDS","OK")</f>
        <v>#DIV/0!</v>
      </c>
      <c r="O45" s="230"/>
      <c r="P45" s="231"/>
      <c r="Q45" s="310"/>
      <c r="R45" s="310"/>
      <c r="S45" s="232">
        <f>Q45*R45</f>
        <v>0</v>
      </c>
      <c r="T45" s="233"/>
      <c r="U45" s="234"/>
      <c r="V45" s="247"/>
      <c r="W45" s="236"/>
      <c r="X45" s="237"/>
    </row>
    <row r="46" spans="1:24" s="307" customFormat="1" x14ac:dyDescent="0.25">
      <c r="A46" s="238"/>
      <c r="B46" s="309"/>
      <c r="C46" s="240"/>
      <c r="D46" s="241"/>
      <c r="E46" s="242"/>
      <c r="F46" s="241"/>
      <c r="G46" s="243"/>
      <c r="H46" s="243"/>
      <c r="I46" s="243"/>
      <c r="J46" s="244"/>
      <c r="K46" s="244"/>
      <c r="L46" s="240"/>
      <c r="M46" s="240"/>
      <c r="N46" s="245"/>
      <c r="O46" s="230"/>
      <c r="P46" s="231"/>
      <c r="Q46" s="310"/>
      <c r="R46" s="310"/>
      <c r="S46" s="232">
        <f t="shared" ref="S46:S47" si="8">Q46*R46</f>
        <v>0</v>
      </c>
      <c r="T46" s="246"/>
      <c r="U46" s="234"/>
      <c r="V46" s="247"/>
      <c r="W46" s="236"/>
      <c r="X46" s="237"/>
    </row>
    <row r="47" spans="1:24" s="307" customFormat="1" x14ac:dyDescent="0.25">
      <c r="A47" s="311"/>
      <c r="B47" s="312"/>
      <c r="C47" s="313"/>
      <c r="D47" s="314"/>
      <c r="E47" s="315"/>
      <c r="F47" s="314"/>
      <c r="G47" s="316"/>
      <c r="H47" s="316"/>
      <c r="I47" s="316"/>
      <c r="J47" s="317"/>
      <c r="K47" s="317"/>
      <c r="L47" s="313"/>
      <c r="M47" s="313"/>
      <c r="N47" s="318"/>
      <c r="O47" s="230"/>
      <c r="P47" s="231"/>
      <c r="Q47" s="319"/>
      <c r="R47" s="319"/>
      <c r="S47" s="232">
        <f t="shared" si="8"/>
        <v>0</v>
      </c>
      <c r="T47" s="246"/>
      <c r="U47" s="234"/>
      <c r="V47" s="320"/>
      <c r="W47" s="321"/>
      <c r="X47" s="322"/>
    </row>
    <row r="48" spans="1:24" s="307" customFormat="1" x14ac:dyDescent="0.25">
      <c r="A48" s="267" t="s">
        <v>5</v>
      </c>
      <c r="B48" s="323"/>
      <c r="C48" s="269"/>
      <c r="D48" s="270"/>
      <c r="E48" s="271"/>
      <c r="F48" s="270"/>
      <c r="G48" s="272"/>
      <c r="H48" s="272"/>
      <c r="I48" s="272"/>
      <c r="J48" s="273"/>
      <c r="K48" s="273"/>
      <c r="L48" s="274">
        <f>SUBTOTAL(9,L45:L47)</f>
        <v>0</v>
      </c>
      <c r="M48" s="269"/>
      <c r="N48" s="276"/>
      <c r="O48" s="324"/>
      <c r="P48" s="269"/>
      <c r="Q48" s="269"/>
      <c r="R48" s="269"/>
      <c r="S48" s="260">
        <f>SUBTOTAL(9,S45:S47)</f>
        <v>0</v>
      </c>
      <c r="T48" s="261">
        <f>SUBTOTAL(9,T45:T47)</f>
        <v>0</v>
      </c>
      <c r="U48" s="262">
        <f>(L48+S48)*T48</f>
        <v>0</v>
      </c>
      <c r="V48" s="281"/>
      <c r="W48" s="282"/>
      <c r="X48" s="283"/>
    </row>
    <row r="49" spans="1:24" s="307" customFormat="1" x14ac:dyDescent="0.25">
      <c r="A49" s="284"/>
      <c r="B49" s="285"/>
      <c r="C49" s="286" t="e">
        <f t="shared" si="0"/>
        <v>#N/A</v>
      </c>
      <c r="D49" s="287"/>
      <c r="E49" s="288"/>
      <c r="F49" s="287"/>
      <c r="G49" s="289"/>
      <c r="H49" s="289"/>
      <c r="I49" s="289"/>
      <c r="J49" s="290"/>
      <c r="K49" s="290"/>
      <c r="L49" s="174">
        <f>(SUM(D49:F49)*J49)+(SUM(G49:I49)*J49*K49)</f>
        <v>0</v>
      </c>
      <c r="M49" s="291" t="e">
        <f>IF(((G49/'2017 RTEI TOTAL BUDGET'!$B$7)&gt;(VLOOKUP($B49,tPerDiemTable,8,FALSE))),"EXCEEDS","OK")</f>
        <v>#DIV/0!</v>
      </c>
      <c r="N49" s="292" t="e">
        <f>IF(((H49/'2017 RTEI TOTAL BUDGET'!$B$7)&gt;(VLOOKUP($B49,tPerDiemTable,7,FALSE))),"EXCEEDS","OK")</f>
        <v>#DIV/0!</v>
      </c>
      <c r="O49" s="230"/>
      <c r="P49" s="231"/>
      <c r="Q49" s="308"/>
      <c r="R49" s="308"/>
      <c r="S49" s="232">
        <f>Q49*R49</f>
        <v>0</v>
      </c>
      <c r="T49" s="233"/>
      <c r="U49" s="234"/>
      <c r="V49" s="295"/>
      <c r="W49" s="296"/>
      <c r="X49" s="297"/>
    </row>
    <row r="50" spans="1:24" s="307" customFormat="1" x14ac:dyDescent="0.25">
      <c r="A50" s="238"/>
      <c r="B50" s="309"/>
      <c r="C50" s="240"/>
      <c r="D50" s="241"/>
      <c r="E50" s="242"/>
      <c r="F50" s="241"/>
      <c r="G50" s="243"/>
      <c r="H50" s="243"/>
      <c r="I50" s="243"/>
      <c r="J50" s="244"/>
      <c r="K50" s="244"/>
      <c r="L50" s="240"/>
      <c r="M50" s="240"/>
      <c r="N50" s="245"/>
      <c r="O50" s="230"/>
      <c r="P50" s="231"/>
      <c r="Q50" s="310"/>
      <c r="R50" s="310"/>
      <c r="S50" s="232">
        <f t="shared" ref="S50:S51" si="9">Q50*R50</f>
        <v>0</v>
      </c>
      <c r="T50" s="246"/>
      <c r="U50" s="234"/>
      <c r="V50" s="247"/>
      <c r="W50" s="236"/>
      <c r="X50" s="237"/>
    </row>
    <row r="51" spans="1:24" s="307" customFormat="1" x14ac:dyDescent="0.25">
      <c r="A51" s="238"/>
      <c r="B51" s="309"/>
      <c r="C51" s="240"/>
      <c r="D51" s="241"/>
      <c r="E51" s="242"/>
      <c r="F51" s="241"/>
      <c r="G51" s="243"/>
      <c r="H51" s="243"/>
      <c r="I51" s="243"/>
      <c r="J51" s="244"/>
      <c r="K51" s="244"/>
      <c r="L51" s="240"/>
      <c r="M51" s="240"/>
      <c r="N51" s="245"/>
      <c r="O51" s="230"/>
      <c r="P51" s="231"/>
      <c r="Q51" s="310"/>
      <c r="R51" s="310"/>
      <c r="S51" s="232">
        <f t="shared" si="9"/>
        <v>0</v>
      </c>
      <c r="T51" s="246"/>
      <c r="U51" s="234"/>
      <c r="V51" s="247"/>
      <c r="W51" s="236"/>
      <c r="X51" s="237"/>
    </row>
    <row r="52" spans="1:24" s="307" customFormat="1" x14ac:dyDescent="0.25">
      <c r="A52" s="248" t="s">
        <v>5</v>
      </c>
      <c r="B52" s="325"/>
      <c r="C52" s="250"/>
      <c r="D52" s="251"/>
      <c r="E52" s="252"/>
      <c r="F52" s="251"/>
      <c r="G52" s="253"/>
      <c r="H52" s="253"/>
      <c r="I52" s="253"/>
      <c r="J52" s="254"/>
      <c r="K52" s="254"/>
      <c r="L52" s="255">
        <f>SUBTOTAL(9,L49:L51)</f>
        <v>0</v>
      </c>
      <c r="M52" s="250"/>
      <c r="N52" s="257"/>
      <c r="O52" s="326"/>
      <c r="P52" s="250"/>
      <c r="Q52" s="250"/>
      <c r="R52" s="250"/>
      <c r="S52" s="260">
        <f>SUBTOTAL(9,S49:S51)</f>
        <v>0</v>
      </c>
      <c r="T52" s="261">
        <f>SUBTOTAL(9,T49:T51)</f>
        <v>0</v>
      </c>
      <c r="U52" s="262">
        <f>(L52+S52)*T52</f>
        <v>0</v>
      </c>
      <c r="V52" s="263"/>
      <c r="W52" s="264"/>
      <c r="X52" s="265"/>
    </row>
    <row r="53" spans="1:24" s="307" customFormat="1" x14ac:dyDescent="0.25">
      <c r="A53" s="220"/>
      <c r="B53" s="221"/>
      <c r="C53" s="222" t="e">
        <f t="shared" si="0"/>
        <v>#N/A</v>
      </c>
      <c r="D53" s="223"/>
      <c r="E53" s="224"/>
      <c r="F53" s="223"/>
      <c r="G53" s="225"/>
      <c r="H53" s="225"/>
      <c r="I53" s="225"/>
      <c r="J53" s="227"/>
      <c r="K53" s="227"/>
      <c r="L53" s="174">
        <f>(SUM(D53:F53)*J53)+(SUM(G53:I53)*J53*K53)</f>
        <v>0</v>
      </c>
      <c r="M53" s="228" t="e">
        <f>IF(((G53/'2017 RTEI TOTAL BUDGET'!$B$7)&gt;(VLOOKUP($B53,tPerDiemTable,8,FALSE))),"EXCEEDS","OK")</f>
        <v>#DIV/0!</v>
      </c>
      <c r="N53" s="229" t="e">
        <f>IF(((H53/'2017 RTEI TOTAL BUDGET'!$B$7)&gt;(VLOOKUP($B53,tPerDiemTable,7,FALSE))),"EXCEEDS","OK")</f>
        <v>#DIV/0!</v>
      </c>
      <c r="O53" s="230"/>
      <c r="P53" s="231"/>
      <c r="Q53" s="310"/>
      <c r="R53" s="310"/>
      <c r="S53" s="232">
        <f>Q53*R53</f>
        <v>0</v>
      </c>
      <c r="T53" s="233"/>
      <c r="U53" s="234"/>
      <c r="V53" s="247"/>
      <c r="W53" s="236"/>
      <c r="X53" s="237"/>
    </row>
    <row r="54" spans="1:24" s="307" customFormat="1" x14ac:dyDescent="0.25">
      <c r="A54" s="238"/>
      <c r="B54" s="309"/>
      <c r="C54" s="240"/>
      <c r="D54" s="241"/>
      <c r="E54" s="242"/>
      <c r="F54" s="241"/>
      <c r="G54" s="243"/>
      <c r="H54" s="243"/>
      <c r="I54" s="243"/>
      <c r="J54" s="244"/>
      <c r="K54" s="244"/>
      <c r="L54" s="240"/>
      <c r="M54" s="240"/>
      <c r="N54" s="245"/>
      <c r="O54" s="230"/>
      <c r="P54" s="231"/>
      <c r="Q54" s="310"/>
      <c r="R54" s="310"/>
      <c r="S54" s="232">
        <f t="shared" ref="S54:S55" si="10">Q54*R54</f>
        <v>0</v>
      </c>
      <c r="T54" s="246"/>
      <c r="U54" s="234"/>
      <c r="V54" s="247"/>
      <c r="W54" s="236"/>
      <c r="X54" s="237"/>
    </row>
    <row r="55" spans="1:24" s="307" customFormat="1" x14ac:dyDescent="0.25">
      <c r="A55" s="238"/>
      <c r="B55" s="309"/>
      <c r="C55" s="240"/>
      <c r="D55" s="241"/>
      <c r="E55" s="242"/>
      <c r="F55" s="241"/>
      <c r="G55" s="243"/>
      <c r="H55" s="243"/>
      <c r="I55" s="243"/>
      <c r="J55" s="244"/>
      <c r="K55" s="244"/>
      <c r="L55" s="240"/>
      <c r="M55" s="240"/>
      <c r="N55" s="245"/>
      <c r="O55" s="230"/>
      <c r="P55" s="231"/>
      <c r="Q55" s="310"/>
      <c r="R55" s="310"/>
      <c r="S55" s="232">
        <f t="shared" si="10"/>
        <v>0</v>
      </c>
      <c r="T55" s="246"/>
      <c r="U55" s="234"/>
      <c r="V55" s="247"/>
      <c r="W55" s="236"/>
      <c r="X55" s="237"/>
    </row>
    <row r="56" spans="1:24" s="307" customFormat="1" x14ac:dyDescent="0.25">
      <c r="A56" s="267" t="s">
        <v>5</v>
      </c>
      <c r="B56" s="323"/>
      <c r="C56" s="269"/>
      <c r="D56" s="270"/>
      <c r="E56" s="271"/>
      <c r="F56" s="270"/>
      <c r="G56" s="272"/>
      <c r="H56" s="272"/>
      <c r="I56" s="272"/>
      <c r="J56" s="273"/>
      <c r="K56" s="273"/>
      <c r="L56" s="274">
        <f>SUBTOTAL(9,L53:L55)</f>
        <v>0</v>
      </c>
      <c r="M56" s="269"/>
      <c r="N56" s="276"/>
      <c r="O56" s="324"/>
      <c r="P56" s="269"/>
      <c r="Q56" s="269"/>
      <c r="R56" s="269"/>
      <c r="S56" s="260">
        <f>SUBTOTAL(9,S53:S55)</f>
        <v>0</v>
      </c>
      <c r="T56" s="261">
        <f>SUBTOTAL(9,T53:T55)</f>
        <v>0</v>
      </c>
      <c r="U56" s="262">
        <f>(L56+S56)*T56</f>
        <v>0</v>
      </c>
      <c r="V56" s="281"/>
      <c r="W56" s="282"/>
      <c r="X56" s="283"/>
    </row>
    <row r="57" spans="1:24" s="307" customFormat="1" x14ac:dyDescent="0.25">
      <c r="A57" s="284"/>
      <c r="B57" s="285"/>
      <c r="C57" s="286" t="e">
        <f t="shared" si="0"/>
        <v>#N/A</v>
      </c>
      <c r="D57" s="287"/>
      <c r="E57" s="288"/>
      <c r="F57" s="287"/>
      <c r="G57" s="289"/>
      <c r="H57" s="289"/>
      <c r="I57" s="289"/>
      <c r="J57" s="290"/>
      <c r="K57" s="290"/>
      <c r="L57" s="174">
        <f>(SUM(D57:F57)*J57)+(SUM(G57:I57)*J57*K57)</f>
        <v>0</v>
      </c>
      <c r="M57" s="291" t="e">
        <f>IF(((G57/'2017 RTEI TOTAL BUDGET'!$B$7)&gt;(VLOOKUP($B57,tPerDiemTable,8,FALSE))),"EXCEEDS","OK")</f>
        <v>#DIV/0!</v>
      </c>
      <c r="N57" s="292" t="e">
        <f>IF(((H57/'2017 RTEI TOTAL BUDGET'!$B$7)&gt;(VLOOKUP($B57,tPerDiemTable,7,FALSE))),"EXCEEDS","OK")</f>
        <v>#DIV/0!</v>
      </c>
      <c r="O57" s="230"/>
      <c r="P57" s="231"/>
      <c r="Q57" s="308"/>
      <c r="R57" s="308"/>
      <c r="S57" s="232">
        <f>Q57*R57</f>
        <v>0</v>
      </c>
      <c r="T57" s="233"/>
      <c r="U57" s="234"/>
      <c r="V57" s="295"/>
      <c r="W57" s="296"/>
      <c r="X57" s="297"/>
    </row>
    <row r="58" spans="1:24" s="307" customFormat="1" x14ac:dyDescent="0.25">
      <c r="A58" s="238"/>
      <c r="B58" s="309"/>
      <c r="C58" s="240"/>
      <c r="D58" s="241"/>
      <c r="E58" s="242"/>
      <c r="F58" s="241"/>
      <c r="G58" s="243"/>
      <c r="H58" s="243"/>
      <c r="I58" s="243"/>
      <c r="J58" s="244"/>
      <c r="K58" s="244"/>
      <c r="L58" s="240"/>
      <c r="M58" s="240"/>
      <c r="N58" s="245"/>
      <c r="O58" s="230"/>
      <c r="P58" s="231"/>
      <c r="Q58" s="310"/>
      <c r="R58" s="310"/>
      <c r="S58" s="232">
        <f t="shared" ref="S58" si="11">Q58*R58</f>
        <v>0</v>
      </c>
      <c r="T58" s="246"/>
      <c r="U58" s="234"/>
      <c r="V58" s="247"/>
      <c r="W58" s="236"/>
      <c r="X58" s="237"/>
    </row>
    <row r="59" spans="1:24" s="186" customFormat="1" x14ac:dyDescent="0.25">
      <c r="A59" s="238"/>
      <c r="B59" s="309"/>
      <c r="C59" s="240"/>
      <c r="D59" s="241"/>
      <c r="E59" s="242"/>
      <c r="F59" s="241"/>
      <c r="G59" s="243"/>
      <c r="H59" s="243"/>
      <c r="I59" s="243"/>
      <c r="J59" s="244"/>
      <c r="K59" s="244"/>
      <c r="L59" s="240"/>
      <c r="M59" s="240"/>
      <c r="N59" s="245"/>
      <c r="O59" s="230"/>
      <c r="P59" s="231"/>
      <c r="Q59" s="310"/>
      <c r="R59" s="310"/>
      <c r="S59" s="232">
        <f>Q59*R59</f>
        <v>0</v>
      </c>
      <c r="T59" s="246"/>
      <c r="U59" s="234"/>
      <c r="V59" s="247"/>
      <c r="W59" s="236"/>
      <c r="X59" s="237"/>
    </row>
    <row r="60" spans="1:24" s="186" customFormat="1" x14ac:dyDescent="0.25">
      <c r="A60" s="248" t="s">
        <v>5</v>
      </c>
      <c r="B60" s="325"/>
      <c r="C60" s="250"/>
      <c r="D60" s="251"/>
      <c r="E60" s="252"/>
      <c r="F60" s="251"/>
      <c r="G60" s="253"/>
      <c r="H60" s="253"/>
      <c r="I60" s="253"/>
      <c r="J60" s="254"/>
      <c r="K60" s="254"/>
      <c r="L60" s="255">
        <f>SUBTOTAL(9,L57:L59)</f>
        <v>0</v>
      </c>
      <c r="M60" s="250"/>
      <c r="N60" s="257"/>
      <c r="O60" s="326"/>
      <c r="P60" s="250"/>
      <c r="Q60" s="250"/>
      <c r="R60" s="250"/>
      <c r="S60" s="260">
        <f>SUBTOTAL(9,S57:S59)</f>
        <v>0</v>
      </c>
      <c r="T60" s="261">
        <f>SUBTOTAL(9,T57:T59)</f>
        <v>0</v>
      </c>
      <c r="U60" s="262">
        <f>(L60+S60)*T60</f>
        <v>0</v>
      </c>
      <c r="V60" s="263"/>
      <c r="W60" s="264"/>
      <c r="X60" s="265"/>
    </row>
    <row r="61" spans="1:24" s="186" customFormat="1" x14ac:dyDescent="0.25">
      <c r="A61" s="220"/>
      <c r="B61" s="221"/>
      <c r="C61" s="222" t="e">
        <f t="shared" si="0"/>
        <v>#N/A</v>
      </c>
      <c r="D61" s="223"/>
      <c r="E61" s="224"/>
      <c r="F61" s="223"/>
      <c r="G61" s="225"/>
      <c r="H61" s="225"/>
      <c r="I61" s="225"/>
      <c r="J61" s="227"/>
      <c r="K61" s="227"/>
      <c r="L61" s="174">
        <f>(SUM(D61:F61)*J61)+(SUM(G61:I61)*J61*K61)</f>
        <v>0</v>
      </c>
      <c r="M61" s="228" t="e">
        <f>IF(((G61/'2017 RTEI TOTAL BUDGET'!$B$7)&gt;(VLOOKUP($B61,tPerDiemTable,8,FALSE))),"EXCEEDS","OK")</f>
        <v>#DIV/0!</v>
      </c>
      <c r="N61" s="229" t="e">
        <f>IF(((H61/'2017 RTEI TOTAL BUDGET'!$B$7)&gt;(VLOOKUP($B61,tPerDiemTable,7,FALSE))),"EXCEEDS","OK")</f>
        <v>#DIV/0!</v>
      </c>
      <c r="O61" s="230"/>
      <c r="P61" s="231"/>
      <c r="Q61" s="310"/>
      <c r="R61" s="310"/>
      <c r="S61" s="232">
        <f>Q61*R61</f>
        <v>0</v>
      </c>
      <c r="T61" s="233"/>
      <c r="U61" s="234"/>
      <c r="V61" s="247"/>
      <c r="W61" s="236"/>
      <c r="X61" s="237"/>
    </row>
    <row r="62" spans="1:24" s="186" customFormat="1" x14ac:dyDescent="0.25">
      <c r="A62" s="238"/>
      <c r="B62" s="309"/>
      <c r="C62" s="240"/>
      <c r="D62" s="241"/>
      <c r="E62" s="242"/>
      <c r="F62" s="241"/>
      <c r="G62" s="243"/>
      <c r="H62" s="243"/>
      <c r="I62" s="243"/>
      <c r="J62" s="244"/>
      <c r="K62" s="244"/>
      <c r="L62" s="240"/>
      <c r="M62" s="240"/>
      <c r="N62" s="245"/>
      <c r="O62" s="230"/>
      <c r="P62" s="231"/>
      <c r="Q62" s="310"/>
      <c r="R62" s="310"/>
      <c r="S62" s="232">
        <f t="shared" ref="S62:S63" si="12">Q62*R62</f>
        <v>0</v>
      </c>
      <c r="T62" s="246"/>
      <c r="U62" s="234"/>
      <c r="V62" s="247"/>
      <c r="W62" s="236"/>
      <c r="X62" s="237"/>
    </row>
    <row r="63" spans="1:24" s="186" customFormat="1" x14ac:dyDescent="0.25">
      <c r="A63" s="238"/>
      <c r="B63" s="309"/>
      <c r="C63" s="240"/>
      <c r="D63" s="241"/>
      <c r="E63" s="242"/>
      <c r="F63" s="241"/>
      <c r="G63" s="243"/>
      <c r="H63" s="243"/>
      <c r="I63" s="243"/>
      <c r="J63" s="244"/>
      <c r="K63" s="244"/>
      <c r="L63" s="240"/>
      <c r="M63" s="240"/>
      <c r="N63" s="245"/>
      <c r="O63" s="230"/>
      <c r="P63" s="231"/>
      <c r="Q63" s="310"/>
      <c r="R63" s="310"/>
      <c r="S63" s="232">
        <f t="shared" si="12"/>
        <v>0</v>
      </c>
      <c r="T63" s="246"/>
      <c r="U63" s="234"/>
      <c r="V63" s="247"/>
      <c r="W63" s="236"/>
      <c r="X63" s="237"/>
    </row>
    <row r="64" spans="1:24" s="186" customFormat="1" ht="15.75" thickBot="1" x14ac:dyDescent="0.3">
      <c r="A64" s="248" t="s">
        <v>5</v>
      </c>
      <c r="B64" s="249"/>
      <c r="C64" s="250"/>
      <c r="D64" s="251"/>
      <c r="E64" s="252"/>
      <c r="F64" s="251"/>
      <c r="G64" s="253"/>
      <c r="H64" s="253"/>
      <c r="I64" s="253"/>
      <c r="J64" s="254"/>
      <c r="K64" s="254"/>
      <c r="L64" s="255">
        <f>SUBTOTAL(9,L61:L63)</f>
        <v>0</v>
      </c>
      <c r="M64" s="256"/>
      <c r="N64" s="257"/>
      <c r="O64" s="258"/>
      <c r="P64" s="250"/>
      <c r="Q64" s="250"/>
      <c r="R64" s="259"/>
      <c r="S64" s="260">
        <f>SUBTOTAL(9,S61:S63)</f>
        <v>0</v>
      </c>
      <c r="T64" s="261">
        <f>SUBTOTAL(9,T61:T63)</f>
        <v>0</v>
      </c>
      <c r="U64" s="262">
        <f>(L64+S64)*T64</f>
        <v>0</v>
      </c>
      <c r="V64" s="263"/>
      <c r="W64" s="264"/>
      <c r="X64" s="265"/>
    </row>
    <row r="65" spans="1:24" s="341" customFormat="1" ht="16.5" thickBot="1" x14ac:dyDescent="0.3">
      <c r="A65" s="368" t="s">
        <v>2415</v>
      </c>
      <c r="B65" s="327"/>
      <c r="C65" s="327"/>
      <c r="D65" s="328"/>
      <c r="E65" s="329"/>
      <c r="F65" s="328"/>
      <c r="G65" s="330"/>
      <c r="H65" s="330"/>
      <c r="I65" s="330"/>
      <c r="J65" s="331"/>
      <c r="K65" s="331"/>
      <c r="L65" s="332">
        <f>SUBTOTAL(9,L16:L64)</f>
        <v>0</v>
      </c>
      <c r="M65" s="333"/>
      <c r="N65" s="334"/>
      <c r="O65" s="335"/>
      <c r="P65" s="334"/>
      <c r="Q65" s="334"/>
      <c r="R65" s="334"/>
      <c r="S65" s="336">
        <f>SUBTOTAL(9,S16:S64)</f>
        <v>0</v>
      </c>
      <c r="T65" s="337"/>
      <c r="U65" s="338">
        <f>SUM(U16:U64)</f>
        <v>0</v>
      </c>
      <c r="V65" s="339"/>
      <c r="W65" s="327"/>
      <c r="X65" s="340"/>
    </row>
    <row r="66" spans="1:24" ht="15.75" thickBot="1" x14ac:dyDescent="0.3">
      <c r="D66" s="186"/>
      <c r="E66" s="187"/>
      <c r="F66" s="186"/>
      <c r="G66" s="186"/>
      <c r="H66" s="186"/>
      <c r="I66" s="186"/>
      <c r="J66" s="186"/>
      <c r="K66" s="186"/>
      <c r="L66" s="186"/>
      <c r="W66" s="190"/>
    </row>
    <row r="67" spans="1:24" ht="19.5" thickBot="1" x14ac:dyDescent="0.3">
      <c r="A67" s="515" t="s">
        <v>2373</v>
      </c>
      <c r="B67" s="516"/>
      <c r="C67" s="516"/>
      <c r="D67" s="516"/>
      <c r="E67" s="516"/>
      <c r="F67" s="516"/>
      <c r="G67" s="516"/>
      <c r="H67" s="516"/>
      <c r="I67" s="516"/>
      <c r="J67" s="516"/>
      <c r="K67" s="516"/>
      <c r="L67" s="516"/>
      <c r="M67" s="516"/>
      <c r="N67" s="517"/>
      <c r="U67" s="190"/>
      <c r="W67" s="179"/>
    </row>
    <row r="68" spans="1:24" ht="16.5" thickBot="1" x14ac:dyDescent="0.3">
      <c r="A68" s="506" t="s">
        <v>2373</v>
      </c>
      <c r="B68" s="507"/>
      <c r="C68" s="507"/>
      <c r="D68" s="507"/>
      <c r="E68" s="508"/>
      <c r="F68" s="518" t="s">
        <v>2380</v>
      </c>
      <c r="G68" s="513"/>
      <c r="H68" s="513"/>
      <c r="I68" s="513"/>
      <c r="J68" s="513"/>
      <c r="K68" s="513"/>
      <c r="L68" s="513"/>
      <c r="M68" s="513"/>
      <c r="N68" s="514"/>
      <c r="T68" s="181"/>
      <c r="U68" s="181"/>
      <c r="W68" s="179"/>
    </row>
    <row r="69" spans="1:24" ht="45" customHeight="1" thickBot="1" x14ac:dyDescent="0.3">
      <c r="A69" s="204" t="s">
        <v>12</v>
      </c>
      <c r="B69" s="396" t="s">
        <v>24</v>
      </c>
      <c r="C69" s="397" t="s">
        <v>26</v>
      </c>
      <c r="D69" s="397" t="s">
        <v>2388</v>
      </c>
      <c r="E69" s="398" t="s">
        <v>2393</v>
      </c>
      <c r="F69" s="489" t="s">
        <v>1219</v>
      </c>
      <c r="G69" s="490"/>
      <c r="H69" s="491"/>
      <c r="I69" s="492" t="s">
        <v>2418</v>
      </c>
      <c r="J69" s="490"/>
      <c r="K69" s="491"/>
      <c r="L69" s="493" t="s">
        <v>2419</v>
      </c>
      <c r="M69" s="494"/>
      <c r="N69" s="495"/>
      <c r="V69" s="180"/>
      <c r="W69" s="179"/>
    </row>
    <row r="70" spans="1:24" ht="15.75" x14ac:dyDescent="0.25">
      <c r="A70" s="399" t="s">
        <v>2372</v>
      </c>
      <c r="B70" s="400"/>
      <c r="C70" s="401"/>
      <c r="D70" s="307"/>
      <c r="E70" s="402"/>
      <c r="F70" s="496"/>
      <c r="G70" s="497"/>
      <c r="H70" s="498"/>
      <c r="I70" s="499"/>
      <c r="J70" s="497"/>
      <c r="K70" s="498"/>
      <c r="L70" s="500"/>
      <c r="M70" s="501"/>
      <c r="N70" s="502"/>
      <c r="V70" s="180"/>
      <c r="W70" s="179"/>
    </row>
    <row r="71" spans="1:24" x14ac:dyDescent="0.25">
      <c r="A71" s="372"/>
      <c r="B71" s="351"/>
      <c r="C71" s="351"/>
      <c r="D71" s="351"/>
      <c r="E71" s="352">
        <f t="shared" ref="E71:E75" si="13">B71*D71</f>
        <v>0</v>
      </c>
      <c r="F71" s="469"/>
      <c r="G71" s="470"/>
      <c r="H71" s="470"/>
      <c r="I71" s="470"/>
      <c r="J71" s="470"/>
      <c r="K71" s="470"/>
      <c r="L71" s="471"/>
      <c r="M71" s="472"/>
      <c r="N71" s="473"/>
      <c r="V71" s="180"/>
      <c r="W71" s="179"/>
    </row>
    <row r="72" spans="1:24" x14ac:dyDescent="0.25">
      <c r="A72" s="372"/>
      <c r="B72" s="351"/>
      <c r="C72" s="351"/>
      <c r="D72" s="351"/>
      <c r="E72" s="352">
        <f t="shared" si="13"/>
        <v>0</v>
      </c>
      <c r="F72" s="469"/>
      <c r="G72" s="470"/>
      <c r="H72" s="470"/>
      <c r="I72" s="470"/>
      <c r="J72" s="470"/>
      <c r="K72" s="470"/>
      <c r="L72" s="471"/>
      <c r="M72" s="472"/>
      <c r="N72" s="473"/>
      <c r="V72" s="180"/>
      <c r="W72" s="179"/>
    </row>
    <row r="73" spans="1:24" x14ac:dyDescent="0.25">
      <c r="A73" s="372"/>
      <c r="B73" s="351"/>
      <c r="C73" s="351"/>
      <c r="D73" s="351"/>
      <c r="E73" s="352">
        <f t="shared" si="13"/>
        <v>0</v>
      </c>
      <c r="F73" s="469"/>
      <c r="G73" s="470"/>
      <c r="H73" s="470"/>
      <c r="I73" s="470"/>
      <c r="J73" s="470"/>
      <c r="K73" s="470"/>
      <c r="L73" s="471"/>
      <c r="M73" s="472"/>
      <c r="N73" s="473"/>
      <c r="V73" s="180"/>
      <c r="W73" s="179"/>
    </row>
    <row r="74" spans="1:24" x14ac:dyDescent="0.25">
      <c r="A74" s="372"/>
      <c r="B74" s="351"/>
      <c r="C74" s="351"/>
      <c r="D74" s="351"/>
      <c r="E74" s="352">
        <f t="shared" si="13"/>
        <v>0</v>
      </c>
      <c r="F74" s="469"/>
      <c r="G74" s="470"/>
      <c r="H74" s="470"/>
      <c r="I74" s="470"/>
      <c r="J74" s="470"/>
      <c r="K74" s="470"/>
      <c r="L74" s="471"/>
      <c r="M74" s="472"/>
      <c r="N74" s="473"/>
      <c r="V74" s="180"/>
      <c r="W74" s="179"/>
    </row>
    <row r="75" spans="1:24" x14ac:dyDescent="0.25">
      <c r="A75" s="373"/>
      <c r="B75" s="369"/>
      <c r="C75" s="369"/>
      <c r="D75" s="369"/>
      <c r="E75" s="370">
        <f t="shared" si="13"/>
        <v>0</v>
      </c>
      <c r="F75" s="479"/>
      <c r="G75" s="480"/>
      <c r="H75" s="480"/>
      <c r="I75" s="480"/>
      <c r="J75" s="480"/>
      <c r="K75" s="480"/>
      <c r="L75" s="481"/>
      <c r="M75" s="482"/>
      <c r="N75" s="483"/>
      <c r="V75" s="180"/>
      <c r="W75" s="179"/>
    </row>
    <row r="76" spans="1:24" ht="16.5" thickBot="1" x14ac:dyDescent="0.3">
      <c r="A76" s="374" t="s">
        <v>2416</v>
      </c>
      <c r="B76" s="403"/>
      <c r="C76" s="404"/>
      <c r="D76" s="405"/>
      <c r="E76" s="406">
        <f>SUM(E71:E75)</f>
        <v>0</v>
      </c>
      <c r="F76" s="474"/>
      <c r="G76" s="475"/>
      <c r="H76" s="475"/>
      <c r="I76" s="475"/>
      <c r="J76" s="475"/>
      <c r="K76" s="475"/>
      <c r="L76" s="476"/>
      <c r="M76" s="477"/>
      <c r="N76" s="478"/>
      <c r="V76" s="180"/>
      <c r="W76" s="179"/>
    </row>
    <row r="77" spans="1:24" ht="15.75" x14ac:dyDescent="0.25">
      <c r="A77" s="407" t="s">
        <v>2371</v>
      </c>
      <c r="B77" s="408"/>
      <c r="C77" s="409"/>
      <c r="D77" s="408"/>
      <c r="E77" s="410"/>
      <c r="F77" s="484"/>
      <c r="G77" s="485"/>
      <c r="H77" s="485"/>
      <c r="I77" s="485"/>
      <c r="J77" s="485"/>
      <c r="K77" s="485"/>
      <c r="L77" s="486"/>
      <c r="M77" s="487"/>
      <c r="N77" s="488"/>
      <c r="V77" s="180"/>
      <c r="W77" s="179"/>
    </row>
    <row r="78" spans="1:24" x14ac:dyDescent="0.25">
      <c r="A78" s="372"/>
      <c r="B78" s="351"/>
      <c r="C78" s="351"/>
      <c r="D78" s="351"/>
      <c r="E78" s="353">
        <f>B78*D78</f>
        <v>0</v>
      </c>
      <c r="F78" s="469"/>
      <c r="G78" s="470"/>
      <c r="H78" s="470"/>
      <c r="I78" s="470"/>
      <c r="J78" s="470"/>
      <c r="K78" s="470"/>
      <c r="L78" s="471"/>
      <c r="M78" s="472"/>
      <c r="N78" s="473"/>
      <c r="V78" s="180"/>
      <c r="W78" s="179"/>
    </row>
    <row r="79" spans="1:24" x14ac:dyDescent="0.25">
      <c r="A79" s="372"/>
      <c r="B79" s="351"/>
      <c r="C79" s="351"/>
      <c r="D79" s="351"/>
      <c r="E79" s="353">
        <f t="shared" ref="E79:E82" si="14">B79*D79</f>
        <v>0</v>
      </c>
      <c r="F79" s="469"/>
      <c r="G79" s="470"/>
      <c r="H79" s="470"/>
      <c r="I79" s="470"/>
      <c r="J79" s="470"/>
      <c r="K79" s="470"/>
      <c r="L79" s="471"/>
      <c r="M79" s="472"/>
      <c r="N79" s="473"/>
      <c r="V79" s="180"/>
      <c r="W79" s="179"/>
    </row>
    <row r="80" spans="1:24" x14ac:dyDescent="0.25">
      <c r="A80" s="372"/>
      <c r="B80" s="351"/>
      <c r="C80" s="351"/>
      <c r="D80" s="351"/>
      <c r="E80" s="353">
        <f t="shared" si="14"/>
        <v>0</v>
      </c>
      <c r="F80" s="469"/>
      <c r="G80" s="470"/>
      <c r="H80" s="470"/>
      <c r="I80" s="470"/>
      <c r="J80" s="470"/>
      <c r="K80" s="470"/>
      <c r="L80" s="471"/>
      <c r="M80" s="472"/>
      <c r="N80" s="473"/>
      <c r="V80" s="180"/>
      <c r="W80" s="179"/>
    </row>
    <row r="81" spans="1:23" x14ac:dyDescent="0.25">
      <c r="A81" s="372"/>
      <c r="B81" s="351"/>
      <c r="C81" s="351"/>
      <c r="D81" s="351"/>
      <c r="E81" s="353">
        <f t="shared" si="14"/>
        <v>0</v>
      </c>
      <c r="F81" s="469"/>
      <c r="G81" s="470"/>
      <c r="H81" s="470"/>
      <c r="I81" s="470"/>
      <c r="J81" s="470"/>
      <c r="K81" s="470"/>
      <c r="L81" s="471"/>
      <c r="M81" s="472"/>
      <c r="N81" s="473"/>
      <c r="V81" s="180"/>
      <c r="W81" s="179"/>
    </row>
    <row r="82" spans="1:23" x14ac:dyDescent="0.25">
      <c r="A82" s="373"/>
      <c r="B82" s="369"/>
      <c r="C82" s="369"/>
      <c r="D82" s="369"/>
      <c r="E82" s="371">
        <f t="shared" si="14"/>
        <v>0</v>
      </c>
      <c r="F82" s="479"/>
      <c r="G82" s="480"/>
      <c r="H82" s="480"/>
      <c r="I82" s="480"/>
      <c r="J82" s="480"/>
      <c r="K82" s="480"/>
      <c r="L82" s="481"/>
      <c r="M82" s="482"/>
      <c r="N82" s="483"/>
      <c r="V82" s="180"/>
      <c r="W82" s="179"/>
    </row>
    <row r="83" spans="1:23" ht="16.5" thickBot="1" x14ac:dyDescent="0.3">
      <c r="A83" s="375" t="s">
        <v>2417</v>
      </c>
      <c r="B83" s="403"/>
      <c r="C83" s="404"/>
      <c r="D83" s="405"/>
      <c r="E83" s="411">
        <f>SUM(E78:E82)</f>
        <v>0</v>
      </c>
      <c r="F83" s="474"/>
      <c r="G83" s="475"/>
      <c r="H83" s="475"/>
      <c r="I83" s="475"/>
      <c r="J83" s="475"/>
      <c r="K83" s="475"/>
      <c r="L83" s="476"/>
      <c r="M83" s="477"/>
      <c r="N83" s="478"/>
      <c r="V83" s="180"/>
      <c r="W83" s="179"/>
    </row>
    <row r="84" spans="1:23" x14ac:dyDescent="0.25">
      <c r="B84" s="179"/>
      <c r="C84" s="179"/>
      <c r="D84" s="186"/>
      <c r="E84" s="187"/>
      <c r="F84" s="186"/>
      <c r="G84" s="186"/>
      <c r="H84" s="186"/>
      <c r="J84" s="180"/>
      <c r="K84" s="180"/>
      <c r="L84" s="184"/>
      <c r="V84" s="180"/>
      <c r="W84" s="179"/>
    </row>
    <row r="85" spans="1:23" x14ac:dyDescent="0.25">
      <c r="B85" s="179"/>
      <c r="C85" s="179"/>
      <c r="D85" s="186"/>
      <c r="E85" s="187"/>
      <c r="F85" s="186"/>
      <c r="G85" s="186"/>
      <c r="H85" s="186"/>
      <c r="J85" s="180"/>
      <c r="K85" s="180"/>
      <c r="L85" s="184"/>
      <c r="V85" s="180"/>
      <c r="W85" s="179"/>
    </row>
    <row r="86" spans="1:23" x14ac:dyDescent="0.25">
      <c r="B86" s="179"/>
      <c r="C86" s="179"/>
      <c r="D86" s="186"/>
      <c r="E86" s="187"/>
      <c r="F86" s="186"/>
      <c r="G86" s="186"/>
      <c r="H86" s="186"/>
      <c r="J86" s="180"/>
      <c r="K86" s="180"/>
      <c r="L86" s="184"/>
      <c r="V86" s="180"/>
      <c r="W86" s="179"/>
    </row>
    <row r="87" spans="1:23" x14ac:dyDescent="0.25">
      <c r="B87" s="179"/>
      <c r="C87" s="179"/>
      <c r="D87" s="186"/>
      <c r="E87" s="187"/>
      <c r="F87" s="186"/>
      <c r="G87" s="186"/>
      <c r="H87" s="186"/>
      <c r="J87" s="180"/>
      <c r="K87" s="180"/>
      <c r="L87" s="184"/>
      <c r="V87" s="180"/>
      <c r="W87" s="179"/>
    </row>
    <row r="88" spans="1:23" x14ac:dyDescent="0.25">
      <c r="B88" s="179"/>
      <c r="C88" s="179"/>
      <c r="D88" s="186"/>
      <c r="E88" s="187"/>
      <c r="F88" s="186"/>
      <c r="G88" s="186"/>
      <c r="H88" s="186"/>
      <c r="L88" s="186"/>
      <c r="W88" s="179"/>
    </row>
    <row r="89" spans="1:23" x14ac:dyDescent="0.25">
      <c r="B89" s="179"/>
      <c r="C89" s="179"/>
      <c r="D89" s="186"/>
      <c r="E89" s="187"/>
      <c r="F89" s="186"/>
      <c r="G89" s="186"/>
      <c r="H89" s="186"/>
      <c r="L89" s="186"/>
      <c r="W89" s="179"/>
    </row>
    <row r="90" spans="1:23" x14ac:dyDescent="0.25">
      <c r="B90" s="179"/>
      <c r="C90" s="179"/>
      <c r="D90" s="186"/>
      <c r="E90" s="187"/>
      <c r="F90" s="186"/>
      <c r="G90" s="186"/>
      <c r="H90" s="186"/>
      <c r="L90" s="186"/>
      <c r="W90" s="179"/>
    </row>
    <row r="91" spans="1:23" x14ac:dyDescent="0.25">
      <c r="B91" s="179"/>
      <c r="C91" s="179"/>
      <c r="D91" s="186"/>
      <c r="E91" s="187"/>
      <c r="F91" s="186"/>
      <c r="G91" s="186"/>
      <c r="H91" s="186"/>
      <c r="L91" s="186"/>
      <c r="W91" s="179"/>
    </row>
    <row r="92" spans="1:23" x14ac:dyDescent="0.25">
      <c r="B92" s="179"/>
      <c r="C92" s="179"/>
      <c r="D92" s="186"/>
      <c r="E92" s="187"/>
      <c r="F92" s="186"/>
      <c r="G92" s="186"/>
      <c r="H92" s="186"/>
      <c r="L92" s="186"/>
      <c r="W92" s="179"/>
    </row>
    <row r="93" spans="1:23" x14ac:dyDescent="0.25">
      <c r="B93" s="179"/>
      <c r="C93" s="179"/>
      <c r="D93" s="186"/>
      <c r="E93" s="187"/>
      <c r="F93" s="186"/>
      <c r="G93" s="186"/>
      <c r="H93" s="186"/>
      <c r="L93" s="186"/>
      <c r="W93" s="179"/>
    </row>
    <row r="94" spans="1:23" x14ac:dyDescent="0.25">
      <c r="B94" s="179"/>
      <c r="C94" s="179"/>
      <c r="D94" s="186"/>
      <c r="E94" s="187"/>
      <c r="F94" s="186"/>
      <c r="G94" s="186"/>
      <c r="H94" s="186"/>
      <c r="L94" s="186"/>
      <c r="W94" s="179"/>
    </row>
    <row r="95" spans="1:23" x14ac:dyDescent="0.25">
      <c r="B95" s="179"/>
      <c r="C95" s="179"/>
      <c r="D95" s="186"/>
      <c r="E95" s="187"/>
      <c r="F95" s="186"/>
      <c r="G95" s="186"/>
      <c r="H95" s="186"/>
      <c r="L95" s="186"/>
      <c r="W95" s="179"/>
    </row>
    <row r="96" spans="1:23" x14ac:dyDescent="0.25">
      <c r="B96" s="179"/>
      <c r="C96" s="179"/>
      <c r="D96" s="186"/>
      <c r="E96" s="187"/>
      <c r="F96" s="186"/>
      <c r="G96" s="186"/>
      <c r="H96" s="186"/>
      <c r="I96" s="186"/>
      <c r="J96" s="186"/>
      <c r="K96" s="186"/>
      <c r="L96" s="186"/>
      <c r="V96" s="186"/>
      <c r="W96" s="179"/>
    </row>
    <row r="97" spans="2:23" x14ac:dyDescent="0.25">
      <c r="B97" s="179"/>
      <c r="C97" s="179"/>
      <c r="D97" s="186"/>
      <c r="E97" s="187"/>
      <c r="F97" s="186"/>
      <c r="G97" s="186"/>
      <c r="H97" s="186"/>
      <c r="I97" s="186"/>
      <c r="J97" s="186"/>
      <c r="K97" s="186"/>
      <c r="L97" s="186"/>
      <c r="V97" s="186"/>
      <c r="W97" s="179"/>
    </row>
    <row r="98" spans="2:23" x14ac:dyDescent="0.25">
      <c r="B98" s="179"/>
      <c r="C98" s="179"/>
      <c r="D98" s="186"/>
      <c r="E98" s="187"/>
      <c r="F98" s="186"/>
      <c r="G98" s="186"/>
      <c r="H98" s="186"/>
      <c r="I98" s="186"/>
      <c r="J98" s="186"/>
      <c r="K98" s="186"/>
      <c r="L98" s="186"/>
      <c r="V98" s="186"/>
      <c r="W98" s="179"/>
    </row>
    <row r="99" spans="2:23" x14ac:dyDescent="0.25">
      <c r="B99" s="179"/>
      <c r="C99" s="179"/>
      <c r="D99" s="186"/>
      <c r="E99" s="187"/>
      <c r="F99" s="186"/>
      <c r="G99" s="186"/>
      <c r="H99" s="186"/>
      <c r="I99" s="186"/>
      <c r="J99" s="186"/>
      <c r="K99" s="186"/>
      <c r="L99" s="186"/>
      <c r="V99" s="186"/>
      <c r="W99" s="179"/>
    </row>
    <row r="100" spans="2:23" x14ac:dyDescent="0.25">
      <c r="B100" s="179"/>
      <c r="C100" s="179"/>
      <c r="D100" s="186"/>
      <c r="E100" s="187"/>
      <c r="F100" s="186"/>
      <c r="G100" s="186"/>
      <c r="H100" s="186"/>
      <c r="I100" s="186"/>
      <c r="J100" s="186"/>
      <c r="K100" s="186"/>
      <c r="L100" s="186"/>
      <c r="V100" s="186"/>
      <c r="W100" s="179"/>
    </row>
    <row r="101" spans="2:23" x14ac:dyDescent="0.25">
      <c r="B101" s="179"/>
      <c r="C101" s="179"/>
      <c r="D101" s="186"/>
      <c r="E101" s="187"/>
      <c r="F101" s="186"/>
      <c r="G101" s="186"/>
      <c r="H101" s="186"/>
      <c r="I101" s="186"/>
      <c r="J101" s="186"/>
      <c r="K101" s="186"/>
      <c r="L101" s="186"/>
      <c r="V101" s="186"/>
      <c r="W101" s="179"/>
    </row>
    <row r="102" spans="2:23" x14ac:dyDescent="0.25">
      <c r="B102" s="179"/>
      <c r="C102" s="179"/>
      <c r="D102" s="186"/>
      <c r="E102" s="187"/>
      <c r="F102" s="186"/>
      <c r="G102" s="186"/>
      <c r="H102" s="186"/>
      <c r="I102" s="186"/>
      <c r="J102" s="186"/>
      <c r="K102" s="186"/>
      <c r="L102" s="186"/>
      <c r="V102" s="186"/>
      <c r="W102" s="179"/>
    </row>
    <row r="103" spans="2:23" x14ac:dyDescent="0.25">
      <c r="B103" s="179"/>
      <c r="C103" s="179"/>
      <c r="D103" s="186"/>
      <c r="E103" s="187"/>
      <c r="F103" s="186"/>
      <c r="G103" s="186"/>
      <c r="H103" s="186"/>
      <c r="I103" s="186"/>
      <c r="J103" s="186"/>
      <c r="K103" s="186"/>
      <c r="L103" s="186"/>
      <c r="V103" s="186"/>
      <c r="W103" s="179"/>
    </row>
    <row r="104" spans="2:23" x14ac:dyDescent="0.25">
      <c r="B104" s="179"/>
      <c r="C104" s="179"/>
      <c r="D104" s="186"/>
      <c r="E104" s="187"/>
      <c r="F104" s="186"/>
      <c r="G104" s="186"/>
      <c r="H104" s="186"/>
      <c r="I104" s="186"/>
      <c r="J104" s="186"/>
      <c r="K104" s="186"/>
      <c r="L104" s="186"/>
      <c r="V104" s="186"/>
      <c r="W104" s="179"/>
    </row>
    <row r="105" spans="2:23" x14ac:dyDescent="0.25">
      <c r="B105" s="179"/>
      <c r="C105" s="179"/>
      <c r="D105" s="186"/>
      <c r="E105" s="187"/>
      <c r="F105" s="186"/>
      <c r="G105" s="186"/>
      <c r="H105" s="186"/>
      <c r="I105" s="186"/>
      <c r="J105" s="186"/>
      <c r="K105" s="186"/>
      <c r="L105" s="186"/>
      <c r="V105" s="186"/>
      <c r="W105" s="179"/>
    </row>
    <row r="106" spans="2:23" x14ac:dyDescent="0.25">
      <c r="B106" s="179"/>
      <c r="C106" s="179"/>
      <c r="D106" s="186"/>
      <c r="E106" s="187"/>
      <c r="F106" s="186"/>
      <c r="G106" s="186"/>
      <c r="H106" s="186"/>
      <c r="I106" s="186"/>
      <c r="J106" s="186"/>
      <c r="K106" s="186"/>
      <c r="L106" s="186"/>
      <c r="V106" s="186"/>
      <c r="W106" s="179"/>
    </row>
    <row r="107" spans="2:23" x14ac:dyDescent="0.25">
      <c r="B107" s="179"/>
      <c r="C107" s="179"/>
      <c r="D107" s="186"/>
      <c r="E107" s="187"/>
      <c r="F107" s="186"/>
      <c r="G107" s="186"/>
      <c r="H107" s="186"/>
      <c r="I107" s="186"/>
      <c r="J107" s="186"/>
      <c r="K107" s="186"/>
      <c r="L107" s="186"/>
      <c r="V107" s="186"/>
      <c r="W107" s="179"/>
    </row>
    <row r="108" spans="2:23" x14ac:dyDescent="0.25">
      <c r="B108" s="179"/>
      <c r="C108" s="179"/>
      <c r="D108" s="186"/>
      <c r="E108" s="187"/>
      <c r="F108" s="186"/>
      <c r="G108" s="186"/>
      <c r="H108" s="186"/>
      <c r="I108" s="186"/>
      <c r="J108" s="186"/>
      <c r="K108" s="186"/>
      <c r="L108" s="186"/>
      <c r="V108" s="186"/>
      <c r="W108" s="179"/>
    </row>
    <row r="109" spans="2:23" x14ac:dyDescent="0.25">
      <c r="B109" s="179"/>
      <c r="C109" s="179"/>
      <c r="D109" s="186"/>
      <c r="E109" s="187"/>
      <c r="F109" s="186"/>
      <c r="G109" s="186"/>
      <c r="H109" s="186"/>
      <c r="I109" s="186"/>
      <c r="J109" s="186"/>
      <c r="K109" s="186"/>
      <c r="L109" s="186"/>
      <c r="V109" s="186"/>
      <c r="W109" s="179"/>
    </row>
    <row r="110" spans="2:23" x14ac:dyDescent="0.25">
      <c r="B110" s="179"/>
      <c r="C110" s="179"/>
      <c r="D110" s="186"/>
      <c r="E110" s="187"/>
      <c r="F110" s="186"/>
      <c r="G110" s="186"/>
      <c r="H110" s="186"/>
      <c r="I110" s="186"/>
      <c r="J110" s="186"/>
      <c r="K110" s="186"/>
      <c r="L110" s="186"/>
      <c r="V110" s="186"/>
      <c r="W110" s="179"/>
    </row>
    <row r="111" spans="2:23" x14ac:dyDescent="0.25">
      <c r="B111" s="179"/>
      <c r="C111" s="179"/>
      <c r="D111" s="186"/>
      <c r="E111" s="187"/>
      <c r="F111" s="186"/>
      <c r="G111" s="186"/>
      <c r="H111" s="186"/>
      <c r="I111" s="186"/>
      <c r="J111" s="186"/>
      <c r="K111" s="186"/>
      <c r="L111" s="186"/>
      <c r="V111" s="186"/>
      <c r="W111" s="179"/>
    </row>
    <row r="112" spans="2:23" x14ac:dyDescent="0.25">
      <c r="B112" s="179"/>
      <c r="C112" s="179"/>
      <c r="D112" s="186"/>
      <c r="E112" s="187"/>
      <c r="F112" s="186"/>
      <c r="G112" s="186"/>
      <c r="H112" s="186"/>
      <c r="I112" s="186"/>
      <c r="J112" s="186"/>
      <c r="K112" s="186"/>
      <c r="L112" s="186"/>
      <c r="V112" s="186"/>
      <c r="W112" s="179"/>
    </row>
    <row r="113" spans="2:23" x14ac:dyDescent="0.25">
      <c r="B113" s="179"/>
      <c r="C113" s="179"/>
      <c r="D113" s="186"/>
      <c r="E113" s="187"/>
      <c r="F113" s="186"/>
      <c r="G113" s="186"/>
      <c r="H113" s="186"/>
      <c r="I113" s="186"/>
      <c r="J113" s="186"/>
      <c r="K113" s="186"/>
      <c r="L113" s="186"/>
      <c r="V113" s="186"/>
      <c r="W113" s="179"/>
    </row>
    <row r="114" spans="2:23" x14ac:dyDescent="0.25">
      <c r="B114" s="179"/>
      <c r="C114" s="179"/>
      <c r="D114" s="186"/>
      <c r="E114" s="187"/>
      <c r="F114" s="186"/>
      <c r="G114" s="186"/>
      <c r="H114" s="186"/>
      <c r="I114" s="186"/>
      <c r="J114" s="186"/>
      <c r="K114" s="186"/>
      <c r="L114" s="186"/>
      <c r="V114" s="186"/>
      <c r="W114" s="179"/>
    </row>
    <row r="115" spans="2:23" x14ac:dyDescent="0.25">
      <c r="B115" s="179"/>
      <c r="C115" s="179"/>
      <c r="D115" s="186"/>
      <c r="E115" s="187"/>
      <c r="F115" s="186"/>
      <c r="G115" s="186"/>
      <c r="H115" s="186"/>
      <c r="I115" s="186"/>
      <c r="J115" s="186"/>
      <c r="K115" s="186"/>
      <c r="L115" s="186"/>
      <c r="V115" s="186"/>
      <c r="W115" s="179"/>
    </row>
    <row r="116" spans="2:23" x14ac:dyDescent="0.25">
      <c r="B116" s="179"/>
      <c r="C116" s="179"/>
      <c r="D116" s="186"/>
      <c r="E116" s="187"/>
      <c r="F116" s="186"/>
      <c r="G116" s="186"/>
      <c r="H116" s="186"/>
      <c r="I116" s="186"/>
      <c r="J116" s="186"/>
      <c r="K116" s="186"/>
      <c r="L116" s="186"/>
      <c r="V116" s="186"/>
      <c r="W116" s="179"/>
    </row>
    <row r="117" spans="2:23" x14ac:dyDescent="0.25">
      <c r="B117" s="179"/>
      <c r="C117" s="179"/>
      <c r="D117" s="186"/>
      <c r="E117" s="187"/>
      <c r="F117" s="186"/>
      <c r="G117" s="186"/>
      <c r="H117" s="186"/>
      <c r="I117" s="186"/>
      <c r="J117" s="186"/>
      <c r="K117" s="186"/>
      <c r="L117" s="186"/>
      <c r="V117" s="186"/>
      <c r="W117" s="179"/>
    </row>
    <row r="118" spans="2:23" x14ac:dyDescent="0.25">
      <c r="B118" s="179"/>
      <c r="C118" s="179"/>
      <c r="D118" s="186"/>
      <c r="E118" s="187"/>
      <c r="F118" s="186"/>
      <c r="G118" s="186"/>
      <c r="H118" s="186"/>
      <c r="I118" s="186"/>
      <c r="J118" s="186"/>
      <c r="K118" s="186"/>
      <c r="L118" s="186"/>
      <c r="V118" s="186"/>
      <c r="W118" s="179"/>
    </row>
    <row r="119" spans="2:23" x14ac:dyDescent="0.25">
      <c r="B119" s="179"/>
      <c r="C119" s="179"/>
      <c r="D119" s="186"/>
      <c r="E119" s="187"/>
      <c r="F119" s="186"/>
      <c r="G119" s="186"/>
      <c r="H119" s="186"/>
      <c r="I119" s="186"/>
      <c r="J119" s="186"/>
      <c r="K119" s="186"/>
      <c r="L119" s="186"/>
      <c r="V119" s="186"/>
      <c r="W119" s="179"/>
    </row>
    <row r="120" spans="2:23" x14ac:dyDescent="0.25">
      <c r="B120" s="179"/>
      <c r="C120" s="179"/>
      <c r="D120" s="186"/>
      <c r="E120" s="187"/>
      <c r="F120" s="186"/>
      <c r="G120" s="186"/>
      <c r="H120" s="186"/>
      <c r="I120" s="186"/>
      <c r="J120" s="186"/>
      <c r="K120" s="186"/>
      <c r="L120" s="186"/>
      <c r="V120" s="186"/>
      <c r="W120" s="179"/>
    </row>
    <row r="121" spans="2:23" x14ac:dyDescent="0.25">
      <c r="B121" s="179"/>
      <c r="C121" s="179"/>
      <c r="D121" s="186"/>
      <c r="E121" s="187"/>
      <c r="F121" s="186"/>
      <c r="G121" s="186"/>
      <c r="H121" s="186"/>
      <c r="I121" s="186"/>
      <c r="J121" s="186"/>
      <c r="K121" s="186"/>
      <c r="L121" s="186"/>
      <c r="V121" s="186"/>
      <c r="W121" s="179"/>
    </row>
    <row r="122" spans="2:23" x14ac:dyDescent="0.25">
      <c r="B122" s="179"/>
      <c r="C122" s="179"/>
      <c r="D122" s="186"/>
      <c r="E122" s="187"/>
      <c r="F122" s="186"/>
      <c r="G122" s="186"/>
      <c r="H122" s="186"/>
      <c r="I122" s="186"/>
      <c r="J122" s="186"/>
      <c r="K122" s="186"/>
      <c r="L122" s="186"/>
      <c r="V122" s="186"/>
      <c r="W122" s="179"/>
    </row>
    <row r="123" spans="2:23" x14ac:dyDescent="0.25">
      <c r="B123" s="179"/>
      <c r="C123" s="179"/>
      <c r="D123" s="186"/>
      <c r="E123" s="187"/>
      <c r="F123" s="186"/>
      <c r="G123" s="186"/>
      <c r="H123" s="186"/>
      <c r="I123" s="186"/>
      <c r="J123" s="186"/>
      <c r="K123" s="186"/>
      <c r="L123" s="186"/>
      <c r="V123" s="186"/>
      <c r="W123" s="179"/>
    </row>
    <row r="124" spans="2:23" x14ac:dyDescent="0.25">
      <c r="B124" s="179"/>
      <c r="C124" s="179"/>
      <c r="D124" s="186"/>
      <c r="E124" s="187"/>
      <c r="F124" s="186"/>
      <c r="G124" s="186"/>
      <c r="H124" s="186"/>
      <c r="I124" s="186"/>
      <c r="J124" s="186"/>
      <c r="K124" s="186"/>
      <c r="L124" s="186"/>
      <c r="V124" s="186"/>
      <c r="W124" s="179"/>
    </row>
    <row r="125" spans="2:23" x14ac:dyDescent="0.25">
      <c r="B125" s="179"/>
      <c r="C125" s="179"/>
      <c r="D125" s="186"/>
      <c r="E125" s="187"/>
      <c r="F125" s="186"/>
      <c r="G125" s="186"/>
      <c r="H125" s="186"/>
      <c r="I125" s="186"/>
      <c r="J125" s="186"/>
      <c r="K125" s="186"/>
      <c r="L125" s="186"/>
      <c r="V125" s="186"/>
      <c r="W125" s="179"/>
    </row>
    <row r="126" spans="2:23" x14ac:dyDescent="0.25">
      <c r="B126" s="179"/>
      <c r="C126" s="179"/>
      <c r="D126" s="186"/>
      <c r="E126" s="187"/>
      <c r="F126" s="186"/>
      <c r="G126" s="186"/>
      <c r="H126" s="186"/>
      <c r="I126" s="186"/>
      <c r="J126" s="186"/>
      <c r="K126" s="186"/>
      <c r="L126" s="186"/>
      <c r="V126" s="186"/>
      <c r="W126" s="179"/>
    </row>
    <row r="127" spans="2:23" x14ac:dyDescent="0.25">
      <c r="B127" s="179"/>
      <c r="C127" s="179"/>
      <c r="D127" s="186"/>
      <c r="E127" s="187"/>
      <c r="F127" s="186"/>
      <c r="G127" s="186"/>
      <c r="H127" s="186"/>
      <c r="I127" s="186"/>
      <c r="J127" s="186"/>
      <c r="K127" s="186"/>
      <c r="L127" s="186"/>
      <c r="V127" s="186"/>
      <c r="W127" s="179"/>
    </row>
    <row r="128" spans="2:23" x14ac:dyDescent="0.25">
      <c r="B128" s="179"/>
      <c r="C128" s="179"/>
      <c r="D128" s="186"/>
      <c r="E128" s="187"/>
      <c r="F128" s="186"/>
      <c r="G128" s="186"/>
      <c r="H128" s="186"/>
      <c r="I128" s="186"/>
      <c r="J128" s="186"/>
      <c r="K128" s="186"/>
      <c r="L128" s="186"/>
      <c r="V128" s="186"/>
      <c r="W128" s="179"/>
    </row>
    <row r="129" spans="2:23" x14ac:dyDescent="0.25">
      <c r="B129" s="179"/>
      <c r="C129" s="179"/>
      <c r="D129" s="186"/>
      <c r="E129" s="187"/>
      <c r="F129" s="186"/>
      <c r="G129" s="186"/>
      <c r="H129" s="186"/>
      <c r="I129" s="186"/>
      <c r="J129" s="186"/>
      <c r="K129" s="186"/>
      <c r="L129" s="186"/>
      <c r="V129" s="186"/>
      <c r="W129" s="179"/>
    </row>
    <row r="130" spans="2:23" x14ac:dyDescent="0.25">
      <c r="B130" s="179"/>
      <c r="C130" s="179"/>
      <c r="D130" s="186"/>
      <c r="E130" s="187"/>
      <c r="F130" s="186"/>
      <c r="G130" s="186"/>
      <c r="H130" s="186"/>
      <c r="I130" s="186"/>
      <c r="J130" s="186"/>
      <c r="K130" s="186"/>
      <c r="L130" s="186"/>
      <c r="V130" s="186"/>
      <c r="W130" s="179"/>
    </row>
    <row r="131" spans="2:23" x14ac:dyDescent="0.25">
      <c r="B131" s="179"/>
      <c r="C131" s="179"/>
      <c r="D131" s="186"/>
      <c r="E131" s="187"/>
      <c r="F131" s="186"/>
      <c r="G131" s="186"/>
      <c r="H131" s="186"/>
      <c r="I131" s="186"/>
      <c r="J131" s="186"/>
      <c r="K131" s="186"/>
      <c r="L131" s="186"/>
      <c r="V131" s="186"/>
      <c r="W131" s="179"/>
    </row>
    <row r="132" spans="2:23" x14ac:dyDescent="0.25">
      <c r="B132" s="179"/>
      <c r="C132" s="179"/>
      <c r="D132" s="186"/>
      <c r="E132" s="187"/>
      <c r="F132" s="186"/>
      <c r="G132" s="186"/>
      <c r="H132" s="186"/>
      <c r="I132" s="186"/>
      <c r="J132" s="186"/>
      <c r="K132" s="186"/>
      <c r="L132" s="186"/>
      <c r="V132" s="186"/>
      <c r="W132" s="179"/>
    </row>
    <row r="133" spans="2:23" x14ac:dyDescent="0.25">
      <c r="B133" s="179"/>
      <c r="C133" s="179"/>
      <c r="D133" s="186"/>
      <c r="E133" s="187"/>
      <c r="F133" s="186"/>
      <c r="G133" s="186"/>
      <c r="H133" s="186"/>
      <c r="I133" s="186"/>
      <c r="J133" s="186"/>
      <c r="K133" s="186"/>
      <c r="L133" s="186"/>
      <c r="V133" s="186"/>
      <c r="W133" s="179"/>
    </row>
    <row r="134" spans="2:23" x14ac:dyDescent="0.25">
      <c r="B134" s="179"/>
      <c r="C134" s="179"/>
      <c r="D134" s="186"/>
      <c r="E134" s="187"/>
      <c r="F134" s="186"/>
      <c r="G134" s="186"/>
      <c r="H134" s="186"/>
      <c r="I134" s="186"/>
      <c r="J134" s="186"/>
      <c r="K134" s="186"/>
      <c r="L134" s="186"/>
      <c r="V134" s="186"/>
      <c r="W134" s="179"/>
    </row>
    <row r="135" spans="2:23" x14ac:dyDescent="0.25">
      <c r="B135" s="179"/>
      <c r="C135" s="179"/>
      <c r="D135" s="186"/>
      <c r="E135" s="187"/>
      <c r="F135" s="186"/>
      <c r="G135" s="186"/>
      <c r="H135" s="186"/>
      <c r="I135" s="186"/>
      <c r="J135" s="186"/>
      <c r="K135" s="186"/>
      <c r="L135" s="186"/>
      <c r="V135" s="186"/>
      <c r="W135" s="179"/>
    </row>
    <row r="136" spans="2:23" x14ac:dyDescent="0.25">
      <c r="B136" s="179"/>
      <c r="C136" s="179"/>
      <c r="D136" s="186"/>
      <c r="E136" s="187"/>
      <c r="F136" s="186"/>
      <c r="G136" s="186"/>
      <c r="H136" s="186"/>
      <c r="I136" s="186"/>
      <c r="J136" s="186"/>
      <c r="K136" s="186"/>
      <c r="L136" s="186"/>
      <c r="V136" s="186"/>
      <c r="W136" s="179"/>
    </row>
    <row r="137" spans="2:23" x14ac:dyDescent="0.25">
      <c r="B137" s="179"/>
      <c r="C137" s="179"/>
      <c r="D137" s="186"/>
      <c r="E137" s="187"/>
      <c r="F137" s="186"/>
      <c r="G137" s="186"/>
      <c r="H137" s="186"/>
      <c r="I137" s="186"/>
      <c r="J137" s="186"/>
      <c r="K137" s="186"/>
      <c r="L137" s="186"/>
      <c r="V137" s="186"/>
      <c r="W137" s="179"/>
    </row>
    <row r="138" spans="2:23" x14ac:dyDescent="0.25">
      <c r="B138" s="179"/>
      <c r="C138" s="179"/>
      <c r="D138" s="186"/>
      <c r="E138" s="187"/>
      <c r="F138" s="186"/>
      <c r="G138" s="186"/>
      <c r="H138" s="186"/>
      <c r="I138" s="186"/>
      <c r="J138" s="186"/>
      <c r="K138" s="186"/>
      <c r="L138" s="186"/>
      <c r="V138" s="186"/>
      <c r="W138" s="179"/>
    </row>
    <row r="139" spans="2:23" x14ac:dyDescent="0.25">
      <c r="B139" s="179"/>
      <c r="C139" s="179"/>
      <c r="D139" s="186"/>
      <c r="E139" s="187"/>
      <c r="F139" s="186"/>
      <c r="G139" s="186"/>
      <c r="H139" s="186"/>
      <c r="I139" s="186"/>
      <c r="J139" s="186"/>
      <c r="K139" s="186"/>
      <c r="L139" s="186"/>
      <c r="V139" s="186"/>
      <c r="W139" s="179"/>
    </row>
    <row r="140" spans="2:23" x14ac:dyDescent="0.25">
      <c r="B140" s="179"/>
      <c r="C140" s="179"/>
      <c r="D140" s="186"/>
      <c r="E140" s="187"/>
      <c r="F140" s="186"/>
      <c r="G140" s="186"/>
      <c r="H140" s="186"/>
      <c r="I140" s="186"/>
      <c r="J140" s="186"/>
      <c r="K140" s="186"/>
      <c r="L140" s="186"/>
      <c r="V140" s="186"/>
      <c r="W140" s="179"/>
    </row>
    <row r="141" spans="2:23" x14ac:dyDescent="0.25">
      <c r="B141" s="179"/>
      <c r="C141" s="179"/>
      <c r="D141" s="186"/>
      <c r="E141" s="187"/>
      <c r="F141" s="186"/>
      <c r="G141" s="186"/>
      <c r="H141" s="186"/>
      <c r="I141" s="186"/>
      <c r="J141" s="186"/>
      <c r="K141" s="186"/>
      <c r="L141" s="186"/>
      <c r="V141" s="186"/>
      <c r="W141" s="179"/>
    </row>
    <row r="142" spans="2:23" x14ac:dyDescent="0.25">
      <c r="B142" s="179"/>
      <c r="C142" s="179"/>
      <c r="D142" s="186"/>
      <c r="E142" s="187"/>
      <c r="F142" s="186"/>
      <c r="G142" s="186"/>
      <c r="H142" s="186"/>
      <c r="I142" s="186"/>
      <c r="J142" s="186"/>
      <c r="K142" s="186"/>
      <c r="L142" s="186"/>
      <c r="V142" s="186"/>
      <c r="W142" s="179"/>
    </row>
    <row r="143" spans="2:23" x14ac:dyDescent="0.25">
      <c r="B143" s="179"/>
      <c r="C143" s="179"/>
      <c r="D143" s="186"/>
      <c r="E143" s="187"/>
      <c r="F143" s="186"/>
      <c r="G143" s="186"/>
      <c r="H143" s="186"/>
      <c r="I143" s="186"/>
      <c r="J143" s="186"/>
      <c r="K143" s="186"/>
      <c r="L143" s="186"/>
      <c r="V143" s="186"/>
      <c r="W143" s="179"/>
    </row>
    <row r="144" spans="2:23" x14ac:dyDescent="0.25">
      <c r="B144" s="179"/>
      <c r="C144" s="179"/>
      <c r="D144" s="186"/>
      <c r="E144" s="187"/>
      <c r="F144" s="186"/>
      <c r="G144" s="186"/>
      <c r="H144" s="186"/>
      <c r="I144" s="186"/>
      <c r="J144" s="186"/>
      <c r="K144" s="186"/>
      <c r="L144" s="186"/>
      <c r="V144" s="186"/>
      <c r="W144" s="179"/>
    </row>
    <row r="145" spans="2:23" x14ac:dyDescent="0.25">
      <c r="B145" s="179"/>
      <c r="C145" s="179"/>
      <c r="D145" s="186"/>
      <c r="E145" s="187"/>
      <c r="F145" s="186"/>
      <c r="G145" s="186"/>
      <c r="H145" s="186"/>
      <c r="I145" s="186"/>
      <c r="J145" s="186"/>
      <c r="K145" s="186"/>
      <c r="L145" s="186"/>
      <c r="V145" s="186"/>
      <c r="W145" s="179"/>
    </row>
    <row r="146" spans="2:23" x14ac:dyDescent="0.25">
      <c r="B146" s="179"/>
      <c r="C146" s="179"/>
      <c r="D146" s="186"/>
      <c r="E146" s="187"/>
      <c r="F146" s="186"/>
      <c r="G146" s="186"/>
      <c r="H146" s="186"/>
      <c r="I146" s="186"/>
      <c r="J146" s="186"/>
      <c r="K146" s="186"/>
      <c r="L146" s="186"/>
      <c r="V146" s="186"/>
      <c r="W146" s="179"/>
    </row>
    <row r="147" spans="2:23" x14ac:dyDescent="0.25">
      <c r="B147" s="179"/>
      <c r="C147" s="179"/>
      <c r="D147" s="186"/>
      <c r="E147" s="187"/>
      <c r="F147" s="186"/>
      <c r="G147" s="186"/>
      <c r="H147" s="186"/>
      <c r="I147" s="186"/>
      <c r="J147" s="186"/>
      <c r="K147" s="186"/>
      <c r="L147" s="186"/>
      <c r="V147" s="186"/>
      <c r="W147" s="179"/>
    </row>
    <row r="148" spans="2:23" x14ac:dyDescent="0.25">
      <c r="B148" s="179"/>
      <c r="C148" s="179"/>
      <c r="D148" s="186"/>
      <c r="E148" s="187"/>
      <c r="F148" s="186"/>
      <c r="G148" s="186"/>
      <c r="H148" s="186"/>
      <c r="I148" s="186"/>
      <c r="J148" s="186"/>
      <c r="K148" s="186"/>
      <c r="L148" s="186"/>
      <c r="V148" s="186"/>
      <c r="W148" s="179"/>
    </row>
    <row r="149" spans="2:23" x14ac:dyDescent="0.25">
      <c r="B149" s="179"/>
      <c r="C149" s="179"/>
      <c r="D149" s="186"/>
      <c r="E149" s="187"/>
      <c r="F149" s="186"/>
      <c r="G149" s="186"/>
      <c r="H149" s="186"/>
      <c r="I149" s="186"/>
      <c r="J149" s="186"/>
      <c r="K149" s="186"/>
      <c r="L149" s="186"/>
      <c r="V149" s="186"/>
      <c r="W149" s="179"/>
    </row>
    <row r="150" spans="2:23" x14ac:dyDescent="0.25">
      <c r="B150" s="179"/>
      <c r="C150" s="179"/>
      <c r="D150" s="186"/>
      <c r="E150" s="187"/>
      <c r="F150" s="186"/>
      <c r="G150" s="186"/>
      <c r="H150" s="186"/>
      <c r="I150" s="186"/>
      <c r="J150" s="186"/>
      <c r="K150" s="186"/>
      <c r="L150" s="186"/>
      <c r="V150" s="186"/>
      <c r="W150" s="179"/>
    </row>
    <row r="151" spans="2:23" x14ac:dyDescent="0.25">
      <c r="B151" s="179"/>
      <c r="C151" s="179"/>
      <c r="D151" s="186"/>
      <c r="E151" s="187"/>
      <c r="F151" s="186"/>
      <c r="G151" s="186"/>
      <c r="H151" s="186"/>
      <c r="I151" s="186"/>
      <c r="J151" s="186"/>
      <c r="K151" s="186"/>
      <c r="L151" s="186"/>
      <c r="V151" s="186"/>
      <c r="W151" s="179"/>
    </row>
    <row r="152" spans="2:23" x14ac:dyDescent="0.25">
      <c r="B152" s="179"/>
      <c r="C152" s="179"/>
      <c r="D152" s="186"/>
      <c r="E152" s="187"/>
      <c r="F152" s="186"/>
      <c r="G152" s="186"/>
      <c r="H152" s="186"/>
      <c r="I152" s="186"/>
      <c r="J152" s="186"/>
      <c r="K152" s="186"/>
      <c r="L152" s="186"/>
      <c r="V152" s="186"/>
      <c r="W152" s="179"/>
    </row>
    <row r="153" spans="2:23" x14ac:dyDescent="0.25">
      <c r="B153" s="179"/>
      <c r="C153" s="179"/>
      <c r="D153" s="186"/>
      <c r="E153" s="187"/>
      <c r="F153" s="186"/>
      <c r="G153" s="186"/>
      <c r="H153" s="186"/>
      <c r="I153" s="186"/>
      <c r="J153" s="186"/>
      <c r="K153" s="186"/>
      <c r="L153" s="186"/>
      <c r="V153" s="186"/>
      <c r="W153" s="179"/>
    </row>
    <row r="154" spans="2:23" x14ac:dyDescent="0.25">
      <c r="B154" s="179"/>
      <c r="C154" s="179"/>
      <c r="D154" s="186"/>
      <c r="E154" s="187"/>
      <c r="F154" s="186"/>
      <c r="G154" s="186"/>
      <c r="H154" s="186"/>
      <c r="I154" s="186"/>
      <c r="J154" s="186"/>
      <c r="K154" s="186"/>
      <c r="L154" s="186"/>
      <c r="V154" s="186"/>
      <c r="W154" s="179"/>
    </row>
    <row r="155" spans="2:23" x14ac:dyDescent="0.25">
      <c r="B155" s="179"/>
      <c r="C155" s="179"/>
      <c r="D155" s="186"/>
      <c r="E155" s="187"/>
      <c r="F155" s="186"/>
      <c r="G155" s="186"/>
      <c r="H155" s="186"/>
      <c r="I155" s="186"/>
      <c r="J155" s="186"/>
      <c r="K155" s="186"/>
      <c r="L155" s="186"/>
      <c r="V155" s="186"/>
      <c r="W155" s="179"/>
    </row>
    <row r="156" spans="2:23" x14ac:dyDescent="0.25">
      <c r="B156" s="179"/>
      <c r="C156" s="179"/>
      <c r="D156" s="186"/>
      <c r="E156" s="187"/>
      <c r="F156" s="186"/>
      <c r="G156" s="186"/>
      <c r="H156" s="186"/>
      <c r="I156" s="186"/>
      <c r="J156" s="186"/>
      <c r="K156" s="186"/>
      <c r="L156" s="186"/>
      <c r="V156" s="186"/>
      <c r="W156" s="179"/>
    </row>
    <row r="157" spans="2:23" x14ac:dyDescent="0.25">
      <c r="B157" s="179"/>
      <c r="C157" s="179"/>
      <c r="D157" s="186"/>
      <c r="E157" s="187"/>
      <c r="F157" s="186"/>
      <c r="G157" s="186"/>
      <c r="H157" s="186"/>
      <c r="I157" s="186"/>
      <c r="J157" s="186"/>
      <c r="K157" s="186"/>
      <c r="L157" s="186"/>
      <c r="V157" s="186"/>
      <c r="W157" s="179"/>
    </row>
    <row r="158" spans="2:23" x14ac:dyDescent="0.25">
      <c r="B158" s="179"/>
      <c r="C158" s="179"/>
      <c r="D158" s="186"/>
      <c r="E158" s="187"/>
      <c r="F158" s="186"/>
      <c r="G158" s="186"/>
      <c r="H158" s="186"/>
      <c r="I158" s="186"/>
      <c r="J158" s="186"/>
      <c r="K158" s="186"/>
      <c r="L158" s="186"/>
      <c r="V158" s="186"/>
      <c r="W158" s="179"/>
    </row>
    <row r="159" spans="2:23" x14ac:dyDescent="0.25">
      <c r="B159" s="179"/>
      <c r="C159" s="179"/>
      <c r="D159" s="186"/>
      <c r="E159" s="187"/>
      <c r="F159" s="186"/>
      <c r="G159" s="186"/>
      <c r="H159" s="186"/>
      <c r="I159" s="186"/>
      <c r="J159" s="186"/>
      <c r="K159" s="186"/>
      <c r="L159" s="186"/>
      <c r="V159" s="186"/>
      <c r="W159" s="179"/>
    </row>
    <row r="160" spans="2:23" x14ac:dyDescent="0.25">
      <c r="B160" s="179"/>
      <c r="C160" s="179"/>
      <c r="D160" s="186"/>
      <c r="E160" s="187"/>
      <c r="F160" s="186"/>
      <c r="G160" s="186"/>
      <c r="H160" s="186"/>
      <c r="I160" s="186"/>
      <c r="J160" s="186"/>
      <c r="K160" s="186"/>
      <c r="L160" s="186"/>
      <c r="V160" s="186"/>
      <c r="W160" s="179"/>
    </row>
    <row r="161" spans="2:23" x14ac:dyDescent="0.25">
      <c r="B161" s="179"/>
      <c r="C161" s="179"/>
      <c r="D161" s="186"/>
      <c r="E161" s="187"/>
      <c r="F161" s="186"/>
      <c r="G161" s="186"/>
      <c r="H161" s="186"/>
      <c r="I161" s="186"/>
      <c r="J161" s="186"/>
      <c r="K161" s="186"/>
      <c r="L161" s="186"/>
      <c r="V161" s="186"/>
      <c r="W161" s="179"/>
    </row>
    <row r="162" spans="2:23" x14ac:dyDescent="0.25">
      <c r="B162" s="179"/>
      <c r="C162" s="179"/>
      <c r="D162" s="186"/>
      <c r="E162" s="187"/>
      <c r="F162" s="186"/>
      <c r="G162" s="186"/>
      <c r="H162" s="186"/>
      <c r="I162" s="186"/>
      <c r="J162" s="186"/>
      <c r="K162" s="186"/>
      <c r="L162" s="186"/>
      <c r="V162" s="186"/>
      <c r="W162" s="179"/>
    </row>
    <row r="163" spans="2:23" x14ac:dyDescent="0.25">
      <c r="B163" s="179"/>
      <c r="C163" s="179"/>
      <c r="D163" s="186"/>
      <c r="E163" s="187"/>
      <c r="F163" s="186"/>
      <c r="G163" s="186"/>
      <c r="H163" s="186"/>
      <c r="I163" s="186"/>
      <c r="J163" s="186"/>
      <c r="K163" s="186"/>
      <c r="L163" s="186"/>
      <c r="V163" s="186"/>
      <c r="W163" s="179"/>
    </row>
    <row r="164" spans="2:23" x14ac:dyDescent="0.25">
      <c r="B164" s="179"/>
      <c r="C164" s="179"/>
      <c r="D164" s="186"/>
      <c r="E164" s="187"/>
      <c r="F164" s="186"/>
      <c r="G164" s="186"/>
      <c r="H164" s="186"/>
      <c r="I164" s="186"/>
      <c r="J164" s="186"/>
      <c r="K164" s="186"/>
      <c r="L164" s="186"/>
      <c r="V164" s="186"/>
      <c r="W164" s="179"/>
    </row>
    <row r="165" spans="2:23" x14ac:dyDescent="0.25">
      <c r="B165" s="179"/>
      <c r="C165" s="179"/>
      <c r="D165" s="186"/>
      <c r="E165" s="187"/>
      <c r="F165" s="186"/>
      <c r="G165" s="186"/>
      <c r="H165" s="186"/>
      <c r="I165" s="186"/>
      <c r="J165" s="186"/>
      <c r="K165" s="186"/>
      <c r="L165" s="186"/>
      <c r="V165" s="186"/>
      <c r="W165" s="179"/>
    </row>
    <row r="166" spans="2:23" x14ac:dyDescent="0.25">
      <c r="B166" s="179"/>
      <c r="C166" s="179"/>
      <c r="D166" s="186"/>
      <c r="E166" s="187"/>
      <c r="F166" s="186"/>
      <c r="G166" s="186"/>
      <c r="H166" s="186"/>
      <c r="I166" s="186"/>
      <c r="J166" s="186"/>
      <c r="K166" s="186"/>
      <c r="L166" s="186"/>
      <c r="V166" s="186"/>
      <c r="W166" s="179"/>
    </row>
    <row r="167" spans="2:23" x14ac:dyDescent="0.25">
      <c r="B167" s="179"/>
      <c r="C167" s="179"/>
      <c r="D167" s="186"/>
      <c r="E167" s="187"/>
      <c r="F167" s="186"/>
      <c r="G167" s="186"/>
      <c r="H167" s="186"/>
      <c r="I167" s="186"/>
      <c r="J167" s="186"/>
      <c r="K167" s="186"/>
      <c r="L167" s="186"/>
      <c r="V167" s="186"/>
      <c r="W167" s="179"/>
    </row>
    <row r="168" spans="2:23" x14ac:dyDescent="0.25">
      <c r="B168" s="179"/>
      <c r="C168" s="179"/>
      <c r="D168" s="186"/>
      <c r="E168" s="187"/>
      <c r="F168" s="186"/>
      <c r="G168" s="186"/>
      <c r="H168" s="186"/>
      <c r="I168" s="186"/>
      <c r="J168" s="186"/>
      <c r="K168" s="186"/>
      <c r="L168" s="186"/>
      <c r="V168" s="186"/>
      <c r="W168" s="179"/>
    </row>
    <row r="169" spans="2:23" x14ac:dyDescent="0.25">
      <c r="B169" s="179"/>
      <c r="C169" s="179"/>
      <c r="D169" s="186"/>
      <c r="E169" s="187"/>
      <c r="F169" s="186"/>
      <c r="G169" s="186"/>
      <c r="H169" s="186"/>
      <c r="I169" s="186"/>
      <c r="J169" s="186"/>
      <c r="K169" s="186"/>
      <c r="L169" s="186"/>
      <c r="V169" s="186"/>
      <c r="W169" s="179"/>
    </row>
    <row r="170" spans="2:23" x14ac:dyDescent="0.25">
      <c r="B170" s="179"/>
      <c r="C170" s="179"/>
      <c r="D170" s="186"/>
      <c r="E170" s="187"/>
      <c r="F170" s="186"/>
      <c r="G170" s="186"/>
      <c r="H170" s="186"/>
      <c r="I170" s="186"/>
      <c r="J170" s="186"/>
      <c r="K170" s="186"/>
      <c r="L170" s="186"/>
      <c r="V170" s="186"/>
      <c r="W170" s="179"/>
    </row>
    <row r="171" spans="2:23" x14ac:dyDescent="0.25">
      <c r="B171" s="179"/>
      <c r="C171" s="179"/>
      <c r="D171" s="186"/>
      <c r="E171" s="187"/>
      <c r="F171" s="186"/>
      <c r="G171" s="186"/>
      <c r="H171" s="186"/>
      <c r="I171" s="186"/>
      <c r="J171" s="186"/>
      <c r="K171" s="186"/>
      <c r="L171" s="186"/>
      <c r="V171" s="186"/>
      <c r="W171" s="179"/>
    </row>
    <row r="172" spans="2:23" x14ac:dyDescent="0.25">
      <c r="B172" s="179"/>
      <c r="C172" s="179"/>
      <c r="D172" s="186"/>
      <c r="E172" s="187"/>
      <c r="F172" s="186"/>
      <c r="G172" s="186"/>
      <c r="H172" s="186"/>
      <c r="I172" s="186"/>
      <c r="J172" s="186"/>
      <c r="K172" s="186"/>
      <c r="L172" s="186"/>
      <c r="V172" s="186"/>
      <c r="W172" s="179"/>
    </row>
    <row r="173" spans="2:23" x14ac:dyDescent="0.25">
      <c r="B173" s="179"/>
      <c r="C173" s="179"/>
      <c r="D173" s="186"/>
      <c r="E173" s="187"/>
      <c r="F173" s="186"/>
      <c r="G173" s="186"/>
      <c r="H173" s="186"/>
      <c r="I173" s="186"/>
      <c r="J173" s="186"/>
      <c r="K173" s="186"/>
      <c r="L173" s="186"/>
      <c r="V173" s="186"/>
      <c r="W173" s="179"/>
    </row>
    <row r="174" spans="2:23" x14ac:dyDescent="0.25">
      <c r="B174" s="179"/>
      <c r="C174" s="179"/>
      <c r="D174" s="186"/>
      <c r="E174" s="187"/>
      <c r="F174" s="186"/>
      <c r="G174" s="186"/>
      <c r="H174" s="186"/>
      <c r="I174" s="186"/>
      <c r="J174" s="186"/>
      <c r="K174" s="186"/>
      <c r="L174" s="186"/>
      <c r="V174" s="186"/>
      <c r="W174" s="179"/>
    </row>
    <row r="175" spans="2:23" x14ac:dyDescent="0.25">
      <c r="B175" s="179"/>
      <c r="C175" s="179"/>
      <c r="D175" s="186"/>
      <c r="E175" s="187"/>
      <c r="F175" s="186"/>
      <c r="G175" s="186"/>
      <c r="H175" s="186"/>
      <c r="I175" s="186"/>
      <c r="J175" s="186"/>
      <c r="K175" s="186"/>
      <c r="L175" s="186"/>
      <c r="V175" s="186"/>
      <c r="W175" s="179"/>
    </row>
    <row r="176" spans="2:23" x14ac:dyDescent="0.25">
      <c r="B176" s="179"/>
      <c r="C176" s="179"/>
      <c r="D176" s="186"/>
      <c r="E176" s="187"/>
      <c r="F176" s="186"/>
      <c r="G176" s="186"/>
      <c r="H176" s="186"/>
      <c r="I176" s="186"/>
      <c r="J176" s="186"/>
      <c r="K176" s="186"/>
      <c r="L176" s="186"/>
      <c r="V176" s="186"/>
      <c r="W176" s="179"/>
    </row>
    <row r="177" spans="2:23" x14ac:dyDescent="0.25">
      <c r="B177" s="179"/>
      <c r="C177" s="179"/>
      <c r="D177" s="186"/>
      <c r="E177" s="187"/>
      <c r="F177" s="186"/>
      <c r="G177" s="186"/>
      <c r="H177" s="186"/>
      <c r="I177" s="186"/>
      <c r="J177" s="186"/>
      <c r="K177" s="186"/>
      <c r="L177" s="186"/>
      <c r="V177" s="186"/>
      <c r="W177" s="179"/>
    </row>
    <row r="178" spans="2:23" x14ac:dyDescent="0.25">
      <c r="B178" s="179"/>
      <c r="C178" s="179"/>
      <c r="D178" s="186"/>
      <c r="E178" s="187"/>
      <c r="F178" s="186"/>
      <c r="G178" s="186"/>
      <c r="H178" s="186"/>
      <c r="I178" s="186"/>
      <c r="J178" s="186"/>
      <c r="K178" s="186"/>
      <c r="L178" s="186"/>
      <c r="V178" s="186"/>
      <c r="W178" s="179"/>
    </row>
    <row r="179" spans="2:23" x14ac:dyDescent="0.25">
      <c r="B179" s="179"/>
      <c r="C179" s="179"/>
      <c r="D179" s="186"/>
      <c r="E179" s="187"/>
      <c r="F179" s="186"/>
      <c r="G179" s="186"/>
      <c r="H179" s="186"/>
      <c r="I179" s="186"/>
      <c r="J179" s="186"/>
      <c r="K179" s="186"/>
      <c r="L179" s="186"/>
      <c r="V179" s="186"/>
      <c r="W179" s="179"/>
    </row>
    <row r="180" spans="2:23" x14ac:dyDescent="0.25">
      <c r="B180" s="179"/>
      <c r="C180" s="179"/>
      <c r="D180" s="186"/>
      <c r="E180" s="187"/>
      <c r="F180" s="186"/>
      <c r="G180" s="186"/>
      <c r="H180" s="186"/>
      <c r="I180" s="186"/>
      <c r="J180" s="186"/>
      <c r="K180" s="186"/>
      <c r="L180" s="186"/>
      <c r="V180" s="186"/>
      <c r="W180" s="179"/>
    </row>
    <row r="181" spans="2:23" x14ac:dyDescent="0.25">
      <c r="B181" s="179"/>
      <c r="C181" s="179"/>
      <c r="D181" s="186"/>
      <c r="E181" s="187"/>
      <c r="F181" s="186"/>
      <c r="G181" s="186"/>
      <c r="H181" s="186"/>
      <c r="I181" s="186"/>
      <c r="J181" s="186"/>
      <c r="K181" s="186"/>
      <c r="L181" s="186"/>
      <c r="V181" s="186"/>
      <c r="W181" s="179"/>
    </row>
    <row r="182" spans="2:23" x14ac:dyDescent="0.25">
      <c r="B182" s="179"/>
      <c r="C182" s="179"/>
      <c r="D182" s="186"/>
      <c r="E182" s="187"/>
      <c r="F182" s="186"/>
      <c r="G182" s="186"/>
      <c r="H182" s="186"/>
      <c r="I182" s="186"/>
      <c r="J182" s="186"/>
      <c r="K182" s="186"/>
      <c r="L182" s="186"/>
      <c r="V182" s="186"/>
      <c r="W182" s="179"/>
    </row>
    <row r="183" spans="2:23" x14ac:dyDescent="0.25">
      <c r="B183" s="179"/>
      <c r="C183" s="179"/>
      <c r="D183" s="186"/>
      <c r="E183" s="187"/>
      <c r="F183" s="186"/>
      <c r="G183" s="186"/>
      <c r="H183" s="186"/>
      <c r="I183" s="186"/>
      <c r="J183" s="186"/>
      <c r="K183" s="186"/>
      <c r="L183" s="186"/>
      <c r="V183" s="186"/>
      <c r="W183" s="179"/>
    </row>
    <row r="184" spans="2:23" x14ac:dyDescent="0.25">
      <c r="B184" s="179"/>
      <c r="C184" s="179"/>
      <c r="D184" s="186"/>
      <c r="E184" s="187"/>
      <c r="F184" s="186"/>
      <c r="G184" s="186"/>
      <c r="H184" s="186"/>
      <c r="I184" s="186"/>
      <c r="J184" s="186"/>
      <c r="K184" s="186"/>
      <c r="L184" s="186"/>
      <c r="V184" s="186"/>
      <c r="W184" s="179"/>
    </row>
    <row r="185" spans="2:23" x14ac:dyDescent="0.25">
      <c r="B185" s="179"/>
      <c r="C185" s="179"/>
      <c r="D185" s="186"/>
      <c r="E185" s="187"/>
      <c r="F185" s="186"/>
      <c r="G185" s="186"/>
      <c r="H185" s="186"/>
      <c r="I185" s="186"/>
      <c r="J185" s="186"/>
      <c r="K185" s="186"/>
      <c r="L185" s="186"/>
      <c r="V185" s="186"/>
      <c r="W185" s="179"/>
    </row>
    <row r="186" spans="2:23" x14ac:dyDescent="0.25">
      <c r="B186" s="179"/>
      <c r="C186" s="179"/>
      <c r="D186" s="186"/>
      <c r="E186" s="187"/>
      <c r="F186" s="186"/>
      <c r="G186" s="186"/>
      <c r="H186" s="186"/>
      <c r="I186" s="186"/>
      <c r="J186" s="186"/>
      <c r="K186" s="186"/>
      <c r="L186" s="186"/>
      <c r="V186" s="186"/>
      <c r="W186" s="179"/>
    </row>
    <row r="187" spans="2:23" x14ac:dyDescent="0.25">
      <c r="B187" s="179"/>
      <c r="C187" s="179"/>
      <c r="D187" s="186"/>
      <c r="E187" s="187"/>
      <c r="F187" s="186"/>
      <c r="G187" s="186"/>
      <c r="H187" s="186"/>
      <c r="I187" s="186"/>
      <c r="J187" s="186"/>
      <c r="K187" s="186"/>
      <c r="L187" s="186"/>
      <c r="V187" s="186"/>
      <c r="W187" s="179"/>
    </row>
    <row r="188" spans="2:23" x14ac:dyDescent="0.25">
      <c r="B188" s="179"/>
      <c r="C188" s="179"/>
      <c r="D188" s="186"/>
      <c r="E188" s="187"/>
      <c r="F188" s="186"/>
      <c r="G188" s="186"/>
      <c r="H188" s="186"/>
      <c r="I188" s="186"/>
      <c r="J188" s="186"/>
      <c r="K188" s="186"/>
      <c r="L188" s="186"/>
      <c r="V188" s="186"/>
      <c r="W188" s="179"/>
    </row>
    <row r="189" spans="2:23" x14ac:dyDescent="0.25">
      <c r="B189" s="179"/>
      <c r="C189" s="179"/>
      <c r="D189" s="186"/>
      <c r="E189" s="187"/>
      <c r="F189" s="186"/>
      <c r="G189" s="186"/>
      <c r="H189" s="186"/>
      <c r="I189" s="186"/>
      <c r="J189" s="186"/>
      <c r="K189" s="186"/>
      <c r="L189" s="186"/>
      <c r="V189" s="186"/>
      <c r="W189" s="179"/>
    </row>
    <row r="190" spans="2:23" x14ac:dyDescent="0.25">
      <c r="B190" s="179"/>
      <c r="C190" s="179"/>
      <c r="D190" s="186"/>
      <c r="E190" s="187"/>
      <c r="F190" s="186"/>
      <c r="G190" s="186"/>
      <c r="H190" s="186"/>
      <c r="I190" s="186"/>
      <c r="J190" s="186"/>
      <c r="K190" s="186"/>
      <c r="L190" s="186"/>
      <c r="V190" s="186"/>
      <c r="W190" s="179"/>
    </row>
    <row r="191" spans="2:23" x14ac:dyDescent="0.25">
      <c r="B191" s="179"/>
      <c r="C191" s="179"/>
      <c r="D191" s="186"/>
      <c r="E191" s="187"/>
      <c r="F191" s="186"/>
      <c r="G191" s="186"/>
      <c r="H191" s="186"/>
      <c r="I191" s="186"/>
      <c r="J191" s="186"/>
      <c r="K191" s="186"/>
      <c r="L191" s="186"/>
      <c r="V191" s="186"/>
      <c r="W191" s="179"/>
    </row>
    <row r="192" spans="2:23" x14ac:dyDescent="0.25">
      <c r="B192" s="179"/>
      <c r="C192" s="179"/>
      <c r="D192" s="186"/>
      <c r="E192" s="187"/>
      <c r="F192" s="186"/>
      <c r="G192" s="186"/>
      <c r="H192" s="186"/>
      <c r="I192" s="186"/>
      <c r="J192" s="186"/>
      <c r="K192" s="186"/>
      <c r="L192" s="186"/>
      <c r="V192" s="186"/>
      <c r="W192" s="179"/>
    </row>
    <row r="193" spans="2:23" x14ac:dyDescent="0.25">
      <c r="B193" s="179"/>
      <c r="C193" s="179"/>
      <c r="D193" s="186"/>
      <c r="E193" s="187"/>
      <c r="F193" s="186"/>
      <c r="G193" s="186"/>
      <c r="H193" s="186"/>
      <c r="I193" s="186"/>
      <c r="J193" s="186"/>
      <c r="K193" s="186"/>
      <c r="L193" s="186"/>
      <c r="V193" s="186"/>
      <c r="W193" s="179"/>
    </row>
    <row r="194" spans="2:23" x14ac:dyDescent="0.25">
      <c r="B194" s="179"/>
      <c r="C194" s="179"/>
      <c r="D194" s="186"/>
      <c r="E194" s="187"/>
      <c r="F194" s="186"/>
      <c r="G194" s="186"/>
      <c r="H194" s="186"/>
      <c r="I194" s="186"/>
      <c r="J194" s="186"/>
      <c r="K194" s="186"/>
      <c r="L194" s="186"/>
      <c r="V194" s="186"/>
      <c r="W194" s="179"/>
    </row>
    <row r="195" spans="2:23" x14ac:dyDescent="0.25">
      <c r="B195" s="179"/>
      <c r="C195" s="179"/>
      <c r="D195" s="186"/>
      <c r="E195" s="187"/>
      <c r="F195" s="186"/>
      <c r="G195" s="186"/>
      <c r="H195" s="186"/>
      <c r="I195" s="186"/>
      <c r="J195" s="186"/>
      <c r="K195" s="186"/>
      <c r="L195" s="186"/>
      <c r="V195" s="186"/>
      <c r="W195" s="179"/>
    </row>
    <row r="196" spans="2:23" x14ac:dyDescent="0.25">
      <c r="B196" s="179"/>
      <c r="C196" s="179"/>
      <c r="D196" s="186"/>
      <c r="E196" s="187"/>
      <c r="F196" s="186"/>
      <c r="G196" s="186"/>
      <c r="H196" s="186"/>
      <c r="I196" s="186"/>
      <c r="J196" s="186"/>
      <c r="K196" s="186"/>
      <c r="L196" s="186"/>
      <c r="V196" s="186"/>
      <c r="W196" s="179"/>
    </row>
    <row r="197" spans="2:23" x14ac:dyDescent="0.25">
      <c r="B197" s="179"/>
      <c r="C197" s="179"/>
      <c r="D197" s="186"/>
      <c r="E197" s="187"/>
      <c r="F197" s="186"/>
      <c r="G197" s="186"/>
      <c r="H197" s="186"/>
      <c r="I197" s="186"/>
      <c r="J197" s="186"/>
      <c r="K197" s="186"/>
      <c r="L197" s="186"/>
      <c r="V197" s="186"/>
      <c r="W197" s="179"/>
    </row>
    <row r="198" spans="2:23" x14ac:dyDescent="0.25">
      <c r="B198" s="179"/>
      <c r="C198" s="179"/>
      <c r="D198" s="186"/>
      <c r="E198" s="187"/>
      <c r="F198" s="186"/>
      <c r="G198" s="186"/>
      <c r="H198" s="186"/>
      <c r="I198" s="186"/>
      <c r="J198" s="186"/>
      <c r="K198" s="186"/>
      <c r="L198" s="186"/>
      <c r="V198" s="186"/>
      <c r="W198" s="179"/>
    </row>
    <row r="199" spans="2:23" x14ac:dyDescent="0.25">
      <c r="B199" s="179"/>
      <c r="C199" s="179"/>
      <c r="D199" s="186"/>
      <c r="E199" s="187"/>
      <c r="F199" s="186"/>
      <c r="G199" s="186"/>
      <c r="H199" s="186"/>
      <c r="I199" s="186"/>
      <c r="J199" s="186"/>
      <c r="K199" s="186"/>
      <c r="L199" s="186"/>
      <c r="V199" s="186"/>
      <c r="W199" s="179"/>
    </row>
    <row r="200" spans="2:23" x14ac:dyDescent="0.25">
      <c r="B200" s="179"/>
      <c r="C200" s="179"/>
      <c r="D200" s="186"/>
      <c r="E200" s="187"/>
      <c r="F200" s="186"/>
      <c r="G200" s="186"/>
      <c r="H200" s="186"/>
      <c r="I200" s="186"/>
      <c r="J200" s="186"/>
      <c r="K200" s="186"/>
      <c r="L200" s="186"/>
      <c r="V200" s="186"/>
      <c r="W200" s="179"/>
    </row>
    <row r="201" spans="2:23" x14ac:dyDescent="0.25">
      <c r="B201" s="179"/>
      <c r="C201" s="179"/>
      <c r="D201" s="186"/>
      <c r="E201" s="187"/>
      <c r="F201" s="186"/>
      <c r="G201" s="186"/>
      <c r="H201" s="186"/>
      <c r="I201" s="186"/>
      <c r="J201" s="186"/>
      <c r="K201" s="186"/>
      <c r="L201" s="186"/>
      <c r="V201" s="186"/>
      <c r="W201" s="179"/>
    </row>
    <row r="202" spans="2:23" x14ac:dyDescent="0.25">
      <c r="B202" s="179"/>
      <c r="C202" s="179"/>
      <c r="D202" s="186"/>
      <c r="E202" s="187"/>
      <c r="F202" s="186"/>
      <c r="G202" s="186"/>
      <c r="H202" s="186"/>
      <c r="I202" s="186"/>
      <c r="J202" s="186"/>
      <c r="K202" s="186"/>
      <c r="L202" s="186"/>
      <c r="V202" s="186"/>
      <c r="W202" s="179"/>
    </row>
    <row r="203" spans="2:23" x14ac:dyDescent="0.25">
      <c r="B203" s="179"/>
      <c r="C203" s="179"/>
      <c r="D203" s="186"/>
      <c r="E203" s="187"/>
      <c r="F203" s="186"/>
      <c r="G203" s="186"/>
      <c r="H203" s="186"/>
      <c r="I203" s="186"/>
      <c r="J203" s="186"/>
      <c r="K203" s="186"/>
      <c r="L203" s="186"/>
      <c r="V203" s="186"/>
      <c r="W203" s="179"/>
    </row>
    <row r="204" spans="2:23" x14ac:dyDescent="0.25">
      <c r="B204" s="179"/>
      <c r="C204" s="179"/>
      <c r="D204" s="186"/>
      <c r="E204" s="187"/>
      <c r="F204" s="186"/>
      <c r="G204" s="186"/>
      <c r="H204" s="186"/>
      <c r="I204" s="186"/>
      <c r="J204" s="186"/>
      <c r="K204" s="186"/>
      <c r="L204" s="186"/>
      <c r="V204" s="186"/>
      <c r="W204" s="179"/>
    </row>
    <row r="205" spans="2:23" x14ac:dyDescent="0.25">
      <c r="B205" s="179"/>
      <c r="C205" s="179"/>
      <c r="D205" s="186"/>
      <c r="E205" s="187"/>
      <c r="F205" s="186"/>
      <c r="G205" s="186"/>
      <c r="H205" s="186"/>
      <c r="I205" s="186"/>
      <c r="J205" s="186"/>
      <c r="K205" s="186"/>
      <c r="L205" s="186"/>
      <c r="V205" s="186"/>
      <c r="W205" s="179"/>
    </row>
    <row r="206" spans="2:23" x14ac:dyDescent="0.25">
      <c r="B206" s="179"/>
      <c r="C206" s="179"/>
      <c r="D206" s="186"/>
      <c r="E206" s="187"/>
      <c r="F206" s="186"/>
      <c r="G206" s="186"/>
      <c r="H206" s="186"/>
      <c r="I206" s="186"/>
      <c r="J206" s="186"/>
      <c r="K206" s="186"/>
      <c r="L206" s="186"/>
      <c r="V206" s="186"/>
      <c r="W206" s="179"/>
    </row>
    <row r="207" spans="2:23" x14ac:dyDescent="0.25">
      <c r="B207" s="179"/>
      <c r="C207" s="179"/>
      <c r="D207" s="186"/>
      <c r="E207" s="187"/>
      <c r="F207" s="186"/>
      <c r="G207" s="186"/>
      <c r="H207" s="186"/>
      <c r="I207" s="186"/>
      <c r="J207" s="186"/>
      <c r="K207" s="186"/>
      <c r="L207" s="186"/>
      <c r="V207" s="186"/>
      <c r="W207" s="179"/>
    </row>
    <row r="208" spans="2:23" x14ac:dyDescent="0.25">
      <c r="B208" s="179"/>
      <c r="C208" s="179"/>
      <c r="D208" s="186"/>
      <c r="E208" s="187"/>
      <c r="F208" s="186"/>
      <c r="G208" s="186"/>
      <c r="H208" s="186"/>
      <c r="I208" s="186"/>
      <c r="J208" s="186"/>
      <c r="K208" s="186"/>
      <c r="L208" s="186"/>
      <c r="V208" s="186"/>
      <c r="W208" s="179"/>
    </row>
    <row r="209" spans="2:23" x14ac:dyDescent="0.25">
      <c r="B209" s="179"/>
      <c r="C209" s="179"/>
      <c r="D209" s="186"/>
      <c r="E209" s="187"/>
      <c r="F209" s="186"/>
      <c r="G209" s="186"/>
      <c r="H209" s="186"/>
      <c r="I209" s="186"/>
      <c r="J209" s="186"/>
      <c r="K209" s="186"/>
      <c r="L209" s="186"/>
      <c r="V209" s="186"/>
      <c r="W209" s="179"/>
    </row>
    <row r="210" spans="2:23" x14ac:dyDescent="0.25">
      <c r="B210" s="179"/>
      <c r="C210" s="179"/>
      <c r="D210" s="186"/>
      <c r="E210" s="187"/>
      <c r="F210" s="186"/>
      <c r="G210" s="186"/>
      <c r="H210" s="186"/>
      <c r="I210" s="186"/>
      <c r="J210" s="186"/>
      <c r="K210" s="186"/>
      <c r="L210" s="186"/>
      <c r="V210" s="186"/>
      <c r="W210" s="179"/>
    </row>
    <row r="211" spans="2:23" x14ac:dyDescent="0.25">
      <c r="B211" s="179"/>
      <c r="C211" s="179"/>
      <c r="D211" s="186"/>
      <c r="E211" s="187"/>
      <c r="F211" s="186"/>
      <c r="G211" s="186"/>
      <c r="H211" s="186"/>
      <c r="I211" s="186"/>
      <c r="J211" s="186"/>
      <c r="K211" s="186"/>
      <c r="L211" s="186"/>
      <c r="V211" s="186"/>
      <c r="W211" s="179"/>
    </row>
    <row r="212" spans="2:23" x14ac:dyDescent="0.25">
      <c r="B212" s="179"/>
      <c r="C212" s="179"/>
      <c r="D212" s="186"/>
      <c r="E212" s="187"/>
      <c r="F212" s="186"/>
      <c r="G212" s="186"/>
      <c r="H212" s="186"/>
      <c r="I212" s="186"/>
      <c r="J212" s="186"/>
      <c r="K212" s="186"/>
      <c r="L212" s="186"/>
      <c r="V212" s="186"/>
      <c r="W212" s="179"/>
    </row>
    <row r="213" spans="2:23" x14ac:dyDescent="0.25">
      <c r="B213" s="179"/>
      <c r="C213" s="179"/>
      <c r="D213" s="186"/>
      <c r="E213" s="187"/>
      <c r="F213" s="186"/>
      <c r="G213" s="186"/>
      <c r="H213" s="186"/>
      <c r="I213" s="186"/>
      <c r="J213" s="186"/>
      <c r="K213" s="186"/>
      <c r="L213" s="186"/>
      <c r="V213" s="186"/>
      <c r="W213" s="179"/>
    </row>
    <row r="214" spans="2:23" x14ac:dyDescent="0.25">
      <c r="B214" s="179"/>
      <c r="C214" s="179"/>
      <c r="D214" s="186"/>
      <c r="E214" s="187"/>
      <c r="F214" s="186"/>
      <c r="G214" s="186"/>
      <c r="H214" s="186"/>
      <c r="I214" s="186"/>
      <c r="J214" s="186"/>
      <c r="K214" s="186"/>
      <c r="L214" s="186"/>
      <c r="V214" s="186"/>
      <c r="W214" s="179"/>
    </row>
    <row r="215" spans="2:23" x14ac:dyDescent="0.25">
      <c r="B215" s="179"/>
      <c r="C215" s="179"/>
      <c r="D215" s="186"/>
      <c r="E215" s="187"/>
      <c r="F215" s="186"/>
      <c r="G215" s="186"/>
      <c r="H215" s="186"/>
      <c r="I215" s="186"/>
      <c r="J215" s="186"/>
      <c r="K215" s="186"/>
      <c r="L215" s="186"/>
      <c r="V215" s="186"/>
      <c r="W215" s="179"/>
    </row>
    <row r="216" spans="2:23" x14ac:dyDescent="0.25">
      <c r="B216" s="179"/>
      <c r="C216" s="179"/>
      <c r="D216" s="186"/>
      <c r="E216" s="187"/>
      <c r="F216" s="186"/>
      <c r="G216" s="186"/>
      <c r="H216" s="186"/>
      <c r="I216" s="186"/>
      <c r="J216" s="186"/>
      <c r="K216" s="186"/>
      <c r="L216" s="186"/>
      <c r="V216" s="186"/>
      <c r="W216" s="179"/>
    </row>
    <row r="217" spans="2:23" x14ac:dyDescent="0.25">
      <c r="B217" s="179"/>
      <c r="C217" s="179"/>
      <c r="D217" s="186"/>
      <c r="E217" s="187"/>
      <c r="F217" s="186"/>
      <c r="G217" s="186"/>
      <c r="H217" s="186"/>
      <c r="I217" s="186"/>
      <c r="J217" s="186"/>
      <c r="K217" s="186"/>
      <c r="L217" s="186"/>
      <c r="V217" s="186"/>
      <c r="W217" s="179"/>
    </row>
    <row r="218" spans="2:23" x14ac:dyDescent="0.25">
      <c r="B218" s="179"/>
      <c r="C218" s="179"/>
      <c r="D218" s="186"/>
      <c r="E218" s="187"/>
      <c r="F218" s="186"/>
      <c r="G218" s="186"/>
      <c r="H218" s="186"/>
      <c r="I218" s="186"/>
      <c r="J218" s="186"/>
      <c r="K218" s="186"/>
      <c r="L218" s="186"/>
      <c r="V218" s="186"/>
      <c r="W218" s="179"/>
    </row>
    <row r="219" spans="2:23" x14ac:dyDescent="0.25">
      <c r="B219" s="179"/>
      <c r="C219" s="179"/>
      <c r="D219" s="186"/>
      <c r="E219" s="187"/>
      <c r="F219" s="186"/>
      <c r="G219" s="186"/>
      <c r="H219" s="186"/>
      <c r="I219" s="186"/>
      <c r="J219" s="186"/>
      <c r="K219" s="186"/>
      <c r="L219" s="186"/>
      <c r="V219" s="186"/>
      <c r="W219" s="179"/>
    </row>
    <row r="220" spans="2:23" x14ac:dyDescent="0.25">
      <c r="B220" s="179"/>
      <c r="C220" s="179"/>
      <c r="D220" s="186"/>
      <c r="E220" s="187"/>
      <c r="F220" s="186"/>
      <c r="G220" s="186"/>
      <c r="H220" s="186"/>
      <c r="I220" s="186"/>
      <c r="J220" s="186"/>
      <c r="K220" s="186"/>
      <c r="L220" s="186"/>
      <c r="V220" s="186"/>
      <c r="W220" s="179"/>
    </row>
    <row r="221" spans="2:23" x14ac:dyDescent="0.25">
      <c r="B221" s="179"/>
      <c r="C221" s="179"/>
      <c r="D221" s="186"/>
      <c r="E221" s="187"/>
      <c r="F221" s="186"/>
      <c r="G221" s="186"/>
      <c r="H221" s="186"/>
      <c r="I221" s="186"/>
      <c r="J221" s="186"/>
      <c r="K221" s="186"/>
      <c r="L221" s="186"/>
      <c r="V221" s="186"/>
      <c r="W221" s="179"/>
    </row>
    <row r="222" spans="2:23" x14ac:dyDescent="0.25">
      <c r="B222" s="179"/>
      <c r="C222" s="179"/>
      <c r="D222" s="186"/>
      <c r="E222" s="187"/>
      <c r="F222" s="186"/>
      <c r="G222" s="186"/>
      <c r="H222" s="186"/>
      <c r="I222" s="186"/>
      <c r="J222" s="186"/>
      <c r="K222" s="186"/>
      <c r="L222" s="186"/>
      <c r="V222" s="186"/>
      <c r="W222" s="179"/>
    </row>
    <row r="223" spans="2:23" x14ac:dyDescent="0.25">
      <c r="B223" s="179"/>
      <c r="C223" s="179"/>
      <c r="D223" s="186"/>
      <c r="E223" s="187"/>
      <c r="F223" s="186"/>
      <c r="G223" s="186"/>
      <c r="H223" s="186"/>
      <c r="I223" s="186"/>
      <c r="J223" s="186"/>
      <c r="K223" s="186"/>
      <c r="L223" s="186"/>
      <c r="V223" s="186"/>
      <c r="W223" s="179"/>
    </row>
    <row r="224" spans="2:23" x14ac:dyDescent="0.25">
      <c r="B224" s="179"/>
      <c r="C224" s="179"/>
      <c r="D224" s="186"/>
      <c r="E224" s="187"/>
      <c r="F224" s="186"/>
      <c r="G224" s="186"/>
      <c r="H224" s="186"/>
      <c r="I224" s="186"/>
      <c r="J224" s="186"/>
      <c r="K224" s="186"/>
      <c r="L224" s="186"/>
      <c r="V224" s="186"/>
      <c r="W224" s="179"/>
    </row>
    <row r="225" spans="2:23" x14ac:dyDescent="0.25">
      <c r="B225" s="179"/>
      <c r="C225" s="179"/>
      <c r="D225" s="186"/>
      <c r="E225" s="187"/>
      <c r="F225" s="186"/>
      <c r="G225" s="186"/>
      <c r="H225" s="186"/>
      <c r="I225" s="186"/>
      <c r="J225" s="186"/>
      <c r="K225" s="186"/>
      <c r="L225" s="186"/>
      <c r="V225" s="186"/>
      <c r="W225" s="179"/>
    </row>
    <row r="226" spans="2:23" x14ac:dyDescent="0.25">
      <c r="B226" s="179"/>
      <c r="C226" s="179"/>
      <c r="D226" s="186"/>
      <c r="E226" s="187"/>
      <c r="F226" s="186"/>
      <c r="G226" s="186"/>
      <c r="H226" s="186"/>
      <c r="I226" s="186"/>
      <c r="J226" s="186"/>
      <c r="K226" s="186"/>
      <c r="L226" s="186"/>
      <c r="V226" s="186"/>
      <c r="W226" s="179"/>
    </row>
    <row r="227" spans="2:23" x14ac:dyDescent="0.25">
      <c r="B227" s="179"/>
      <c r="C227" s="179"/>
      <c r="D227" s="186"/>
      <c r="E227" s="187"/>
      <c r="F227" s="186"/>
      <c r="G227" s="186"/>
      <c r="H227" s="186"/>
      <c r="I227" s="186"/>
      <c r="J227" s="186"/>
      <c r="K227" s="186"/>
      <c r="L227" s="186"/>
      <c r="V227" s="186"/>
      <c r="W227" s="179"/>
    </row>
    <row r="228" spans="2:23" x14ac:dyDescent="0.25">
      <c r="B228" s="179"/>
      <c r="C228" s="179"/>
      <c r="D228" s="186"/>
      <c r="E228" s="187"/>
      <c r="F228" s="186"/>
      <c r="G228" s="186"/>
      <c r="H228" s="186"/>
      <c r="I228" s="186"/>
      <c r="J228" s="186"/>
      <c r="K228" s="186"/>
      <c r="L228" s="186"/>
      <c r="V228" s="186"/>
      <c r="W228" s="179"/>
    </row>
    <row r="229" spans="2:23" x14ac:dyDescent="0.25">
      <c r="B229" s="179"/>
      <c r="C229" s="179"/>
      <c r="D229" s="186"/>
      <c r="E229" s="187"/>
      <c r="F229" s="186"/>
      <c r="G229" s="186"/>
      <c r="H229" s="186"/>
      <c r="I229" s="186"/>
      <c r="J229" s="186"/>
      <c r="K229" s="186"/>
      <c r="L229" s="186"/>
      <c r="V229" s="186"/>
      <c r="W229" s="179"/>
    </row>
    <row r="230" spans="2:23" x14ac:dyDescent="0.25">
      <c r="B230" s="179"/>
      <c r="C230" s="179"/>
      <c r="D230" s="186"/>
      <c r="E230" s="187"/>
      <c r="F230" s="186"/>
      <c r="G230" s="186"/>
      <c r="H230" s="186"/>
      <c r="I230" s="186"/>
      <c r="J230" s="186"/>
      <c r="K230" s="186"/>
      <c r="L230" s="186"/>
      <c r="V230" s="186"/>
      <c r="W230" s="179"/>
    </row>
    <row r="231" spans="2:23" x14ac:dyDescent="0.25">
      <c r="B231" s="179"/>
      <c r="C231" s="179"/>
      <c r="D231" s="186"/>
      <c r="E231" s="187"/>
      <c r="F231" s="186"/>
      <c r="G231" s="186"/>
      <c r="H231" s="186"/>
      <c r="I231" s="186"/>
      <c r="J231" s="186"/>
      <c r="K231" s="186"/>
      <c r="L231" s="186"/>
      <c r="V231" s="186"/>
      <c r="W231" s="179"/>
    </row>
    <row r="232" spans="2:23" x14ac:dyDescent="0.25">
      <c r="B232" s="179"/>
      <c r="C232" s="179"/>
      <c r="D232" s="186"/>
      <c r="E232" s="187"/>
      <c r="F232" s="186"/>
      <c r="G232" s="186"/>
      <c r="H232" s="186"/>
      <c r="I232" s="186"/>
      <c r="J232" s="186"/>
      <c r="K232" s="186"/>
      <c r="L232" s="186"/>
      <c r="V232" s="186"/>
      <c r="W232" s="179"/>
    </row>
    <row r="233" spans="2:23" x14ac:dyDescent="0.25">
      <c r="B233" s="179"/>
      <c r="C233" s="179"/>
      <c r="D233" s="186"/>
      <c r="E233" s="187"/>
      <c r="F233" s="186"/>
      <c r="G233" s="186"/>
      <c r="H233" s="186"/>
      <c r="I233" s="186"/>
      <c r="J233" s="186"/>
      <c r="K233" s="186"/>
      <c r="L233" s="186"/>
      <c r="V233" s="186"/>
      <c r="W233" s="179"/>
    </row>
    <row r="234" spans="2:23" x14ac:dyDescent="0.25">
      <c r="B234" s="179"/>
      <c r="C234" s="179"/>
      <c r="D234" s="186"/>
      <c r="E234" s="187"/>
      <c r="F234" s="186"/>
      <c r="G234" s="186"/>
      <c r="H234" s="186"/>
      <c r="I234" s="186"/>
      <c r="J234" s="186"/>
      <c r="K234" s="186"/>
      <c r="L234" s="186"/>
      <c r="V234" s="186"/>
      <c r="W234" s="179"/>
    </row>
    <row r="235" spans="2:23" x14ac:dyDescent="0.25">
      <c r="B235" s="179"/>
      <c r="C235" s="179"/>
      <c r="D235" s="186"/>
      <c r="E235" s="187"/>
      <c r="F235" s="186"/>
      <c r="G235" s="186"/>
      <c r="H235" s="186"/>
      <c r="I235" s="186"/>
      <c r="J235" s="186"/>
      <c r="K235" s="186"/>
      <c r="L235" s="186"/>
      <c r="V235" s="186"/>
      <c r="W235" s="179"/>
    </row>
    <row r="236" spans="2:23" x14ac:dyDescent="0.25">
      <c r="B236" s="179"/>
      <c r="C236" s="179"/>
      <c r="D236" s="186"/>
      <c r="E236" s="187"/>
      <c r="F236" s="186"/>
      <c r="G236" s="186"/>
      <c r="H236" s="186"/>
      <c r="I236" s="186"/>
      <c r="J236" s="186"/>
      <c r="K236" s="186"/>
      <c r="L236" s="186"/>
      <c r="V236" s="186"/>
      <c r="W236" s="179"/>
    </row>
    <row r="237" spans="2:23" x14ac:dyDescent="0.25">
      <c r="B237" s="179"/>
      <c r="C237" s="179"/>
      <c r="D237" s="186"/>
      <c r="E237" s="187"/>
      <c r="F237" s="186"/>
      <c r="G237" s="186"/>
      <c r="H237" s="186"/>
      <c r="I237" s="186"/>
      <c r="J237" s="186"/>
      <c r="K237" s="186"/>
      <c r="L237" s="186"/>
      <c r="V237" s="186"/>
      <c r="W237" s="179"/>
    </row>
    <row r="238" spans="2:23" x14ac:dyDescent="0.25">
      <c r="B238" s="179"/>
      <c r="C238" s="179"/>
      <c r="D238" s="186"/>
      <c r="E238" s="187"/>
      <c r="F238" s="186"/>
      <c r="G238" s="186"/>
      <c r="H238" s="186"/>
      <c r="I238" s="186"/>
      <c r="J238" s="186"/>
      <c r="K238" s="186"/>
      <c r="L238" s="186"/>
      <c r="V238" s="186"/>
      <c r="W238" s="179"/>
    </row>
    <row r="239" spans="2:23" x14ac:dyDescent="0.25">
      <c r="B239" s="179"/>
      <c r="C239" s="179"/>
      <c r="D239" s="186"/>
      <c r="E239" s="187"/>
      <c r="F239" s="186"/>
      <c r="G239" s="186"/>
      <c r="H239" s="186"/>
      <c r="I239" s="186"/>
      <c r="J239" s="186"/>
      <c r="K239" s="186"/>
      <c r="L239" s="186"/>
      <c r="V239" s="186"/>
      <c r="W239" s="179"/>
    </row>
    <row r="240" spans="2:23" x14ac:dyDescent="0.25">
      <c r="B240" s="179"/>
      <c r="C240" s="179"/>
      <c r="D240" s="186"/>
      <c r="E240" s="187"/>
      <c r="F240" s="186"/>
      <c r="G240" s="186"/>
      <c r="H240" s="186"/>
      <c r="I240" s="186"/>
      <c r="J240" s="186"/>
      <c r="K240" s="186"/>
      <c r="L240" s="186"/>
      <c r="V240" s="186"/>
      <c r="W240" s="179"/>
    </row>
    <row r="241" spans="2:23" x14ac:dyDescent="0.25">
      <c r="B241" s="179"/>
      <c r="C241" s="179"/>
      <c r="D241" s="186"/>
      <c r="E241" s="187"/>
      <c r="F241" s="186"/>
      <c r="G241" s="186"/>
      <c r="H241" s="186"/>
      <c r="I241" s="186"/>
      <c r="J241" s="186"/>
      <c r="K241" s="186"/>
      <c r="L241" s="186"/>
      <c r="V241" s="186"/>
      <c r="W241" s="179"/>
    </row>
    <row r="242" spans="2:23" x14ac:dyDescent="0.25">
      <c r="B242" s="179"/>
      <c r="C242" s="179"/>
      <c r="D242" s="186"/>
      <c r="E242" s="187"/>
      <c r="F242" s="186"/>
      <c r="G242" s="186"/>
      <c r="H242" s="186"/>
      <c r="I242" s="186"/>
      <c r="J242" s="186"/>
      <c r="K242" s="186"/>
      <c r="L242" s="186"/>
      <c r="V242" s="186"/>
      <c r="W242" s="179"/>
    </row>
    <row r="243" spans="2:23" x14ac:dyDescent="0.25">
      <c r="B243" s="179"/>
      <c r="C243" s="179"/>
      <c r="D243" s="186"/>
      <c r="E243" s="187"/>
      <c r="F243" s="186"/>
      <c r="G243" s="186"/>
      <c r="H243" s="186"/>
      <c r="I243" s="186"/>
      <c r="J243" s="186"/>
      <c r="K243" s="186"/>
      <c r="L243" s="186"/>
      <c r="V243" s="186"/>
      <c r="W243" s="179"/>
    </row>
    <row r="244" spans="2:23" x14ac:dyDescent="0.25">
      <c r="B244" s="179"/>
      <c r="C244" s="179"/>
      <c r="D244" s="186"/>
      <c r="E244" s="187"/>
      <c r="F244" s="186"/>
      <c r="G244" s="186"/>
      <c r="H244" s="186"/>
      <c r="I244" s="186"/>
      <c r="J244" s="186"/>
      <c r="K244" s="186"/>
      <c r="L244" s="186"/>
      <c r="V244" s="186"/>
      <c r="W244" s="179"/>
    </row>
    <row r="245" spans="2:23" x14ac:dyDescent="0.25">
      <c r="B245" s="179"/>
      <c r="C245" s="179"/>
      <c r="D245" s="186"/>
      <c r="E245" s="187"/>
      <c r="F245" s="186"/>
      <c r="G245" s="186"/>
      <c r="H245" s="186"/>
      <c r="I245" s="186"/>
      <c r="J245" s="186"/>
      <c r="K245" s="186"/>
      <c r="L245" s="186"/>
      <c r="V245" s="186"/>
      <c r="W245" s="179"/>
    </row>
    <row r="246" spans="2:23" x14ac:dyDescent="0.25">
      <c r="B246" s="179"/>
      <c r="C246" s="179"/>
      <c r="D246" s="186"/>
      <c r="E246" s="187"/>
      <c r="F246" s="186"/>
      <c r="G246" s="186"/>
      <c r="H246" s="186"/>
      <c r="I246" s="186"/>
      <c r="J246" s="186"/>
      <c r="K246" s="186"/>
      <c r="L246" s="186"/>
      <c r="V246" s="186"/>
      <c r="W246" s="179"/>
    </row>
    <row r="247" spans="2:23" x14ac:dyDescent="0.25">
      <c r="B247" s="179"/>
      <c r="C247" s="179"/>
      <c r="D247" s="186"/>
      <c r="E247" s="187"/>
      <c r="F247" s="186"/>
      <c r="G247" s="186"/>
      <c r="H247" s="186"/>
      <c r="I247" s="186"/>
      <c r="J247" s="186"/>
      <c r="K247" s="186"/>
      <c r="L247" s="186"/>
      <c r="V247" s="186"/>
      <c r="W247" s="179"/>
    </row>
    <row r="248" spans="2:23" x14ac:dyDescent="0.25">
      <c r="B248" s="179"/>
      <c r="C248" s="179"/>
      <c r="D248" s="186"/>
      <c r="E248" s="187"/>
      <c r="F248" s="186"/>
      <c r="G248" s="186"/>
      <c r="H248" s="186"/>
      <c r="I248" s="186"/>
      <c r="J248" s="186"/>
      <c r="K248" s="186"/>
      <c r="L248" s="186"/>
      <c r="V248" s="186"/>
      <c r="W248" s="179"/>
    </row>
    <row r="249" spans="2:23" x14ac:dyDescent="0.25">
      <c r="B249" s="179"/>
      <c r="C249" s="179"/>
      <c r="D249" s="186"/>
      <c r="E249" s="187"/>
      <c r="F249" s="186"/>
      <c r="G249" s="186"/>
      <c r="H249" s="186"/>
      <c r="I249" s="186"/>
      <c r="J249" s="186"/>
      <c r="K249" s="186"/>
      <c r="L249" s="186"/>
      <c r="V249" s="186"/>
      <c r="W249" s="179"/>
    </row>
    <row r="250" spans="2:23" x14ac:dyDescent="0.25">
      <c r="B250" s="179"/>
      <c r="C250" s="179"/>
      <c r="D250" s="186"/>
      <c r="E250" s="187"/>
      <c r="F250" s="186"/>
      <c r="G250" s="186"/>
      <c r="H250" s="186"/>
      <c r="I250" s="186"/>
      <c r="J250" s="186"/>
      <c r="K250" s="186"/>
      <c r="L250" s="186"/>
      <c r="V250" s="186"/>
      <c r="W250" s="179"/>
    </row>
    <row r="251" spans="2:23" x14ac:dyDescent="0.25">
      <c r="B251" s="179"/>
      <c r="C251" s="179"/>
      <c r="D251" s="186"/>
      <c r="E251" s="187"/>
      <c r="F251" s="186"/>
      <c r="G251" s="186"/>
      <c r="H251" s="186"/>
      <c r="I251" s="186"/>
      <c r="J251" s="186"/>
      <c r="K251" s="186"/>
      <c r="L251" s="186"/>
      <c r="V251" s="186"/>
      <c r="W251" s="179"/>
    </row>
    <row r="252" spans="2:23" x14ac:dyDescent="0.25">
      <c r="B252" s="179"/>
      <c r="C252" s="179"/>
      <c r="D252" s="186"/>
      <c r="E252" s="187"/>
      <c r="F252" s="186"/>
      <c r="G252" s="186"/>
      <c r="H252" s="186"/>
      <c r="I252" s="186"/>
      <c r="J252" s="186"/>
      <c r="K252" s="186"/>
      <c r="L252" s="186"/>
      <c r="V252" s="186"/>
      <c r="W252" s="179"/>
    </row>
    <row r="253" spans="2:23" x14ac:dyDescent="0.25">
      <c r="B253" s="179"/>
      <c r="C253" s="179"/>
      <c r="D253" s="186"/>
      <c r="E253" s="187"/>
      <c r="F253" s="186"/>
      <c r="G253" s="186"/>
      <c r="H253" s="186"/>
      <c r="I253" s="186"/>
      <c r="J253" s="186"/>
      <c r="K253" s="186"/>
      <c r="L253" s="186"/>
      <c r="V253" s="186"/>
      <c r="W253" s="179"/>
    </row>
    <row r="254" spans="2:23" x14ac:dyDescent="0.25">
      <c r="B254" s="179"/>
      <c r="C254" s="179"/>
      <c r="D254" s="186"/>
      <c r="E254" s="187"/>
      <c r="F254" s="186"/>
      <c r="G254" s="186"/>
      <c r="H254" s="186"/>
      <c r="I254" s="186"/>
      <c r="J254" s="186"/>
      <c r="K254" s="186"/>
      <c r="L254" s="186"/>
      <c r="V254" s="186"/>
      <c r="W254" s="179"/>
    </row>
    <row r="255" spans="2:23" x14ac:dyDescent="0.25">
      <c r="B255" s="179"/>
      <c r="C255" s="179"/>
      <c r="D255" s="186"/>
      <c r="E255" s="187"/>
      <c r="F255" s="186"/>
      <c r="G255" s="186"/>
      <c r="H255" s="186"/>
      <c r="I255" s="186"/>
      <c r="J255" s="186"/>
      <c r="K255" s="186"/>
      <c r="L255" s="186"/>
      <c r="V255" s="186"/>
      <c r="W255" s="179"/>
    </row>
    <row r="256" spans="2:23" x14ac:dyDescent="0.25">
      <c r="B256" s="179"/>
      <c r="C256" s="179"/>
      <c r="D256" s="186"/>
      <c r="E256" s="187"/>
      <c r="F256" s="186"/>
      <c r="G256" s="186"/>
      <c r="H256" s="186"/>
      <c r="I256" s="186"/>
      <c r="J256" s="186"/>
      <c r="K256" s="186"/>
      <c r="L256" s="186"/>
      <c r="V256" s="186"/>
      <c r="W256" s="179"/>
    </row>
    <row r="257" spans="2:23" x14ac:dyDescent="0.25">
      <c r="B257" s="179"/>
      <c r="C257" s="179"/>
      <c r="D257" s="186"/>
      <c r="E257" s="187"/>
      <c r="F257" s="186"/>
      <c r="G257" s="186"/>
      <c r="H257" s="186"/>
      <c r="I257" s="186"/>
      <c r="J257" s="186"/>
      <c r="K257" s="186"/>
      <c r="L257" s="186"/>
      <c r="V257" s="186"/>
      <c r="W257" s="179"/>
    </row>
    <row r="258" spans="2:23" x14ac:dyDescent="0.25">
      <c r="B258" s="179"/>
      <c r="C258" s="179"/>
      <c r="D258" s="186"/>
      <c r="E258" s="187"/>
      <c r="F258" s="186"/>
      <c r="G258" s="186"/>
      <c r="H258" s="186"/>
      <c r="I258" s="186"/>
      <c r="J258" s="186"/>
      <c r="K258" s="186"/>
      <c r="L258" s="186"/>
      <c r="V258" s="186"/>
      <c r="W258" s="179"/>
    </row>
    <row r="259" spans="2:23" x14ac:dyDescent="0.25">
      <c r="B259" s="179"/>
      <c r="C259" s="179"/>
      <c r="D259" s="186"/>
      <c r="E259" s="187"/>
      <c r="F259" s="186"/>
      <c r="G259" s="186"/>
      <c r="H259" s="186"/>
      <c r="I259" s="186"/>
      <c r="J259" s="186"/>
      <c r="K259" s="186"/>
      <c r="L259" s="186"/>
      <c r="V259" s="186"/>
      <c r="W259" s="179"/>
    </row>
    <row r="260" spans="2:23" x14ac:dyDescent="0.25">
      <c r="B260" s="179"/>
      <c r="C260" s="179"/>
      <c r="D260" s="186"/>
      <c r="E260" s="187"/>
      <c r="F260" s="186"/>
      <c r="G260" s="186"/>
      <c r="H260" s="186"/>
      <c r="I260" s="186"/>
      <c r="J260" s="186"/>
      <c r="K260" s="186"/>
      <c r="L260" s="186"/>
      <c r="V260" s="186"/>
      <c r="W260" s="179"/>
    </row>
    <row r="261" spans="2:23" x14ac:dyDescent="0.25">
      <c r="B261" s="179"/>
      <c r="C261" s="179"/>
      <c r="D261" s="186"/>
      <c r="E261" s="187"/>
      <c r="F261" s="186"/>
      <c r="G261" s="186"/>
      <c r="H261" s="186"/>
      <c r="I261" s="186"/>
      <c r="J261" s="186"/>
      <c r="K261" s="186"/>
      <c r="L261" s="186"/>
      <c r="V261" s="186"/>
      <c r="W261" s="179"/>
    </row>
    <row r="262" spans="2:23" x14ac:dyDescent="0.25">
      <c r="B262" s="179"/>
      <c r="C262" s="179"/>
      <c r="D262" s="186"/>
      <c r="E262" s="187"/>
      <c r="F262" s="186"/>
      <c r="G262" s="186"/>
      <c r="H262" s="186"/>
      <c r="I262" s="186"/>
      <c r="J262" s="186"/>
      <c r="K262" s="186"/>
      <c r="L262" s="186"/>
      <c r="V262" s="186"/>
      <c r="W262" s="179"/>
    </row>
    <row r="263" spans="2:23" x14ac:dyDescent="0.25">
      <c r="B263" s="179"/>
      <c r="C263" s="179"/>
      <c r="D263" s="186"/>
      <c r="E263" s="187"/>
      <c r="F263" s="186"/>
      <c r="G263" s="186"/>
      <c r="H263" s="186"/>
      <c r="I263" s="186"/>
      <c r="J263" s="186"/>
      <c r="K263" s="186"/>
      <c r="L263" s="186"/>
      <c r="V263" s="186"/>
      <c r="W263" s="179"/>
    </row>
    <row r="264" spans="2:23" x14ac:dyDescent="0.25">
      <c r="B264" s="179"/>
      <c r="C264" s="179"/>
      <c r="D264" s="186"/>
      <c r="E264" s="187"/>
      <c r="F264" s="186"/>
      <c r="G264" s="186"/>
      <c r="H264" s="186"/>
      <c r="I264" s="186"/>
      <c r="J264" s="186"/>
      <c r="K264" s="186"/>
      <c r="L264" s="186"/>
      <c r="V264" s="186"/>
      <c r="W264" s="179"/>
    </row>
    <row r="265" spans="2:23" x14ac:dyDescent="0.25">
      <c r="B265" s="179"/>
      <c r="C265" s="179"/>
      <c r="D265" s="186"/>
      <c r="E265" s="187"/>
      <c r="F265" s="186"/>
      <c r="G265" s="186"/>
      <c r="H265" s="186"/>
      <c r="I265" s="186"/>
      <c r="J265" s="186"/>
      <c r="K265" s="186"/>
      <c r="L265" s="186"/>
      <c r="V265" s="186"/>
      <c r="W265" s="179"/>
    </row>
    <row r="266" spans="2:23" x14ac:dyDescent="0.25">
      <c r="B266" s="179"/>
      <c r="C266" s="179"/>
      <c r="D266" s="186"/>
      <c r="E266" s="187"/>
      <c r="F266" s="186"/>
      <c r="G266" s="186"/>
      <c r="H266" s="186"/>
      <c r="I266" s="186"/>
      <c r="J266" s="186"/>
      <c r="K266" s="186"/>
      <c r="L266" s="186"/>
      <c r="V266" s="186"/>
      <c r="W266" s="179"/>
    </row>
    <row r="267" spans="2:23" x14ac:dyDescent="0.25">
      <c r="B267" s="179"/>
      <c r="C267" s="179"/>
      <c r="D267" s="186"/>
      <c r="E267" s="187"/>
      <c r="F267" s="186"/>
      <c r="G267" s="186"/>
      <c r="H267" s="186"/>
      <c r="I267" s="186"/>
      <c r="J267" s="186"/>
      <c r="K267" s="186"/>
      <c r="L267" s="186"/>
      <c r="V267" s="186"/>
      <c r="W267" s="179"/>
    </row>
    <row r="268" spans="2:23" x14ac:dyDescent="0.25">
      <c r="B268" s="179"/>
      <c r="C268" s="179"/>
      <c r="D268" s="186"/>
      <c r="E268" s="187"/>
      <c r="F268" s="186"/>
      <c r="G268" s="186"/>
      <c r="H268" s="186"/>
      <c r="I268" s="186"/>
      <c r="J268" s="186"/>
      <c r="K268" s="186"/>
      <c r="L268" s="186"/>
      <c r="V268" s="186"/>
      <c r="W268" s="179"/>
    </row>
    <row r="269" spans="2:23" x14ac:dyDescent="0.25">
      <c r="B269" s="179"/>
      <c r="C269" s="179"/>
      <c r="D269" s="186"/>
      <c r="E269" s="187"/>
      <c r="F269" s="186"/>
      <c r="G269" s="186"/>
      <c r="H269" s="186"/>
      <c r="I269" s="186"/>
      <c r="J269" s="186"/>
      <c r="K269" s="186"/>
      <c r="L269" s="186"/>
      <c r="V269" s="186"/>
      <c r="W269" s="179"/>
    </row>
    <row r="270" spans="2:23" x14ac:dyDescent="0.25">
      <c r="B270" s="179"/>
      <c r="C270" s="179"/>
      <c r="D270" s="186"/>
      <c r="E270" s="187"/>
      <c r="F270" s="186"/>
      <c r="G270" s="186"/>
      <c r="H270" s="186"/>
      <c r="I270" s="186"/>
      <c r="J270" s="186"/>
      <c r="K270" s="186"/>
      <c r="L270" s="186"/>
      <c r="V270" s="186"/>
      <c r="W270" s="179"/>
    </row>
    <row r="271" spans="2:23" x14ac:dyDescent="0.25">
      <c r="B271" s="179"/>
      <c r="C271" s="179"/>
      <c r="D271" s="186"/>
      <c r="E271" s="187"/>
      <c r="F271" s="186"/>
      <c r="G271" s="186"/>
      <c r="H271" s="186"/>
      <c r="I271" s="186"/>
      <c r="J271" s="186"/>
      <c r="K271" s="186"/>
      <c r="L271" s="186"/>
      <c r="V271" s="186"/>
      <c r="W271" s="179"/>
    </row>
    <row r="272" spans="2:23" x14ac:dyDescent="0.25">
      <c r="B272" s="179"/>
      <c r="C272" s="179"/>
      <c r="D272" s="186"/>
      <c r="E272" s="187"/>
      <c r="F272" s="186"/>
      <c r="G272" s="186"/>
      <c r="H272" s="186"/>
      <c r="I272" s="186"/>
      <c r="J272" s="186"/>
      <c r="K272" s="186"/>
      <c r="L272" s="186"/>
      <c r="V272" s="186"/>
      <c r="W272" s="179"/>
    </row>
    <row r="273" spans="2:23" x14ac:dyDescent="0.25">
      <c r="B273" s="179"/>
      <c r="C273" s="179"/>
      <c r="D273" s="186"/>
      <c r="E273" s="187"/>
      <c r="F273" s="186"/>
      <c r="G273" s="186"/>
      <c r="H273" s="186"/>
      <c r="I273" s="186"/>
      <c r="J273" s="186"/>
      <c r="K273" s="186"/>
      <c r="L273" s="186"/>
      <c r="V273" s="186"/>
      <c r="W273" s="179"/>
    </row>
    <row r="274" spans="2:23" x14ac:dyDescent="0.25">
      <c r="B274" s="179"/>
      <c r="C274" s="179"/>
      <c r="D274" s="186"/>
      <c r="E274" s="187"/>
      <c r="F274" s="186"/>
      <c r="G274" s="186"/>
      <c r="H274" s="186"/>
      <c r="I274" s="186"/>
      <c r="J274" s="186"/>
      <c r="K274" s="186"/>
      <c r="L274" s="186"/>
      <c r="V274" s="186"/>
      <c r="W274" s="179"/>
    </row>
    <row r="275" spans="2:23" x14ac:dyDescent="0.25">
      <c r="B275" s="179"/>
      <c r="C275" s="179"/>
      <c r="D275" s="186"/>
      <c r="E275" s="187"/>
      <c r="F275" s="186"/>
      <c r="G275" s="186"/>
      <c r="H275" s="186"/>
      <c r="I275" s="186"/>
      <c r="J275" s="186"/>
      <c r="K275" s="186"/>
      <c r="L275" s="186"/>
      <c r="V275" s="186"/>
      <c r="W275" s="179"/>
    </row>
    <row r="276" spans="2:23" x14ac:dyDescent="0.25">
      <c r="B276" s="179"/>
      <c r="C276" s="179"/>
      <c r="D276" s="186"/>
      <c r="E276" s="187"/>
      <c r="F276" s="186"/>
      <c r="G276" s="186"/>
      <c r="H276" s="186"/>
      <c r="I276" s="186"/>
      <c r="J276" s="186"/>
      <c r="K276" s="186"/>
      <c r="L276" s="186"/>
      <c r="V276" s="186"/>
      <c r="W276" s="179"/>
    </row>
    <row r="277" spans="2:23" x14ac:dyDescent="0.25">
      <c r="B277" s="179"/>
      <c r="C277" s="179"/>
      <c r="D277" s="186"/>
      <c r="E277" s="187"/>
      <c r="F277" s="186"/>
      <c r="G277" s="186"/>
      <c r="H277" s="186"/>
      <c r="I277" s="186"/>
      <c r="J277" s="186"/>
      <c r="K277" s="186"/>
      <c r="L277" s="186"/>
      <c r="V277" s="186"/>
      <c r="W277" s="179"/>
    </row>
    <row r="278" spans="2:23" x14ac:dyDescent="0.25">
      <c r="B278" s="179"/>
      <c r="C278" s="179"/>
      <c r="D278" s="186"/>
      <c r="E278" s="187"/>
      <c r="F278" s="186"/>
      <c r="G278" s="186"/>
      <c r="H278" s="186"/>
      <c r="I278" s="186"/>
      <c r="J278" s="186"/>
      <c r="K278" s="186"/>
      <c r="L278" s="186"/>
      <c r="V278" s="186"/>
      <c r="W278" s="179"/>
    </row>
    <row r="279" spans="2:23" x14ac:dyDescent="0.25">
      <c r="B279" s="179"/>
      <c r="C279" s="179"/>
      <c r="D279" s="186"/>
      <c r="E279" s="187"/>
      <c r="F279" s="186"/>
      <c r="G279" s="186"/>
      <c r="H279" s="186"/>
      <c r="I279" s="186"/>
      <c r="J279" s="186"/>
      <c r="K279" s="186"/>
      <c r="L279" s="186"/>
      <c r="V279" s="186"/>
      <c r="W279" s="179"/>
    </row>
    <row r="280" spans="2:23" x14ac:dyDescent="0.25">
      <c r="B280" s="179"/>
      <c r="C280" s="179"/>
      <c r="D280" s="186"/>
      <c r="E280" s="187"/>
      <c r="F280" s="186"/>
      <c r="G280" s="186"/>
      <c r="H280" s="186"/>
      <c r="I280" s="186"/>
      <c r="J280" s="186"/>
      <c r="K280" s="186"/>
      <c r="L280" s="186"/>
      <c r="V280" s="186"/>
      <c r="W280" s="179"/>
    </row>
    <row r="281" spans="2:23" x14ac:dyDescent="0.25">
      <c r="B281" s="179"/>
      <c r="C281" s="179"/>
      <c r="D281" s="186"/>
      <c r="E281" s="187"/>
      <c r="F281" s="186"/>
      <c r="G281" s="186"/>
      <c r="H281" s="186"/>
      <c r="I281" s="186"/>
      <c r="J281" s="186"/>
      <c r="K281" s="186"/>
      <c r="L281" s="186"/>
      <c r="V281" s="186"/>
      <c r="W281" s="179"/>
    </row>
    <row r="282" spans="2:23" x14ac:dyDescent="0.25">
      <c r="B282" s="179"/>
      <c r="C282" s="179"/>
      <c r="D282" s="186"/>
      <c r="E282" s="187"/>
      <c r="F282" s="186"/>
      <c r="G282" s="186"/>
      <c r="H282" s="186"/>
      <c r="I282" s="186"/>
      <c r="J282" s="186"/>
      <c r="K282" s="186"/>
      <c r="L282" s="186"/>
      <c r="V282" s="186"/>
      <c r="W282" s="179"/>
    </row>
    <row r="283" spans="2:23" x14ac:dyDescent="0.25">
      <c r="B283" s="179"/>
      <c r="C283" s="179"/>
      <c r="D283" s="186"/>
      <c r="E283" s="187"/>
      <c r="F283" s="186"/>
      <c r="G283" s="186"/>
      <c r="H283" s="186"/>
      <c r="I283" s="186"/>
      <c r="J283" s="186"/>
      <c r="K283" s="186"/>
      <c r="L283" s="186"/>
      <c r="V283" s="186"/>
      <c r="W283" s="179"/>
    </row>
    <row r="284" spans="2:23" x14ac:dyDescent="0.25">
      <c r="B284" s="179"/>
      <c r="C284" s="179"/>
      <c r="D284" s="186"/>
      <c r="E284" s="187"/>
      <c r="F284" s="186"/>
      <c r="G284" s="186"/>
      <c r="H284" s="186"/>
      <c r="I284" s="186"/>
      <c r="J284" s="186"/>
      <c r="K284" s="186"/>
      <c r="L284" s="186"/>
      <c r="V284" s="186"/>
      <c r="W284" s="179"/>
    </row>
    <row r="285" spans="2:23" x14ac:dyDescent="0.25">
      <c r="B285" s="179"/>
      <c r="C285" s="179"/>
      <c r="D285" s="186"/>
      <c r="E285" s="187"/>
      <c r="F285" s="186"/>
      <c r="G285" s="186"/>
      <c r="H285" s="186"/>
      <c r="I285" s="186"/>
      <c r="J285" s="186"/>
      <c r="K285" s="186"/>
      <c r="L285" s="186"/>
      <c r="V285" s="186"/>
      <c r="W285" s="179"/>
    </row>
    <row r="286" spans="2:23" x14ac:dyDescent="0.25">
      <c r="B286" s="179"/>
      <c r="C286" s="179"/>
      <c r="D286" s="186"/>
      <c r="E286" s="187"/>
      <c r="F286" s="186"/>
      <c r="G286" s="186"/>
      <c r="H286" s="186"/>
      <c r="I286" s="186"/>
      <c r="J286" s="186"/>
      <c r="K286" s="186"/>
      <c r="L286" s="186"/>
      <c r="V286" s="186"/>
      <c r="W286" s="179"/>
    </row>
    <row r="287" spans="2:23" x14ac:dyDescent="0.25">
      <c r="B287" s="179"/>
      <c r="C287" s="179"/>
      <c r="D287" s="186"/>
      <c r="E287" s="187"/>
      <c r="F287" s="186"/>
      <c r="G287" s="186"/>
      <c r="H287" s="186"/>
      <c r="I287" s="186"/>
      <c r="J287" s="186"/>
      <c r="K287" s="186"/>
      <c r="L287" s="186"/>
      <c r="V287" s="186"/>
      <c r="W287" s="179"/>
    </row>
    <row r="288" spans="2:23" x14ac:dyDescent="0.25">
      <c r="B288" s="179"/>
      <c r="C288" s="179"/>
      <c r="D288" s="186"/>
      <c r="E288" s="187"/>
      <c r="F288" s="186"/>
      <c r="G288" s="186"/>
      <c r="H288" s="186"/>
      <c r="I288" s="186"/>
      <c r="J288" s="186"/>
      <c r="K288" s="186"/>
      <c r="L288" s="186"/>
      <c r="V288" s="186"/>
      <c r="W288" s="179"/>
    </row>
    <row r="289" spans="2:23" x14ac:dyDescent="0.25">
      <c r="B289" s="179"/>
      <c r="C289" s="179"/>
      <c r="D289" s="186"/>
      <c r="E289" s="187"/>
      <c r="F289" s="186"/>
      <c r="G289" s="186"/>
      <c r="H289" s="186"/>
      <c r="I289" s="186"/>
      <c r="J289" s="186"/>
      <c r="K289" s="186"/>
      <c r="L289" s="186"/>
      <c r="V289" s="186"/>
      <c r="W289" s="179"/>
    </row>
    <row r="290" spans="2:23" x14ac:dyDescent="0.25">
      <c r="B290" s="179"/>
      <c r="C290" s="179"/>
      <c r="D290" s="186"/>
      <c r="E290" s="187"/>
      <c r="F290" s="186"/>
      <c r="G290" s="186"/>
      <c r="H290" s="186"/>
      <c r="I290" s="186"/>
      <c r="J290" s="186"/>
      <c r="K290" s="186"/>
      <c r="L290" s="186"/>
      <c r="V290" s="186"/>
      <c r="W290" s="179"/>
    </row>
    <row r="291" spans="2:23" x14ac:dyDescent="0.25">
      <c r="B291" s="179"/>
      <c r="C291" s="179"/>
      <c r="D291" s="186"/>
      <c r="E291" s="187"/>
      <c r="F291" s="186"/>
      <c r="G291" s="186"/>
      <c r="H291" s="186"/>
      <c r="I291" s="186"/>
      <c r="J291" s="186"/>
      <c r="K291" s="186"/>
      <c r="L291" s="186"/>
      <c r="V291" s="186"/>
      <c r="W291" s="179"/>
    </row>
    <row r="292" spans="2:23" x14ac:dyDescent="0.25">
      <c r="B292" s="179"/>
      <c r="C292" s="179"/>
      <c r="D292" s="186"/>
      <c r="E292" s="187"/>
      <c r="F292" s="186"/>
      <c r="G292" s="186"/>
      <c r="H292" s="186"/>
      <c r="I292" s="186"/>
      <c r="J292" s="186"/>
      <c r="K292" s="186"/>
      <c r="L292" s="186"/>
      <c r="V292" s="186"/>
      <c r="W292" s="179"/>
    </row>
    <row r="293" spans="2:23" x14ac:dyDescent="0.25">
      <c r="B293" s="179"/>
      <c r="C293" s="179"/>
      <c r="D293" s="186"/>
      <c r="E293" s="187"/>
      <c r="F293" s="186"/>
      <c r="G293" s="186"/>
      <c r="H293" s="186"/>
      <c r="I293" s="186"/>
      <c r="J293" s="186"/>
      <c r="K293" s="186"/>
      <c r="L293" s="186"/>
      <c r="V293" s="186"/>
      <c r="W293" s="179"/>
    </row>
    <row r="294" spans="2:23" x14ac:dyDescent="0.25">
      <c r="B294" s="179"/>
      <c r="C294" s="179"/>
      <c r="D294" s="186"/>
      <c r="E294" s="187"/>
      <c r="F294" s="186"/>
      <c r="G294" s="186"/>
      <c r="H294" s="186"/>
      <c r="I294" s="186"/>
      <c r="J294" s="186"/>
      <c r="K294" s="186"/>
      <c r="L294" s="186"/>
      <c r="V294" s="186"/>
      <c r="W294" s="179"/>
    </row>
    <row r="295" spans="2:23" x14ac:dyDescent="0.25">
      <c r="B295" s="179"/>
      <c r="C295" s="179"/>
      <c r="D295" s="186"/>
      <c r="E295" s="187"/>
      <c r="F295" s="186"/>
      <c r="G295" s="186"/>
      <c r="H295" s="186"/>
      <c r="I295" s="186"/>
      <c r="J295" s="186"/>
      <c r="K295" s="186"/>
      <c r="L295" s="186"/>
      <c r="V295" s="186"/>
      <c r="W295" s="179"/>
    </row>
    <row r="296" spans="2:23" x14ac:dyDescent="0.25">
      <c r="B296" s="179"/>
      <c r="C296" s="179"/>
      <c r="D296" s="186"/>
      <c r="E296" s="187"/>
      <c r="F296" s="186"/>
      <c r="G296" s="186"/>
      <c r="H296" s="186"/>
      <c r="I296" s="186"/>
      <c r="J296" s="186"/>
      <c r="K296" s="186"/>
      <c r="L296" s="186"/>
      <c r="V296" s="186"/>
      <c r="W296" s="179"/>
    </row>
    <row r="297" spans="2:23" x14ac:dyDescent="0.25">
      <c r="B297" s="179"/>
      <c r="C297" s="179"/>
      <c r="D297" s="186"/>
      <c r="E297" s="187"/>
      <c r="F297" s="186"/>
      <c r="G297" s="186"/>
      <c r="H297" s="186"/>
      <c r="I297" s="186"/>
      <c r="J297" s="186"/>
      <c r="K297" s="186"/>
      <c r="L297" s="186"/>
      <c r="V297" s="186"/>
      <c r="W297" s="179"/>
    </row>
    <row r="298" spans="2:23" x14ac:dyDescent="0.25">
      <c r="B298" s="179"/>
      <c r="C298" s="179"/>
      <c r="D298" s="186"/>
      <c r="E298" s="187"/>
      <c r="F298" s="186"/>
      <c r="G298" s="186"/>
      <c r="H298" s="186"/>
      <c r="I298" s="186"/>
      <c r="J298" s="186"/>
      <c r="K298" s="186"/>
      <c r="L298" s="186"/>
      <c r="V298" s="186"/>
      <c r="W298" s="179"/>
    </row>
    <row r="299" spans="2:23" x14ac:dyDescent="0.25">
      <c r="B299" s="179"/>
      <c r="C299" s="179"/>
      <c r="D299" s="186"/>
      <c r="E299" s="187"/>
      <c r="F299" s="186"/>
      <c r="G299" s="186"/>
      <c r="H299" s="186"/>
      <c r="I299" s="186"/>
      <c r="J299" s="186"/>
      <c r="K299" s="186"/>
      <c r="L299" s="186"/>
      <c r="V299" s="186"/>
      <c r="W299" s="179"/>
    </row>
    <row r="300" spans="2:23" x14ac:dyDescent="0.25">
      <c r="B300" s="179"/>
      <c r="C300" s="179"/>
      <c r="D300" s="186"/>
      <c r="E300" s="187"/>
      <c r="F300" s="186"/>
      <c r="G300" s="186"/>
      <c r="H300" s="186"/>
      <c r="I300" s="186"/>
      <c r="J300" s="186"/>
      <c r="K300" s="186"/>
      <c r="L300" s="186"/>
      <c r="V300" s="186"/>
      <c r="W300" s="179"/>
    </row>
    <row r="301" spans="2:23" x14ac:dyDescent="0.25">
      <c r="B301" s="179"/>
      <c r="C301" s="179"/>
      <c r="D301" s="186"/>
      <c r="E301" s="187"/>
      <c r="F301" s="186"/>
      <c r="G301" s="186"/>
      <c r="H301" s="186"/>
      <c r="I301" s="186"/>
      <c r="J301" s="186"/>
      <c r="K301" s="186"/>
      <c r="L301" s="186"/>
      <c r="V301" s="186"/>
      <c r="W301" s="179"/>
    </row>
    <row r="302" spans="2:23" x14ac:dyDescent="0.25">
      <c r="B302" s="179"/>
      <c r="C302" s="179"/>
      <c r="D302" s="186"/>
      <c r="E302" s="187"/>
      <c r="F302" s="186"/>
      <c r="G302" s="186"/>
      <c r="H302" s="186"/>
      <c r="I302" s="186"/>
      <c r="J302" s="186"/>
      <c r="K302" s="186"/>
      <c r="L302" s="186"/>
      <c r="V302" s="186"/>
      <c r="W302" s="179"/>
    </row>
    <row r="303" spans="2:23" x14ac:dyDescent="0.25">
      <c r="B303" s="179"/>
      <c r="C303" s="179"/>
      <c r="D303" s="186"/>
      <c r="E303" s="187"/>
      <c r="F303" s="186"/>
      <c r="G303" s="186"/>
      <c r="H303" s="186"/>
      <c r="I303" s="186"/>
      <c r="J303" s="186"/>
      <c r="K303" s="186"/>
      <c r="L303" s="186"/>
      <c r="V303" s="186"/>
      <c r="W303" s="179"/>
    </row>
    <row r="304" spans="2:23" x14ac:dyDescent="0.25">
      <c r="B304" s="179"/>
      <c r="C304" s="179"/>
      <c r="D304" s="186"/>
      <c r="E304" s="187"/>
      <c r="F304" s="186"/>
      <c r="G304" s="186"/>
      <c r="H304" s="186"/>
      <c r="I304" s="186"/>
      <c r="J304" s="186"/>
      <c r="K304" s="186"/>
      <c r="L304" s="186"/>
      <c r="V304" s="186"/>
      <c r="W304" s="179"/>
    </row>
    <row r="305" spans="2:23" x14ac:dyDescent="0.25">
      <c r="B305" s="179"/>
      <c r="C305" s="179"/>
      <c r="D305" s="186"/>
      <c r="E305" s="187"/>
      <c r="F305" s="186"/>
      <c r="G305" s="186"/>
      <c r="H305" s="186"/>
      <c r="I305" s="186"/>
      <c r="J305" s="186"/>
      <c r="K305" s="186"/>
      <c r="L305" s="186"/>
      <c r="V305" s="186"/>
      <c r="W305" s="179"/>
    </row>
    <row r="306" spans="2:23" x14ac:dyDescent="0.25">
      <c r="B306" s="179"/>
      <c r="C306" s="179"/>
      <c r="D306" s="186"/>
      <c r="E306" s="187"/>
      <c r="F306" s="186"/>
      <c r="G306" s="186"/>
      <c r="H306" s="186"/>
      <c r="I306" s="186"/>
      <c r="J306" s="186"/>
      <c r="K306" s="186"/>
      <c r="L306" s="186"/>
      <c r="V306" s="186"/>
      <c r="W306" s="179"/>
    </row>
    <row r="307" spans="2:23" x14ac:dyDescent="0.25">
      <c r="B307" s="179"/>
      <c r="C307" s="179"/>
      <c r="D307" s="186"/>
      <c r="E307" s="187"/>
      <c r="F307" s="186"/>
      <c r="G307" s="186"/>
      <c r="H307" s="186"/>
      <c r="I307" s="186"/>
      <c r="J307" s="186"/>
      <c r="K307" s="186"/>
      <c r="L307" s="186"/>
      <c r="V307" s="186"/>
      <c r="W307" s="179"/>
    </row>
    <row r="308" spans="2:23" x14ac:dyDescent="0.25">
      <c r="B308" s="179"/>
      <c r="C308" s="179"/>
      <c r="D308" s="186"/>
      <c r="E308" s="187"/>
      <c r="F308" s="186"/>
      <c r="G308" s="186"/>
      <c r="H308" s="186"/>
      <c r="I308" s="186"/>
      <c r="J308" s="186"/>
      <c r="K308" s="186"/>
      <c r="L308" s="186"/>
      <c r="V308" s="186"/>
      <c r="W308" s="179"/>
    </row>
    <row r="309" spans="2:23" x14ac:dyDescent="0.25">
      <c r="B309" s="179"/>
      <c r="C309" s="179"/>
      <c r="D309" s="186"/>
      <c r="E309" s="187"/>
      <c r="F309" s="186"/>
      <c r="G309" s="186"/>
      <c r="H309" s="186"/>
      <c r="I309" s="186"/>
      <c r="J309" s="186"/>
      <c r="K309" s="186"/>
      <c r="L309" s="186"/>
      <c r="V309" s="186"/>
      <c r="W309" s="179"/>
    </row>
    <row r="310" spans="2:23" x14ac:dyDescent="0.25">
      <c r="B310" s="179"/>
      <c r="C310" s="179"/>
      <c r="D310" s="186"/>
      <c r="E310" s="187"/>
      <c r="F310" s="186"/>
      <c r="G310" s="186"/>
      <c r="H310" s="186"/>
      <c r="I310" s="186"/>
      <c r="J310" s="186"/>
      <c r="K310" s="186"/>
      <c r="L310" s="186"/>
      <c r="V310" s="186"/>
      <c r="W310" s="179"/>
    </row>
    <row r="311" spans="2:23" x14ac:dyDescent="0.25">
      <c r="B311" s="179"/>
      <c r="C311" s="179"/>
      <c r="D311" s="186"/>
      <c r="E311" s="187"/>
      <c r="F311" s="186"/>
      <c r="G311" s="186"/>
      <c r="H311" s="186"/>
      <c r="I311" s="186"/>
      <c r="J311" s="186"/>
      <c r="K311" s="186"/>
      <c r="L311" s="186"/>
      <c r="V311" s="186"/>
      <c r="W311" s="179"/>
    </row>
    <row r="312" spans="2:23" x14ac:dyDescent="0.25">
      <c r="B312" s="179"/>
      <c r="C312" s="179"/>
      <c r="D312" s="186"/>
      <c r="E312" s="187"/>
      <c r="F312" s="186"/>
      <c r="G312" s="186"/>
      <c r="H312" s="186"/>
      <c r="I312" s="186"/>
      <c r="J312" s="186"/>
      <c r="K312" s="186"/>
      <c r="L312" s="186"/>
      <c r="V312" s="186"/>
      <c r="W312" s="179"/>
    </row>
    <row r="313" spans="2:23" x14ac:dyDescent="0.25">
      <c r="B313" s="179"/>
      <c r="C313" s="179"/>
      <c r="D313" s="186"/>
      <c r="E313" s="187"/>
      <c r="F313" s="186"/>
      <c r="G313" s="186"/>
      <c r="H313" s="186"/>
      <c r="I313" s="186"/>
      <c r="J313" s="186"/>
      <c r="K313" s="186"/>
      <c r="L313" s="186"/>
      <c r="V313" s="186"/>
      <c r="W313" s="179"/>
    </row>
    <row r="314" spans="2:23" x14ac:dyDescent="0.25">
      <c r="B314" s="179"/>
      <c r="C314" s="179"/>
      <c r="D314" s="186"/>
      <c r="E314" s="187"/>
      <c r="F314" s="186"/>
      <c r="G314" s="186"/>
      <c r="H314" s="186"/>
      <c r="I314" s="186"/>
      <c r="J314" s="186"/>
      <c r="K314" s="186"/>
      <c r="L314" s="186"/>
      <c r="V314" s="186"/>
      <c r="W314" s="179"/>
    </row>
    <row r="315" spans="2:23" x14ac:dyDescent="0.25">
      <c r="B315" s="179"/>
      <c r="C315" s="179"/>
      <c r="D315" s="186"/>
      <c r="E315" s="187"/>
      <c r="F315" s="186"/>
      <c r="G315" s="186"/>
      <c r="H315" s="186"/>
      <c r="I315" s="186"/>
      <c r="J315" s="186"/>
      <c r="K315" s="186"/>
      <c r="L315" s="186"/>
      <c r="V315" s="186"/>
      <c r="W315" s="179"/>
    </row>
    <row r="316" spans="2:23" x14ac:dyDescent="0.25">
      <c r="B316" s="179"/>
      <c r="C316" s="179"/>
      <c r="D316" s="186"/>
      <c r="E316" s="187"/>
      <c r="F316" s="186"/>
      <c r="G316" s="186"/>
      <c r="H316" s="186"/>
      <c r="I316" s="186"/>
      <c r="J316" s="186"/>
      <c r="K316" s="186"/>
      <c r="L316" s="186"/>
      <c r="V316" s="186"/>
      <c r="W316" s="179"/>
    </row>
    <row r="317" spans="2:23" x14ac:dyDescent="0.25">
      <c r="B317" s="179"/>
      <c r="C317" s="179"/>
      <c r="D317" s="186"/>
      <c r="E317" s="187"/>
      <c r="F317" s="186"/>
      <c r="G317" s="186"/>
      <c r="H317" s="186"/>
      <c r="I317" s="186"/>
      <c r="J317" s="186"/>
      <c r="K317" s="186"/>
      <c r="L317" s="186"/>
      <c r="V317" s="186"/>
      <c r="W317" s="179"/>
    </row>
    <row r="318" spans="2:23" x14ac:dyDescent="0.25">
      <c r="B318" s="179"/>
      <c r="C318" s="179"/>
      <c r="D318" s="186"/>
      <c r="E318" s="187"/>
      <c r="F318" s="186"/>
      <c r="G318" s="186"/>
      <c r="H318" s="186"/>
      <c r="I318" s="186"/>
      <c r="J318" s="186"/>
      <c r="K318" s="186"/>
      <c r="L318" s="186"/>
      <c r="V318" s="186"/>
      <c r="W318" s="179"/>
    </row>
    <row r="319" spans="2:23" x14ac:dyDescent="0.25">
      <c r="B319" s="179"/>
      <c r="C319" s="179"/>
      <c r="D319" s="186"/>
      <c r="E319" s="187"/>
      <c r="F319" s="186"/>
      <c r="G319" s="186"/>
      <c r="H319" s="186"/>
      <c r="I319" s="186"/>
      <c r="J319" s="186"/>
      <c r="K319" s="186"/>
      <c r="L319" s="186"/>
      <c r="V319" s="186"/>
      <c r="W319" s="179"/>
    </row>
    <row r="320" spans="2:23" x14ac:dyDescent="0.25">
      <c r="B320" s="179"/>
      <c r="C320" s="179"/>
      <c r="D320" s="186"/>
      <c r="E320" s="187"/>
      <c r="F320" s="186"/>
      <c r="G320" s="186"/>
      <c r="H320" s="186"/>
      <c r="I320" s="186"/>
      <c r="J320" s="186"/>
      <c r="K320" s="186"/>
      <c r="L320" s="186"/>
      <c r="V320" s="186"/>
      <c r="W320" s="179"/>
    </row>
    <row r="321" spans="2:23" x14ac:dyDescent="0.25">
      <c r="B321" s="179"/>
      <c r="C321" s="179"/>
      <c r="D321" s="186"/>
      <c r="E321" s="187"/>
      <c r="F321" s="186"/>
      <c r="G321" s="186"/>
      <c r="H321" s="186"/>
      <c r="I321" s="186"/>
      <c r="J321" s="186"/>
      <c r="K321" s="186"/>
      <c r="L321" s="186"/>
      <c r="V321" s="186"/>
      <c r="W321" s="179"/>
    </row>
    <row r="322" spans="2:23" x14ac:dyDescent="0.25">
      <c r="B322" s="179"/>
      <c r="C322" s="179"/>
      <c r="D322" s="186"/>
      <c r="E322" s="187"/>
      <c r="F322" s="186"/>
      <c r="G322" s="186"/>
      <c r="H322" s="186"/>
      <c r="I322" s="186"/>
      <c r="J322" s="186"/>
      <c r="K322" s="186"/>
      <c r="L322" s="186"/>
      <c r="V322" s="186"/>
      <c r="W322" s="179"/>
    </row>
    <row r="323" spans="2:23" x14ac:dyDescent="0.25">
      <c r="B323" s="179"/>
      <c r="C323" s="179"/>
      <c r="D323" s="186"/>
      <c r="E323" s="187"/>
      <c r="F323" s="186"/>
      <c r="G323" s="186"/>
      <c r="H323" s="186"/>
      <c r="I323" s="186"/>
      <c r="J323" s="186"/>
      <c r="K323" s="186"/>
      <c r="L323" s="186"/>
      <c r="V323" s="186"/>
      <c r="W323" s="179"/>
    </row>
    <row r="324" spans="2:23" x14ac:dyDescent="0.25">
      <c r="B324" s="179"/>
      <c r="C324" s="179"/>
      <c r="D324" s="186"/>
      <c r="E324" s="187"/>
      <c r="F324" s="186"/>
      <c r="G324" s="186"/>
      <c r="H324" s="186"/>
      <c r="I324" s="186"/>
      <c r="J324" s="186"/>
      <c r="K324" s="186"/>
      <c r="L324" s="186"/>
      <c r="V324" s="186"/>
      <c r="W324" s="179"/>
    </row>
    <row r="325" spans="2:23" x14ac:dyDescent="0.25">
      <c r="B325" s="179"/>
      <c r="C325" s="179"/>
      <c r="D325" s="186"/>
      <c r="E325" s="187"/>
      <c r="F325" s="186"/>
      <c r="G325" s="186"/>
      <c r="H325" s="186"/>
      <c r="I325" s="186"/>
      <c r="J325" s="186"/>
      <c r="K325" s="186"/>
      <c r="L325" s="186"/>
      <c r="V325" s="186"/>
      <c r="W325" s="179"/>
    </row>
    <row r="326" spans="2:23" x14ac:dyDescent="0.25">
      <c r="B326" s="179"/>
      <c r="C326" s="179"/>
      <c r="D326" s="186"/>
      <c r="E326" s="187"/>
      <c r="F326" s="186"/>
      <c r="G326" s="186"/>
      <c r="H326" s="186"/>
      <c r="I326" s="186"/>
      <c r="J326" s="186"/>
      <c r="K326" s="186"/>
      <c r="L326" s="186"/>
      <c r="V326" s="186"/>
      <c r="W326" s="179"/>
    </row>
    <row r="327" spans="2:23" x14ac:dyDescent="0.25">
      <c r="B327" s="179"/>
      <c r="C327" s="179"/>
      <c r="D327" s="186"/>
      <c r="E327" s="187"/>
      <c r="F327" s="186"/>
      <c r="G327" s="186"/>
      <c r="H327" s="186"/>
      <c r="I327" s="186"/>
      <c r="J327" s="186"/>
      <c r="K327" s="186"/>
      <c r="L327" s="186"/>
      <c r="V327" s="186"/>
      <c r="W327" s="179"/>
    </row>
    <row r="328" spans="2:23" x14ac:dyDescent="0.25">
      <c r="B328" s="179"/>
      <c r="C328" s="179"/>
      <c r="D328" s="186"/>
      <c r="E328" s="187"/>
      <c r="F328" s="186"/>
      <c r="G328" s="186"/>
      <c r="H328" s="186"/>
      <c r="I328" s="186"/>
      <c r="J328" s="186"/>
      <c r="K328" s="186"/>
      <c r="L328" s="186"/>
      <c r="V328" s="186"/>
      <c r="W328" s="179"/>
    </row>
    <row r="329" spans="2:23" x14ac:dyDescent="0.25">
      <c r="B329" s="179"/>
      <c r="C329" s="179"/>
      <c r="D329" s="186"/>
      <c r="E329" s="187"/>
      <c r="F329" s="186"/>
      <c r="G329" s="186"/>
      <c r="H329" s="186"/>
      <c r="I329" s="186"/>
      <c r="J329" s="186"/>
      <c r="K329" s="186"/>
      <c r="L329" s="186"/>
      <c r="V329" s="186"/>
      <c r="W329" s="179"/>
    </row>
    <row r="330" spans="2:23" x14ac:dyDescent="0.25">
      <c r="B330" s="179"/>
      <c r="C330" s="179"/>
      <c r="D330" s="186"/>
      <c r="E330" s="187"/>
      <c r="F330" s="186"/>
      <c r="G330" s="186"/>
      <c r="H330" s="186"/>
      <c r="I330" s="186"/>
      <c r="J330" s="186"/>
      <c r="K330" s="186"/>
      <c r="L330" s="186"/>
      <c r="V330" s="186"/>
      <c r="W330" s="179"/>
    </row>
    <row r="331" spans="2:23" x14ac:dyDescent="0.25">
      <c r="B331" s="179"/>
      <c r="C331" s="179"/>
      <c r="D331" s="186"/>
      <c r="E331" s="187"/>
      <c r="F331" s="186"/>
      <c r="G331" s="186"/>
      <c r="H331" s="186"/>
      <c r="I331" s="186"/>
      <c r="J331" s="186"/>
      <c r="K331" s="186"/>
      <c r="L331" s="186"/>
      <c r="V331" s="186"/>
      <c r="W331" s="179"/>
    </row>
    <row r="332" spans="2:23" x14ac:dyDescent="0.25">
      <c r="B332" s="179"/>
      <c r="C332" s="179"/>
      <c r="D332" s="186"/>
      <c r="E332" s="187"/>
      <c r="F332" s="186"/>
      <c r="G332" s="186"/>
      <c r="H332" s="186"/>
      <c r="I332" s="186"/>
      <c r="J332" s="186"/>
      <c r="K332" s="186"/>
      <c r="L332" s="186"/>
      <c r="V332" s="186"/>
      <c r="W332" s="179"/>
    </row>
    <row r="333" spans="2:23" x14ac:dyDescent="0.25">
      <c r="B333" s="179"/>
      <c r="C333" s="179"/>
      <c r="D333" s="186"/>
      <c r="E333" s="187"/>
      <c r="F333" s="186"/>
      <c r="G333" s="186"/>
      <c r="H333" s="186"/>
      <c r="I333" s="186"/>
      <c r="J333" s="186"/>
      <c r="K333" s="186"/>
      <c r="L333" s="186"/>
      <c r="V333" s="186"/>
      <c r="W333" s="179"/>
    </row>
    <row r="334" spans="2:23" x14ac:dyDescent="0.25">
      <c r="B334" s="179"/>
      <c r="C334" s="179"/>
      <c r="D334" s="186"/>
      <c r="E334" s="187"/>
      <c r="F334" s="186"/>
      <c r="G334" s="186"/>
      <c r="H334" s="186"/>
      <c r="I334" s="186"/>
      <c r="J334" s="186"/>
      <c r="K334" s="186"/>
      <c r="L334" s="186"/>
      <c r="V334" s="186"/>
      <c r="W334" s="179"/>
    </row>
    <row r="335" spans="2:23" x14ac:dyDescent="0.25">
      <c r="B335" s="179"/>
      <c r="C335" s="179"/>
      <c r="D335" s="186"/>
      <c r="E335" s="187"/>
      <c r="F335" s="186"/>
      <c r="G335" s="186"/>
      <c r="H335" s="186"/>
      <c r="I335" s="186"/>
      <c r="J335" s="186"/>
      <c r="K335" s="186"/>
      <c r="L335" s="186"/>
      <c r="V335" s="186"/>
      <c r="W335" s="179"/>
    </row>
    <row r="336" spans="2:23" x14ac:dyDescent="0.25">
      <c r="B336" s="179"/>
      <c r="C336" s="179"/>
      <c r="D336" s="186"/>
      <c r="E336" s="187"/>
      <c r="F336" s="186"/>
      <c r="G336" s="186"/>
      <c r="H336" s="186"/>
      <c r="I336" s="186"/>
      <c r="J336" s="186"/>
      <c r="K336" s="186"/>
      <c r="L336" s="186"/>
      <c r="V336" s="186"/>
      <c r="W336" s="179"/>
    </row>
    <row r="337" spans="2:23" x14ac:dyDescent="0.25">
      <c r="B337" s="179"/>
      <c r="C337" s="179"/>
      <c r="D337" s="186"/>
      <c r="E337" s="187"/>
      <c r="F337" s="186"/>
      <c r="G337" s="186"/>
      <c r="H337" s="186"/>
      <c r="I337" s="186"/>
      <c r="J337" s="186"/>
      <c r="K337" s="186"/>
      <c r="L337" s="186"/>
      <c r="V337" s="186"/>
      <c r="W337" s="179"/>
    </row>
    <row r="338" spans="2:23" x14ac:dyDescent="0.25">
      <c r="B338" s="179"/>
      <c r="C338" s="179"/>
      <c r="D338" s="186"/>
      <c r="E338" s="187"/>
      <c r="F338" s="186"/>
      <c r="G338" s="186"/>
      <c r="H338" s="186"/>
      <c r="I338" s="186"/>
      <c r="J338" s="186"/>
      <c r="K338" s="186"/>
      <c r="L338" s="186"/>
      <c r="V338" s="186"/>
      <c r="W338" s="179"/>
    </row>
    <row r="339" spans="2:23" x14ac:dyDescent="0.25">
      <c r="B339" s="179"/>
      <c r="C339" s="179"/>
      <c r="D339" s="186"/>
      <c r="E339" s="187"/>
      <c r="F339" s="186"/>
      <c r="G339" s="186"/>
      <c r="H339" s="186"/>
      <c r="I339" s="186"/>
      <c r="J339" s="186"/>
      <c r="K339" s="186"/>
      <c r="L339" s="186"/>
      <c r="V339" s="186"/>
      <c r="W339" s="179"/>
    </row>
    <row r="340" spans="2:23" x14ac:dyDescent="0.25">
      <c r="B340" s="179"/>
      <c r="C340" s="179"/>
      <c r="D340" s="186"/>
      <c r="E340" s="187"/>
      <c r="F340" s="186"/>
      <c r="G340" s="186"/>
      <c r="H340" s="186"/>
      <c r="I340" s="186"/>
      <c r="J340" s="186"/>
      <c r="K340" s="186"/>
      <c r="L340" s="186"/>
      <c r="V340" s="186"/>
      <c r="W340" s="179"/>
    </row>
    <row r="341" spans="2:23" x14ac:dyDescent="0.25">
      <c r="B341" s="179"/>
      <c r="C341" s="179"/>
      <c r="D341" s="186"/>
      <c r="E341" s="187"/>
      <c r="F341" s="186"/>
      <c r="G341" s="186"/>
      <c r="H341" s="186"/>
      <c r="I341" s="186"/>
      <c r="J341" s="186"/>
      <c r="K341" s="186"/>
      <c r="L341" s="186"/>
      <c r="V341" s="186"/>
      <c r="W341" s="179"/>
    </row>
    <row r="342" spans="2:23" x14ac:dyDescent="0.25">
      <c r="B342" s="179"/>
      <c r="C342" s="179"/>
      <c r="D342" s="186"/>
      <c r="E342" s="187"/>
      <c r="F342" s="186"/>
      <c r="G342" s="186"/>
      <c r="H342" s="186"/>
      <c r="I342" s="186"/>
      <c r="J342" s="186"/>
      <c r="K342" s="186"/>
      <c r="L342" s="186"/>
      <c r="V342" s="186"/>
      <c r="W342" s="179"/>
    </row>
    <row r="343" spans="2:23" x14ac:dyDescent="0.25">
      <c r="B343" s="179"/>
      <c r="C343" s="179"/>
      <c r="D343" s="186"/>
      <c r="E343" s="187"/>
      <c r="F343" s="186"/>
      <c r="G343" s="186"/>
      <c r="H343" s="186"/>
      <c r="I343" s="186"/>
      <c r="J343" s="186"/>
      <c r="K343" s="186"/>
      <c r="L343" s="186"/>
      <c r="V343" s="186"/>
      <c r="W343" s="179"/>
    </row>
    <row r="344" spans="2:23" x14ac:dyDescent="0.25">
      <c r="B344" s="179"/>
      <c r="C344" s="179"/>
      <c r="D344" s="186"/>
      <c r="E344" s="187"/>
      <c r="F344" s="186"/>
      <c r="G344" s="186"/>
      <c r="H344" s="186"/>
      <c r="I344" s="186"/>
      <c r="J344" s="186"/>
      <c r="K344" s="186"/>
      <c r="L344" s="186"/>
      <c r="V344" s="186"/>
      <c r="W344" s="179"/>
    </row>
    <row r="345" spans="2:23" x14ac:dyDescent="0.25">
      <c r="B345" s="179"/>
      <c r="C345" s="179"/>
      <c r="D345" s="186"/>
      <c r="E345" s="187"/>
      <c r="F345" s="186"/>
      <c r="G345" s="186"/>
      <c r="H345" s="186"/>
      <c r="I345" s="186"/>
      <c r="J345" s="186"/>
      <c r="K345" s="186"/>
      <c r="L345" s="186"/>
      <c r="V345" s="186"/>
      <c r="W345" s="179"/>
    </row>
    <row r="346" spans="2:23" x14ac:dyDescent="0.25">
      <c r="B346" s="179"/>
      <c r="C346" s="179"/>
      <c r="D346" s="186"/>
      <c r="E346" s="187"/>
      <c r="F346" s="186"/>
      <c r="G346" s="186"/>
      <c r="H346" s="186"/>
      <c r="I346" s="186"/>
      <c r="J346" s="186"/>
      <c r="K346" s="186"/>
      <c r="L346" s="186"/>
      <c r="V346" s="186"/>
      <c r="W346" s="179"/>
    </row>
    <row r="347" spans="2:23" x14ac:dyDescent="0.25">
      <c r="B347" s="179"/>
      <c r="C347" s="179"/>
      <c r="D347" s="186"/>
      <c r="E347" s="187"/>
      <c r="F347" s="186"/>
      <c r="G347" s="186"/>
      <c r="H347" s="186"/>
      <c r="I347" s="186"/>
      <c r="J347" s="186"/>
      <c r="K347" s="186"/>
      <c r="L347" s="186"/>
      <c r="V347" s="186"/>
      <c r="W347" s="179"/>
    </row>
    <row r="348" spans="2:23" x14ac:dyDescent="0.25">
      <c r="B348" s="179"/>
      <c r="C348" s="179"/>
      <c r="D348" s="186"/>
      <c r="E348" s="187"/>
      <c r="F348" s="186"/>
      <c r="G348" s="186"/>
      <c r="H348" s="186"/>
      <c r="I348" s="186"/>
      <c r="J348" s="186"/>
      <c r="K348" s="186"/>
      <c r="L348" s="186"/>
      <c r="V348" s="186"/>
      <c r="W348" s="179"/>
    </row>
    <row r="349" spans="2:23" x14ac:dyDescent="0.25">
      <c r="B349" s="179"/>
      <c r="C349" s="179"/>
      <c r="D349" s="186"/>
      <c r="E349" s="187"/>
      <c r="F349" s="186"/>
      <c r="G349" s="186"/>
      <c r="H349" s="186"/>
      <c r="I349" s="186"/>
      <c r="J349" s="186"/>
      <c r="K349" s="186"/>
      <c r="L349" s="186"/>
      <c r="V349" s="186"/>
      <c r="W349" s="179"/>
    </row>
    <row r="350" spans="2:23" x14ac:dyDescent="0.25">
      <c r="B350" s="179"/>
      <c r="C350" s="179"/>
      <c r="D350" s="186"/>
      <c r="E350" s="187"/>
      <c r="F350" s="186"/>
      <c r="G350" s="186"/>
      <c r="H350" s="186"/>
      <c r="I350" s="186"/>
      <c r="J350" s="186"/>
      <c r="K350" s="186"/>
      <c r="L350" s="186"/>
      <c r="V350" s="186"/>
      <c r="W350" s="179"/>
    </row>
    <row r="351" spans="2:23" x14ac:dyDescent="0.25">
      <c r="B351" s="179"/>
      <c r="C351" s="179"/>
      <c r="D351" s="186"/>
      <c r="E351" s="187"/>
      <c r="F351" s="186"/>
      <c r="G351" s="186"/>
      <c r="H351" s="186"/>
      <c r="I351" s="186"/>
      <c r="J351" s="186"/>
      <c r="K351" s="186"/>
      <c r="L351" s="186"/>
      <c r="V351" s="186"/>
      <c r="W351" s="179"/>
    </row>
    <row r="352" spans="2:23" x14ac:dyDescent="0.25">
      <c r="B352" s="179"/>
      <c r="C352" s="179"/>
      <c r="D352" s="186"/>
      <c r="E352" s="187"/>
      <c r="F352" s="186"/>
      <c r="G352" s="186"/>
      <c r="H352" s="186"/>
      <c r="I352" s="186"/>
      <c r="J352" s="186"/>
      <c r="K352" s="186"/>
      <c r="L352" s="186"/>
      <c r="V352" s="186"/>
      <c r="W352" s="179"/>
    </row>
    <row r="353" spans="2:23" x14ac:dyDescent="0.25">
      <c r="B353" s="179"/>
      <c r="C353" s="179"/>
      <c r="D353" s="186"/>
      <c r="E353" s="187"/>
      <c r="F353" s="186"/>
      <c r="G353" s="186"/>
      <c r="H353" s="186"/>
      <c r="I353" s="186"/>
      <c r="J353" s="186"/>
      <c r="K353" s="186"/>
      <c r="L353" s="186"/>
      <c r="V353" s="186"/>
      <c r="W353" s="179"/>
    </row>
    <row r="354" spans="2:23" x14ac:dyDescent="0.25">
      <c r="B354" s="179"/>
      <c r="C354" s="179"/>
      <c r="D354" s="186"/>
      <c r="E354" s="187"/>
      <c r="F354" s="186"/>
      <c r="G354" s="186"/>
      <c r="H354" s="186"/>
      <c r="I354" s="186"/>
      <c r="J354" s="186"/>
      <c r="K354" s="186"/>
      <c r="L354" s="186"/>
      <c r="V354" s="186"/>
      <c r="W354" s="179"/>
    </row>
    <row r="355" spans="2:23" x14ac:dyDescent="0.25">
      <c r="B355" s="179"/>
      <c r="C355" s="179"/>
      <c r="D355" s="186"/>
      <c r="E355" s="187"/>
      <c r="F355" s="186"/>
      <c r="G355" s="186"/>
      <c r="H355" s="186"/>
      <c r="I355" s="186"/>
      <c r="J355" s="186"/>
      <c r="K355" s="186"/>
      <c r="L355" s="186"/>
      <c r="V355" s="186"/>
      <c r="W355" s="179"/>
    </row>
    <row r="356" spans="2:23" x14ac:dyDescent="0.25">
      <c r="B356" s="179"/>
      <c r="C356" s="179"/>
      <c r="D356" s="186"/>
      <c r="E356" s="187"/>
      <c r="F356" s="186"/>
      <c r="G356" s="186"/>
      <c r="H356" s="186"/>
      <c r="I356" s="186"/>
      <c r="J356" s="186"/>
      <c r="K356" s="186"/>
      <c r="L356" s="186"/>
      <c r="V356" s="186"/>
      <c r="W356" s="179"/>
    </row>
    <row r="357" spans="2:23" x14ac:dyDescent="0.25">
      <c r="B357" s="179"/>
      <c r="C357" s="179"/>
      <c r="D357" s="186"/>
      <c r="E357" s="187"/>
      <c r="F357" s="186"/>
      <c r="G357" s="186"/>
      <c r="H357" s="186"/>
      <c r="I357" s="186"/>
      <c r="J357" s="186"/>
      <c r="K357" s="186"/>
      <c r="L357" s="186"/>
      <c r="V357" s="186"/>
      <c r="W357" s="179"/>
    </row>
    <row r="358" spans="2:23" x14ac:dyDescent="0.25">
      <c r="B358" s="179"/>
      <c r="C358" s="179"/>
      <c r="D358" s="186"/>
      <c r="E358" s="187"/>
      <c r="F358" s="186"/>
      <c r="G358" s="186"/>
      <c r="H358" s="186"/>
      <c r="I358" s="186"/>
      <c r="J358" s="186"/>
      <c r="K358" s="186"/>
      <c r="L358" s="186"/>
      <c r="V358" s="186"/>
      <c r="W358" s="179"/>
    </row>
    <row r="359" spans="2:23" x14ac:dyDescent="0.25">
      <c r="B359" s="179"/>
      <c r="C359" s="179"/>
      <c r="D359" s="186"/>
      <c r="E359" s="187"/>
      <c r="F359" s="186"/>
      <c r="G359" s="186"/>
      <c r="H359" s="186"/>
      <c r="I359" s="186"/>
      <c r="J359" s="186"/>
      <c r="K359" s="186"/>
      <c r="L359" s="186"/>
      <c r="V359" s="186"/>
      <c r="W359" s="179"/>
    </row>
    <row r="360" spans="2:23" x14ac:dyDescent="0.25">
      <c r="B360" s="179"/>
      <c r="C360" s="179"/>
      <c r="D360" s="186"/>
      <c r="E360" s="187"/>
      <c r="F360" s="186"/>
      <c r="G360" s="186"/>
      <c r="H360" s="186"/>
      <c r="I360" s="186"/>
      <c r="J360" s="186"/>
      <c r="K360" s="186"/>
      <c r="L360" s="186"/>
      <c r="V360" s="186"/>
      <c r="W360" s="179"/>
    </row>
    <row r="361" spans="2:23" x14ac:dyDescent="0.25">
      <c r="B361" s="179"/>
      <c r="C361" s="179"/>
      <c r="D361" s="186"/>
      <c r="E361" s="187"/>
      <c r="F361" s="186"/>
      <c r="G361" s="186"/>
      <c r="H361" s="186"/>
      <c r="I361" s="186"/>
      <c r="J361" s="186"/>
      <c r="K361" s="186"/>
      <c r="L361" s="186"/>
      <c r="V361" s="186"/>
      <c r="W361" s="179"/>
    </row>
    <row r="362" spans="2:23" x14ac:dyDescent="0.25">
      <c r="B362" s="179"/>
      <c r="C362" s="179"/>
      <c r="D362" s="186"/>
      <c r="E362" s="187"/>
      <c r="F362" s="186"/>
      <c r="G362" s="186"/>
      <c r="H362" s="186"/>
      <c r="I362" s="186"/>
      <c r="J362" s="186"/>
      <c r="K362" s="186"/>
      <c r="L362" s="186"/>
      <c r="V362" s="186"/>
      <c r="W362" s="179"/>
    </row>
    <row r="363" spans="2:23" x14ac:dyDescent="0.25">
      <c r="B363" s="179"/>
      <c r="C363" s="179"/>
      <c r="D363" s="186"/>
      <c r="E363" s="187"/>
      <c r="F363" s="186"/>
      <c r="G363" s="186"/>
      <c r="H363" s="186"/>
      <c r="I363" s="186"/>
      <c r="J363" s="186"/>
      <c r="K363" s="186"/>
      <c r="L363" s="186"/>
      <c r="V363" s="186"/>
      <c r="W363" s="179"/>
    </row>
    <row r="364" spans="2:23" x14ac:dyDescent="0.25">
      <c r="B364" s="179"/>
      <c r="C364" s="179"/>
      <c r="D364" s="186"/>
      <c r="E364" s="187"/>
      <c r="F364" s="186"/>
      <c r="G364" s="186"/>
      <c r="H364" s="186"/>
      <c r="I364" s="186"/>
      <c r="J364" s="186"/>
      <c r="K364" s="186"/>
      <c r="L364" s="186"/>
      <c r="V364" s="186"/>
      <c r="W364" s="179"/>
    </row>
    <row r="365" spans="2:23" x14ac:dyDescent="0.25">
      <c r="B365" s="179"/>
      <c r="C365" s="179"/>
      <c r="D365" s="186"/>
      <c r="E365" s="187"/>
      <c r="F365" s="186"/>
      <c r="G365" s="186"/>
      <c r="H365" s="186"/>
      <c r="I365" s="186"/>
      <c r="J365" s="186"/>
      <c r="K365" s="186"/>
      <c r="L365" s="186"/>
      <c r="V365" s="186"/>
      <c r="W365" s="179"/>
    </row>
    <row r="366" spans="2:23" x14ac:dyDescent="0.25">
      <c r="B366" s="179"/>
      <c r="C366" s="179"/>
      <c r="D366" s="186"/>
      <c r="E366" s="187"/>
      <c r="F366" s="186"/>
      <c r="G366" s="186"/>
      <c r="H366" s="186"/>
      <c r="I366" s="186"/>
      <c r="J366" s="186"/>
      <c r="K366" s="186"/>
      <c r="L366" s="186"/>
      <c r="V366" s="186"/>
      <c r="W366" s="179"/>
    </row>
    <row r="367" spans="2:23" x14ac:dyDescent="0.25">
      <c r="B367" s="179"/>
      <c r="C367" s="179"/>
      <c r="D367" s="186"/>
      <c r="E367" s="187"/>
      <c r="F367" s="186"/>
      <c r="G367" s="186"/>
      <c r="H367" s="186"/>
      <c r="I367" s="186"/>
      <c r="J367" s="186"/>
      <c r="K367" s="186"/>
      <c r="L367" s="186"/>
      <c r="V367" s="186"/>
      <c r="W367" s="179"/>
    </row>
    <row r="368" spans="2:23" x14ac:dyDescent="0.25">
      <c r="B368" s="179"/>
      <c r="C368" s="179"/>
      <c r="D368" s="186"/>
      <c r="E368" s="187"/>
      <c r="F368" s="186"/>
      <c r="G368" s="186"/>
      <c r="H368" s="186"/>
      <c r="I368" s="186"/>
      <c r="J368" s="186"/>
      <c r="K368" s="186"/>
      <c r="L368" s="186"/>
      <c r="V368" s="186"/>
      <c r="W368" s="179"/>
    </row>
    <row r="369" spans="2:23" x14ac:dyDescent="0.25">
      <c r="B369" s="179"/>
      <c r="C369" s="179"/>
      <c r="D369" s="186"/>
      <c r="E369" s="187"/>
      <c r="F369" s="186"/>
      <c r="G369" s="186"/>
      <c r="H369" s="186"/>
      <c r="I369" s="186"/>
      <c r="J369" s="186"/>
      <c r="K369" s="186"/>
      <c r="L369" s="186"/>
      <c r="V369" s="186"/>
      <c r="W369" s="179"/>
    </row>
    <row r="370" spans="2:23" x14ac:dyDescent="0.25">
      <c r="B370" s="179"/>
      <c r="C370" s="179"/>
      <c r="D370" s="186"/>
      <c r="E370" s="187"/>
      <c r="F370" s="186"/>
      <c r="G370" s="186"/>
      <c r="H370" s="186"/>
      <c r="I370" s="186"/>
      <c r="J370" s="186"/>
      <c r="K370" s="186"/>
      <c r="L370" s="186"/>
      <c r="V370" s="186"/>
      <c r="W370" s="179"/>
    </row>
    <row r="371" spans="2:23" x14ac:dyDescent="0.25">
      <c r="B371" s="179"/>
      <c r="C371" s="179"/>
      <c r="D371" s="186"/>
      <c r="E371" s="187"/>
      <c r="F371" s="186"/>
      <c r="G371" s="186"/>
      <c r="H371" s="186"/>
      <c r="I371" s="186"/>
      <c r="J371" s="186"/>
      <c r="K371" s="186"/>
      <c r="L371" s="186"/>
      <c r="V371" s="186"/>
      <c r="W371" s="179"/>
    </row>
    <row r="372" spans="2:23" x14ac:dyDescent="0.25">
      <c r="B372" s="179"/>
      <c r="C372" s="179"/>
      <c r="D372" s="186"/>
      <c r="E372" s="187"/>
      <c r="F372" s="186"/>
      <c r="G372" s="186"/>
      <c r="H372" s="186"/>
      <c r="I372" s="186"/>
      <c r="J372" s="186"/>
      <c r="K372" s="186"/>
      <c r="L372" s="186"/>
      <c r="V372" s="186"/>
      <c r="W372" s="179"/>
    </row>
    <row r="373" spans="2:23" x14ac:dyDescent="0.25">
      <c r="B373" s="179"/>
      <c r="C373" s="179"/>
      <c r="D373" s="186"/>
      <c r="E373" s="187"/>
      <c r="F373" s="186"/>
      <c r="G373" s="186"/>
      <c r="H373" s="186"/>
      <c r="I373" s="186"/>
      <c r="J373" s="186"/>
      <c r="K373" s="186"/>
      <c r="L373" s="186"/>
      <c r="V373" s="186"/>
      <c r="W373" s="179"/>
    </row>
    <row r="374" spans="2:23" x14ac:dyDescent="0.25">
      <c r="B374" s="179"/>
      <c r="C374" s="179"/>
      <c r="D374" s="186"/>
      <c r="E374" s="187"/>
      <c r="F374" s="186"/>
      <c r="G374" s="186"/>
      <c r="H374" s="186"/>
      <c r="I374" s="186"/>
      <c r="J374" s="186"/>
      <c r="K374" s="186"/>
      <c r="L374" s="186"/>
      <c r="V374" s="186"/>
      <c r="W374" s="179"/>
    </row>
    <row r="375" spans="2:23" x14ac:dyDescent="0.25">
      <c r="B375" s="179"/>
      <c r="C375" s="179"/>
      <c r="D375" s="186"/>
      <c r="E375" s="187"/>
      <c r="F375" s="186"/>
      <c r="G375" s="186"/>
      <c r="H375" s="186"/>
      <c r="I375" s="186"/>
      <c r="J375" s="186"/>
      <c r="K375" s="186"/>
      <c r="L375" s="186"/>
      <c r="V375" s="186"/>
      <c r="W375" s="179"/>
    </row>
    <row r="376" spans="2:23" x14ac:dyDescent="0.25">
      <c r="B376" s="179"/>
      <c r="C376" s="179"/>
      <c r="D376" s="186"/>
      <c r="E376" s="187"/>
      <c r="F376" s="186"/>
      <c r="G376" s="186"/>
      <c r="H376" s="186"/>
      <c r="I376" s="186"/>
      <c r="J376" s="186"/>
      <c r="K376" s="186"/>
      <c r="L376" s="186"/>
      <c r="V376" s="186"/>
      <c r="W376" s="179"/>
    </row>
    <row r="377" spans="2:23" x14ac:dyDescent="0.25">
      <c r="B377" s="179"/>
      <c r="C377" s="179"/>
      <c r="D377" s="186"/>
      <c r="E377" s="187"/>
      <c r="F377" s="186"/>
      <c r="G377" s="186"/>
      <c r="H377" s="186"/>
      <c r="I377" s="186"/>
      <c r="J377" s="186"/>
      <c r="K377" s="186"/>
      <c r="L377" s="186"/>
      <c r="V377" s="186"/>
      <c r="W377" s="179"/>
    </row>
    <row r="378" spans="2:23" x14ac:dyDescent="0.25">
      <c r="B378" s="179"/>
      <c r="C378" s="179"/>
      <c r="D378" s="186"/>
      <c r="E378" s="187"/>
      <c r="F378" s="186"/>
      <c r="G378" s="186"/>
      <c r="H378" s="186"/>
      <c r="I378" s="186"/>
      <c r="J378" s="186"/>
      <c r="K378" s="186"/>
      <c r="L378" s="186"/>
      <c r="V378" s="186"/>
      <c r="W378" s="179"/>
    </row>
    <row r="379" spans="2:23" x14ac:dyDescent="0.25">
      <c r="B379" s="179"/>
      <c r="C379" s="179"/>
      <c r="D379" s="186"/>
      <c r="E379" s="187"/>
      <c r="F379" s="186"/>
      <c r="G379" s="186"/>
      <c r="H379" s="186"/>
      <c r="I379" s="186"/>
      <c r="J379" s="186"/>
      <c r="K379" s="186"/>
      <c r="L379" s="186"/>
      <c r="V379" s="186"/>
      <c r="W379" s="179"/>
    </row>
    <row r="380" spans="2:23" x14ac:dyDescent="0.25">
      <c r="B380" s="179"/>
      <c r="C380" s="179"/>
      <c r="D380" s="186"/>
      <c r="E380" s="187"/>
      <c r="F380" s="186"/>
      <c r="G380" s="186"/>
      <c r="H380" s="186"/>
      <c r="I380" s="186"/>
      <c r="J380" s="186"/>
      <c r="K380" s="186"/>
      <c r="L380" s="186"/>
      <c r="V380" s="186"/>
      <c r="W380" s="179"/>
    </row>
    <row r="381" spans="2:23" x14ac:dyDescent="0.25">
      <c r="B381" s="179"/>
      <c r="C381" s="179"/>
      <c r="D381" s="186"/>
      <c r="E381" s="187"/>
      <c r="F381" s="186"/>
      <c r="G381" s="186"/>
      <c r="H381" s="186"/>
      <c r="I381" s="186"/>
      <c r="J381" s="186"/>
      <c r="K381" s="186"/>
      <c r="L381" s="186"/>
      <c r="V381" s="186"/>
      <c r="W381" s="179"/>
    </row>
    <row r="382" spans="2:23" x14ac:dyDescent="0.25">
      <c r="B382" s="179"/>
      <c r="C382" s="179"/>
      <c r="D382" s="186"/>
      <c r="E382" s="187"/>
      <c r="F382" s="186"/>
      <c r="G382" s="186"/>
      <c r="H382" s="186"/>
      <c r="I382" s="186"/>
      <c r="J382" s="186"/>
      <c r="K382" s="186"/>
      <c r="L382" s="186"/>
      <c r="V382" s="186"/>
      <c r="W382" s="179"/>
    </row>
    <row r="383" spans="2:23" x14ac:dyDescent="0.25">
      <c r="B383" s="179"/>
      <c r="C383" s="179"/>
      <c r="D383" s="186"/>
      <c r="E383" s="187"/>
      <c r="F383" s="186"/>
      <c r="G383" s="186"/>
      <c r="H383" s="186"/>
      <c r="I383" s="186"/>
      <c r="J383" s="186"/>
      <c r="K383" s="186"/>
      <c r="L383" s="186"/>
      <c r="V383" s="186"/>
      <c r="W383" s="179"/>
    </row>
    <row r="384" spans="2:23" x14ac:dyDescent="0.25">
      <c r="B384" s="179"/>
      <c r="C384" s="179"/>
      <c r="D384" s="186"/>
      <c r="E384" s="187"/>
      <c r="F384" s="186"/>
      <c r="G384" s="186"/>
      <c r="H384" s="186"/>
      <c r="I384" s="186"/>
      <c r="J384" s="186"/>
      <c r="K384" s="186"/>
      <c r="L384" s="186"/>
      <c r="V384" s="186"/>
      <c r="W384" s="179"/>
    </row>
    <row r="385" spans="2:23" x14ac:dyDescent="0.25">
      <c r="B385" s="179"/>
      <c r="C385" s="179"/>
      <c r="D385" s="186"/>
      <c r="E385" s="187"/>
      <c r="F385" s="186"/>
      <c r="G385" s="186"/>
      <c r="H385" s="186"/>
      <c r="I385" s="186"/>
      <c r="J385" s="186"/>
      <c r="K385" s="186"/>
      <c r="L385" s="186"/>
      <c r="V385" s="186"/>
      <c r="W385" s="179"/>
    </row>
    <row r="386" spans="2:23" x14ac:dyDescent="0.25">
      <c r="B386" s="179"/>
      <c r="C386" s="179"/>
      <c r="D386" s="186"/>
      <c r="E386" s="187"/>
      <c r="F386" s="186"/>
      <c r="G386" s="186"/>
      <c r="H386" s="186"/>
      <c r="I386" s="186"/>
      <c r="J386" s="186"/>
      <c r="K386" s="186"/>
      <c r="L386" s="186"/>
      <c r="V386" s="186"/>
      <c r="W386" s="179"/>
    </row>
    <row r="387" spans="2:23" x14ac:dyDescent="0.25">
      <c r="B387" s="179"/>
      <c r="C387" s="179"/>
      <c r="D387" s="186"/>
      <c r="E387" s="187"/>
      <c r="F387" s="186"/>
      <c r="G387" s="186"/>
      <c r="H387" s="186"/>
      <c r="I387" s="186"/>
      <c r="J387" s="186"/>
      <c r="K387" s="186"/>
      <c r="L387" s="186"/>
      <c r="V387" s="186"/>
      <c r="W387" s="179"/>
    </row>
    <row r="388" spans="2:23" x14ac:dyDescent="0.25">
      <c r="B388" s="179"/>
      <c r="C388" s="179"/>
      <c r="D388" s="186"/>
      <c r="E388" s="187"/>
      <c r="F388" s="186"/>
      <c r="G388" s="186"/>
      <c r="H388" s="186"/>
      <c r="I388" s="186"/>
      <c r="J388" s="186"/>
      <c r="K388" s="186"/>
      <c r="L388" s="186"/>
      <c r="V388" s="186"/>
      <c r="W388" s="179"/>
    </row>
    <row r="389" spans="2:23" x14ac:dyDescent="0.25">
      <c r="B389" s="179"/>
      <c r="C389" s="179"/>
      <c r="D389" s="186"/>
      <c r="E389" s="187"/>
      <c r="F389" s="186"/>
      <c r="G389" s="186"/>
      <c r="H389" s="186"/>
      <c r="I389" s="186"/>
      <c r="J389" s="186"/>
      <c r="K389" s="186"/>
      <c r="L389" s="186"/>
      <c r="V389" s="186"/>
      <c r="W389" s="179"/>
    </row>
    <row r="390" spans="2:23" x14ac:dyDescent="0.25">
      <c r="B390" s="179"/>
      <c r="C390" s="179"/>
      <c r="D390" s="186"/>
      <c r="E390" s="187"/>
      <c r="F390" s="186"/>
      <c r="G390" s="186"/>
      <c r="H390" s="186"/>
      <c r="I390" s="186"/>
      <c r="J390" s="186"/>
      <c r="K390" s="186"/>
      <c r="L390" s="186"/>
      <c r="V390" s="186"/>
      <c r="W390" s="179"/>
    </row>
    <row r="391" spans="2:23" x14ac:dyDescent="0.25">
      <c r="B391" s="179"/>
      <c r="C391" s="179"/>
      <c r="D391" s="186"/>
      <c r="E391" s="187"/>
      <c r="F391" s="186"/>
      <c r="G391" s="186"/>
      <c r="H391" s="186"/>
      <c r="I391" s="186"/>
      <c r="J391" s="186"/>
      <c r="K391" s="186"/>
      <c r="L391" s="186"/>
      <c r="V391" s="186"/>
      <c r="W391" s="179"/>
    </row>
    <row r="392" spans="2:23" x14ac:dyDescent="0.25">
      <c r="B392" s="179"/>
      <c r="C392" s="179"/>
      <c r="D392" s="186"/>
      <c r="E392" s="187"/>
      <c r="F392" s="186"/>
      <c r="G392" s="186"/>
      <c r="H392" s="186"/>
      <c r="I392" s="186"/>
      <c r="J392" s="186"/>
      <c r="K392" s="186"/>
      <c r="L392" s="186"/>
      <c r="V392" s="186"/>
      <c r="W392" s="179"/>
    </row>
    <row r="393" spans="2:23" x14ac:dyDescent="0.25">
      <c r="B393" s="179"/>
      <c r="C393" s="179"/>
      <c r="D393" s="186"/>
      <c r="E393" s="187"/>
      <c r="F393" s="186"/>
      <c r="G393" s="186"/>
      <c r="H393" s="186"/>
      <c r="I393" s="186"/>
      <c r="J393" s="186"/>
      <c r="K393" s="186"/>
      <c r="L393" s="186"/>
      <c r="V393" s="186"/>
      <c r="W393" s="179"/>
    </row>
    <row r="394" spans="2:23" x14ac:dyDescent="0.25">
      <c r="B394" s="179"/>
      <c r="C394" s="179"/>
      <c r="D394" s="186"/>
      <c r="E394" s="187"/>
      <c r="F394" s="186"/>
      <c r="G394" s="186"/>
      <c r="H394" s="186"/>
      <c r="I394" s="186"/>
      <c r="J394" s="186"/>
      <c r="K394" s="186"/>
      <c r="L394" s="186"/>
      <c r="V394" s="186"/>
      <c r="W394" s="179"/>
    </row>
    <row r="395" spans="2:23" x14ac:dyDescent="0.25">
      <c r="B395" s="179"/>
      <c r="C395" s="179"/>
      <c r="D395" s="186"/>
      <c r="E395" s="187"/>
      <c r="F395" s="186"/>
      <c r="G395" s="186"/>
      <c r="H395" s="186"/>
      <c r="I395" s="186"/>
      <c r="J395" s="186"/>
      <c r="K395" s="186"/>
      <c r="L395" s="186"/>
      <c r="V395" s="186"/>
      <c r="W395" s="179"/>
    </row>
    <row r="396" spans="2:23" x14ac:dyDescent="0.25">
      <c r="B396" s="179"/>
      <c r="C396" s="179"/>
      <c r="D396" s="186"/>
      <c r="E396" s="187"/>
      <c r="F396" s="186"/>
      <c r="G396" s="186"/>
      <c r="H396" s="186"/>
      <c r="I396" s="186"/>
      <c r="J396" s="186"/>
      <c r="K396" s="186"/>
      <c r="L396" s="186"/>
      <c r="V396" s="186"/>
      <c r="W396" s="179"/>
    </row>
    <row r="397" spans="2:23" x14ac:dyDescent="0.25">
      <c r="B397" s="179"/>
      <c r="C397" s="179"/>
      <c r="D397" s="186"/>
      <c r="E397" s="187"/>
      <c r="F397" s="186"/>
      <c r="G397" s="186"/>
      <c r="H397" s="186"/>
      <c r="I397" s="186"/>
      <c r="J397" s="186"/>
      <c r="K397" s="186"/>
      <c r="L397" s="186"/>
      <c r="V397" s="186"/>
      <c r="W397" s="179"/>
    </row>
    <row r="398" spans="2:23" x14ac:dyDescent="0.25">
      <c r="B398" s="179"/>
      <c r="C398" s="179"/>
      <c r="D398" s="186"/>
      <c r="E398" s="187"/>
      <c r="F398" s="186"/>
      <c r="G398" s="186"/>
      <c r="H398" s="186"/>
      <c r="I398" s="186"/>
      <c r="J398" s="186"/>
      <c r="K398" s="186"/>
      <c r="L398" s="186"/>
      <c r="V398" s="186"/>
      <c r="W398" s="179"/>
    </row>
    <row r="399" spans="2:23" x14ac:dyDescent="0.25">
      <c r="B399" s="179"/>
      <c r="C399" s="179"/>
      <c r="D399" s="186"/>
      <c r="E399" s="187"/>
      <c r="F399" s="186"/>
      <c r="G399" s="186"/>
      <c r="H399" s="186"/>
      <c r="I399" s="186"/>
      <c r="J399" s="186"/>
      <c r="K399" s="186"/>
      <c r="L399" s="186"/>
      <c r="V399" s="186"/>
      <c r="W399" s="179"/>
    </row>
    <row r="400" spans="2:23" x14ac:dyDescent="0.25">
      <c r="B400" s="179"/>
      <c r="C400" s="179"/>
      <c r="D400" s="186"/>
      <c r="E400" s="187"/>
      <c r="F400" s="186"/>
      <c r="G400" s="186"/>
      <c r="H400" s="186"/>
      <c r="I400" s="186"/>
      <c r="J400" s="186"/>
      <c r="K400" s="186"/>
      <c r="L400" s="186"/>
      <c r="V400" s="186"/>
      <c r="W400" s="179"/>
    </row>
    <row r="401" spans="2:23" x14ac:dyDescent="0.25">
      <c r="B401" s="179"/>
      <c r="C401" s="179"/>
      <c r="D401" s="186"/>
      <c r="E401" s="187"/>
      <c r="F401" s="186"/>
      <c r="G401" s="186"/>
      <c r="H401" s="186"/>
      <c r="I401" s="186"/>
      <c r="J401" s="186"/>
      <c r="K401" s="186"/>
      <c r="L401" s="186"/>
      <c r="V401" s="186"/>
      <c r="W401" s="179"/>
    </row>
    <row r="402" spans="2:23" x14ac:dyDescent="0.25">
      <c r="B402" s="179"/>
      <c r="C402" s="179"/>
      <c r="D402" s="186"/>
      <c r="E402" s="187"/>
      <c r="F402" s="186"/>
      <c r="G402" s="186"/>
      <c r="H402" s="186"/>
      <c r="I402" s="186"/>
      <c r="J402" s="186"/>
      <c r="K402" s="186"/>
      <c r="L402" s="186"/>
      <c r="V402" s="186"/>
      <c r="W402" s="179"/>
    </row>
    <row r="403" spans="2:23" x14ac:dyDescent="0.25">
      <c r="B403" s="179"/>
      <c r="C403" s="179"/>
      <c r="D403" s="186"/>
      <c r="E403" s="187"/>
      <c r="F403" s="186"/>
      <c r="G403" s="186"/>
      <c r="H403" s="186"/>
      <c r="I403" s="186"/>
      <c r="J403" s="186"/>
      <c r="K403" s="186"/>
      <c r="L403" s="186"/>
      <c r="V403" s="186"/>
      <c r="W403" s="179"/>
    </row>
    <row r="404" spans="2:23" x14ac:dyDescent="0.25">
      <c r="B404" s="179"/>
      <c r="C404" s="179"/>
      <c r="D404" s="186"/>
      <c r="E404" s="187"/>
      <c r="F404" s="186"/>
      <c r="G404" s="186"/>
      <c r="H404" s="186"/>
      <c r="I404" s="186"/>
      <c r="J404" s="186"/>
      <c r="K404" s="186"/>
      <c r="L404" s="186"/>
      <c r="V404" s="186"/>
      <c r="W404" s="179"/>
    </row>
    <row r="405" spans="2:23" x14ac:dyDescent="0.25">
      <c r="B405" s="179"/>
      <c r="C405" s="179"/>
      <c r="D405" s="186"/>
      <c r="E405" s="187"/>
      <c r="F405" s="186"/>
      <c r="G405" s="186"/>
      <c r="H405" s="186"/>
      <c r="I405" s="186"/>
      <c r="J405" s="186"/>
      <c r="K405" s="186"/>
      <c r="L405" s="186"/>
      <c r="V405" s="186"/>
      <c r="W405" s="179"/>
    </row>
    <row r="406" spans="2:23" x14ac:dyDescent="0.25">
      <c r="B406" s="179"/>
      <c r="C406" s="179"/>
      <c r="D406" s="186"/>
      <c r="E406" s="187"/>
      <c r="F406" s="186"/>
      <c r="G406" s="186"/>
      <c r="H406" s="186"/>
      <c r="I406" s="186"/>
      <c r="J406" s="186"/>
      <c r="K406" s="186"/>
      <c r="L406" s="186"/>
      <c r="V406" s="186"/>
      <c r="W406" s="179"/>
    </row>
    <row r="407" spans="2:23" x14ac:dyDescent="0.25">
      <c r="B407" s="179"/>
      <c r="C407" s="179"/>
      <c r="D407" s="186"/>
      <c r="E407" s="187"/>
      <c r="F407" s="186"/>
      <c r="G407" s="186"/>
      <c r="H407" s="186"/>
      <c r="I407" s="186"/>
      <c r="J407" s="186"/>
      <c r="K407" s="186"/>
      <c r="L407" s="186"/>
      <c r="V407" s="186"/>
      <c r="W407" s="179"/>
    </row>
    <row r="408" spans="2:23" x14ac:dyDescent="0.25">
      <c r="B408" s="179"/>
      <c r="C408" s="179"/>
      <c r="D408" s="186"/>
      <c r="E408" s="187"/>
      <c r="F408" s="186"/>
      <c r="G408" s="186"/>
      <c r="H408" s="186"/>
      <c r="I408" s="186"/>
      <c r="J408" s="186"/>
      <c r="K408" s="186"/>
      <c r="L408" s="186"/>
      <c r="V408" s="186"/>
      <c r="W408" s="179"/>
    </row>
    <row r="409" spans="2:23" x14ac:dyDescent="0.25">
      <c r="B409" s="179"/>
      <c r="C409" s="179"/>
      <c r="D409" s="186"/>
      <c r="E409" s="187"/>
      <c r="F409" s="186"/>
      <c r="G409" s="186"/>
      <c r="H409" s="186"/>
      <c r="I409" s="186"/>
      <c r="J409" s="186"/>
      <c r="K409" s="186"/>
      <c r="L409" s="186"/>
      <c r="V409" s="186"/>
      <c r="W409" s="179"/>
    </row>
    <row r="410" spans="2:23" x14ac:dyDescent="0.25">
      <c r="B410" s="179"/>
      <c r="C410" s="179"/>
      <c r="D410" s="186"/>
      <c r="E410" s="187"/>
      <c r="F410" s="186"/>
      <c r="G410" s="186"/>
      <c r="H410" s="186"/>
      <c r="I410" s="186"/>
      <c r="J410" s="186"/>
      <c r="K410" s="186"/>
      <c r="L410" s="186"/>
      <c r="V410" s="186"/>
      <c r="W410" s="179"/>
    </row>
    <row r="411" spans="2:23" x14ac:dyDescent="0.25">
      <c r="B411" s="179"/>
      <c r="C411" s="179"/>
      <c r="D411" s="186"/>
      <c r="E411" s="187"/>
      <c r="F411" s="186"/>
      <c r="G411" s="186"/>
      <c r="H411" s="186"/>
      <c r="I411" s="186"/>
      <c r="J411" s="186"/>
      <c r="K411" s="186"/>
      <c r="L411" s="186"/>
      <c r="V411" s="186"/>
      <c r="W411" s="179"/>
    </row>
    <row r="412" spans="2:23" x14ac:dyDescent="0.25">
      <c r="B412" s="179"/>
      <c r="C412" s="179"/>
      <c r="D412" s="186"/>
      <c r="E412" s="187"/>
      <c r="F412" s="186"/>
      <c r="G412" s="186"/>
      <c r="H412" s="186"/>
      <c r="I412" s="186"/>
      <c r="J412" s="186"/>
      <c r="K412" s="186"/>
      <c r="L412" s="186"/>
      <c r="V412" s="186"/>
      <c r="W412" s="179"/>
    </row>
    <row r="413" spans="2:23" x14ac:dyDescent="0.25">
      <c r="B413" s="179"/>
      <c r="C413" s="179"/>
      <c r="D413" s="186"/>
      <c r="E413" s="187"/>
      <c r="F413" s="186"/>
      <c r="G413" s="186"/>
      <c r="H413" s="186"/>
      <c r="I413" s="186"/>
      <c r="J413" s="186"/>
      <c r="K413" s="186"/>
      <c r="L413" s="186"/>
      <c r="V413" s="186"/>
      <c r="W413" s="179"/>
    </row>
    <row r="414" spans="2:23" x14ac:dyDescent="0.25">
      <c r="B414" s="179"/>
      <c r="C414" s="179"/>
      <c r="D414" s="186"/>
      <c r="E414" s="187"/>
      <c r="F414" s="186"/>
      <c r="G414" s="186"/>
      <c r="H414" s="186"/>
      <c r="I414" s="186"/>
      <c r="J414" s="186"/>
      <c r="K414" s="186"/>
      <c r="L414" s="186"/>
      <c r="V414" s="186"/>
      <c r="W414" s="179"/>
    </row>
    <row r="415" spans="2:23" x14ac:dyDescent="0.25">
      <c r="B415" s="179"/>
      <c r="C415" s="179"/>
      <c r="D415" s="186"/>
      <c r="E415" s="187"/>
      <c r="F415" s="186"/>
      <c r="G415" s="186"/>
      <c r="H415" s="186"/>
      <c r="I415" s="186"/>
      <c r="J415" s="186"/>
      <c r="K415" s="186"/>
      <c r="L415" s="186"/>
      <c r="V415" s="186"/>
      <c r="W415" s="179"/>
    </row>
    <row r="416" spans="2:23" x14ac:dyDescent="0.25">
      <c r="B416" s="179"/>
      <c r="C416" s="179"/>
      <c r="D416" s="186"/>
      <c r="E416" s="187"/>
      <c r="F416" s="186"/>
      <c r="G416" s="186"/>
      <c r="H416" s="186"/>
      <c r="I416" s="186"/>
      <c r="J416" s="186"/>
      <c r="K416" s="186"/>
      <c r="L416" s="186"/>
      <c r="V416" s="186"/>
      <c r="W416" s="179"/>
    </row>
    <row r="417" spans="2:23" x14ac:dyDescent="0.25">
      <c r="B417" s="179"/>
      <c r="C417" s="179"/>
      <c r="D417" s="186"/>
      <c r="E417" s="187"/>
      <c r="F417" s="186"/>
      <c r="G417" s="186"/>
      <c r="H417" s="186"/>
      <c r="I417" s="186"/>
      <c r="J417" s="186"/>
      <c r="K417" s="186"/>
      <c r="L417" s="186"/>
      <c r="V417" s="186"/>
      <c r="W417" s="179"/>
    </row>
    <row r="418" spans="2:23" x14ac:dyDescent="0.25">
      <c r="B418" s="179"/>
      <c r="C418" s="179"/>
      <c r="D418" s="186"/>
      <c r="E418" s="187"/>
      <c r="F418" s="186"/>
      <c r="G418" s="186"/>
      <c r="H418" s="186"/>
      <c r="I418" s="186"/>
      <c r="J418" s="186"/>
      <c r="K418" s="186"/>
      <c r="L418" s="186"/>
      <c r="V418" s="186"/>
      <c r="W418" s="179"/>
    </row>
    <row r="419" spans="2:23" x14ac:dyDescent="0.25">
      <c r="B419" s="179"/>
      <c r="C419" s="179"/>
      <c r="D419" s="186"/>
      <c r="E419" s="187"/>
      <c r="F419" s="186"/>
      <c r="G419" s="186"/>
      <c r="H419" s="186"/>
      <c r="I419" s="186"/>
      <c r="J419" s="186"/>
      <c r="K419" s="186"/>
      <c r="L419" s="186"/>
      <c r="V419" s="186"/>
      <c r="W419" s="179"/>
    </row>
    <row r="420" spans="2:23" x14ac:dyDescent="0.25">
      <c r="B420" s="179"/>
      <c r="C420" s="179"/>
      <c r="D420" s="186"/>
      <c r="E420" s="187"/>
      <c r="F420" s="186"/>
      <c r="G420" s="186"/>
      <c r="H420" s="186"/>
      <c r="I420" s="186"/>
      <c r="J420" s="186"/>
      <c r="K420" s="186"/>
      <c r="L420" s="186"/>
      <c r="V420" s="186"/>
      <c r="W420" s="179"/>
    </row>
    <row r="421" spans="2:23" x14ac:dyDescent="0.25">
      <c r="B421" s="179"/>
      <c r="C421" s="179"/>
      <c r="D421" s="186"/>
      <c r="E421" s="187"/>
      <c r="F421" s="186"/>
      <c r="G421" s="186"/>
      <c r="H421" s="186"/>
      <c r="I421" s="186"/>
      <c r="J421" s="186"/>
      <c r="K421" s="186"/>
      <c r="L421" s="186"/>
      <c r="V421" s="186"/>
      <c r="W421" s="179"/>
    </row>
    <row r="422" spans="2:23" x14ac:dyDescent="0.25">
      <c r="B422" s="179"/>
      <c r="C422" s="179"/>
      <c r="D422" s="186"/>
      <c r="E422" s="187"/>
      <c r="F422" s="186"/>
      <c r="G422" s="186"/>
      <c r="H422" s="186"/>
      <c r="I422" s="186"/>
      <c r="J422" s="186"/>
      <c r="K422" s="186"/>
      <c r="L422" s="186"/>
      <c r="V422" s="186"/>
      <c r="W422" s="179"/>
    </row>
    <row r="423" spans="2:23" x14ac:dyDescent="0.25">
      <c r="B423" s="179"/>
      <c r="C423" s="179"/>
      <c r="D423" s="186"/>
      <c r="E423" s="187"/>
      <c r="F423" s="186"/>
      <c r="G423" s="186"/>
      <c r="H423" s="186"/>
      <c r="I423" s="186"/>
      <c r="J423" s="186"/>
      <c r="K423" s="186"/>
      <c r="L423" s="186"/>
      <c r="V423" s="186"/>
      <c r="W423" s="179"/>
    </row>
    <row r="424" spans="2:23" x14ac:dyDescent="0.25">
      <c r="B424" s="179"/>
      <c r="C424" s="179"/>
      <c r="D424" s="186"/>
      <c r="E424" s="187"/>
      <c r="F424" s="186"/>
      <c r="G424" s="186"/>
      <c r="H424" s="186"/>
      <c r="I424" s="186"/>
      <c r="J424" s="186"/>
      <c r="K424" s="186"/>
      <c r="L424" s="186"/>
      <c r="V424" s="186"/>
      <c r="W424" s="179"/>
    </row>
    <row r="425" spans="2:23" x14ac:dyDescent="0.25">
      <c r="B425" s="179"/>
      <c r="C425" s="179"/>
      <c r="D425" s="186"/>
      <c r="E425" s="187"/>
      <c r="F425" s="186"/>
      <c r="G425" s="186"/>
      <c r="H425" s="186"/>
      <c r="I425" s="186"/>
      <c r="J425" s="186"/>
      <c r="K425" s="186"/>
      <c r="L425" s="186"/>
      <c r="V425" s="186"/>
      <c r="W425" s="179"/>
    </row>
    <row r="426" spans="2:23" x14ac:dyDescent="0.25">
      <c r="B426" s="179"/>
      <c r="C426" s="179"/>
      <c r="D426" s="186"/>
      <c r="E426" s="187"/>
      <c r="F426" s="186"/>
      <c r="G426" s="186"/>
      <c r="H426" s="186"/>
      <c r="I426" s="186"/>
      <c r="J426" s="186"/>
      <c r="K426" s="186"/>
      <c r="L426" s="186"/>
      <c r="V426" s="186"/>
      <c r="W426" s="179"/>
    </row>
    <row r="427" spans="2:23" x14ac:dyDescent="0.25">
      <c r="B427" s="179"/>
      <c r="C427" s="179"/>
      <c r="D427" s="186"/>
      <c r="E427" s="187"/>
      <c r="F427" s="186"/>
      <c r="G427" s="186"/>
      <c r="H427" s="186"/>
      <c r="I427" s="186"/>
      <c r="J427" s="186"/>
      <c r="K427" s="186"/>
      <c r="L427" s="186"/>
      <c r="V427" s="186"/>
      <c r="W427" s="179"/>
    </row>
    <row r="428" spans="2:23" x14ac:dyDescent="0.25">
      <c r="B428" s="179"/>
      <c r="C428" s="179"/>
      <c r="D428" s="186"/>
      <c r="E428" s="187"/>
      <c r="F428" s="186"/>
      <c r="G428" s="186"/>
      <c r="H428" s="186"/>
      <c r="I428" s="186"/>
      <c r="J428" s="186"/>
      <c r="K428" s="186"/>
      <c r="L428" s="186"/>
      <c r="V428" s="186"/>
      <c r="W428" s="179"/>
    </row>
    <row r="429" spans="2:23" x14ac:dyDescent="0.25">
      <c r="B429" s="179"/>
      <c r="C429" s="179"/>
      <c r="D429" s="186"/>
      <c r="E429" s="187"/>
      <c r="F429" s="186"/>
      <c r="G429" s="186"/>
      <c r="H429" s="186"/>
      <c r="I429" s="186"/>
      <c r="J429" s="186"/>
      <c r="K429" s="186"/>
      <c r="L429" s="186"/>
      <c r="V429" s="186"/>
      <c r="W429" s="179"/>
    </row>
    <row r="430" spans="2:23" x14ac:dyDescent="0.25">
      <c r="B430" s="179"/>
      <c r="C430" s="179"/>
      <c r="D430" s="186"/>
      <c r="E430" s="187"/>
      <c r="F430" s="186"/>
      <c r="G430" s="186"/>
      <c r="H430" s="186"/>
      <c r="I430" s="186"/>
      <c r="J430" s="186"/>
      <c r="K430" s="186"/>
      <c r="L430" s="186"/>
      <c r="V430" s="186"/>
      <c r="W430" s="179"/>
    </row>
    <row r="431" spans="2:23" x14ac:dyDescent="0.25">
      <c r="B431" s="179"/>
      <c r="C431" s="179"/>
      <c r="D431" s="186"/>
      <c r="E431" s="187"/>
      <c r="F431" s="186"/>
      <c r="G431" s="186"/>
      <c r="H431" s="186"/>
      <c r="I431" s="186"/>
      <c r="J431" s="186"/>
      <c r="K431" s="186"/>
      <c r="L431" s="186"/>
      <c r="V431" s="186"/>
      <c r="W431" s="179"/>
    </row>
    <row r="432" spans="2:23" x14ac:dyDescent="0.25">
      <c r="B432" s="179"/>
      <c r="C432" s="179"/>
      <c r="D432" s="186"/>
      <c r="E432" s="187"/>
      <c r="F432" s="186"/>
      <c r="G432" s="186"/>
      <c r="H432" s="186"/>
      <c r="I432" s="186"/>
      <c r="J432" s="186"/>
      <c r="K432" s="186"/>
      <c r="L432" s="186"/>
      <c r="V432" s="186"/>
      <c r="W432" s="179"/>
    </row>
    <row r="433" spans="2:23" x14ac:dyDescent="0.25">
      <c r="B433" s="179"/>
      <c r="C433" s="179"/>
      <c r="D433" s="186"/>
      <c r="E433" s="187"/>
      <c r="F433" s="186"/>
      <c r="G433" s="186"/>
      <c r="H433" s="186"/>
      <c r="I433" s="186"/>
      <c r="J433" s="186"/>
      <c r="K433" s="186"/>
      <c r="L433" s="186"/>
      <c r="V433" s="186"/>
      <c r="W433" s="179"/>
    </row>
    <row r="434" spans="2:23" x14ac:dyDescent="0.25">
      <c r="B434" s="179"/>
      <c r="C434" s="179"/>
      <c r="D434" s="186"/>
      <c r="E434" s="187"/>
      <c r="F434" s="186"/>
      <c r="G434" s="186"/>
      <c r="H434" s="186"/>
      <c r="I434" s="186"/>
      <c r="J434" s="186"/>
      <c r="K434" s="186"/>
      <c r="L434" s="186"/>
      <c r="V434" s="186"/>
      <c r="W434" s="179"/>
    </row>
    <row r="435" spans="2:23" x14ac:dyDescent="0.25">
      <c r="B435" s="179"/>
      <c r="C435" s="179"/>
      <c r="D435" s="186"/>
      <c r="E435" s="187"/>
      <c r="F435" s="186"/>
      <c r="G435" s="186"/>
      <c r="H435" s="186"/>
      <c r="I435" s="186"/>
      <c r="J435" s="186"/>
      <c r="K435" s="186"/>
      <c r="L435" s="186"/>
      <c r="V435" s="186"/>
      <c r="W435" s="179"/>
    </row>
    <row r="436" spans="2:23" x14ac:dyDescent="0.25">
      <c r="B436" s="179"/>
      <c r="C436" s="179"/>
      <c r="D436" s="186"/>
      <c r="E436" s="187"/>
      <c r="F436" s="186"/>
      <c r="G436" s="186"/>
      <c r="H436" s="186"/>
      <c r="I436" s="186"/>
      <c r="J436" s="186"/>
      <c r="K436" s="186"/>
      <c r="L436" s="186"/>
      <c r="V436" s="186"/>
      <c r="W436" s="179"/>
    </row>
    <row r="437" spans="2:23" x14ac:dyDescent="0.25">
      <c r="B437" s="179"/>
      <c r="C437" s="179"/>
      <c r="D437" s="186"/>
      <c r="E437" s="187"/>
      <c r="F437" s="186"/>
      <c r="G437" s="186"/>
      <c r="H437" s="186"/>
      <c r="I437" s="186"/>
      <c r="J437" s="186"/>
      <c r="K437" s="186"/>
      <c r="L437" s="186"/>
      <c r="V437" s="186"/>
      <c r="W437" s="179"/>
    </row>
    <row r="438" spans="2:23" x14ac:dyDescent="0.25">
      <c r="B438" s="179"/>
      <c r="C438" s="179"/>
      <c r="D438" s="186"/>
      <c r="E438" s="187"/>
      <c r="F438" s="186"/>
      <c r="G438" s="186"/>
      <c r="H438" s="186"/>
      <c r="I438" s="186"/>
      <c r="J438" s="186"/>
      <c r="K438" s="186"/>
      <c r="L438" s="186"/>
      <c r="V438" s="186"/>
      <c r="W438" s="179"/>
    </row>
    <row r="439" spans="2:23" x14ac:dyDescent="0.25">
      <c r="B439" s="179"/>
      <c r="C439" s="179"/>
      <c r="D439" s="186"/>
      <c r="E439" s="187"/>
      <c r="F439" s="186"/>
      <c r="G439" s="186"/>
      <c r="H439" s="186"/>
      <c r="I439" s="186"/>
      <c r="J439" s="186"/>
      <c r="K439" s="186"/>
      <c r="L439" s="186"/>
      <c r="V439" s="186"/>
      <c r="W439" s="179"/>
    </row>
    <row r="440" spans="2:23" x14ac:dyDescent="0.25">
      <c r="B440" s="179"/>
      <c r="C440" s="179"/>
      <c r="D440" s="186"/>
      <c r="E440" s="187"/>
      <c r="F440" s="186"/>
      <c r="G440" s="186"/>
      <c r="H440" s="186"/>
      <c r="I440" s="186"/>
      <c r="J440" s="186"/>
      <c r="K440" s="186"/>
      <c r="L440" s="186"/>
      <c r="V440" s="186"/>
      <c r="W440" s="179"/>
    </row>
    <row r="441" spans="2:23" x14ac:dyDescent="0.25">
      <c r="B441" s="179"/>
      <c r="C441" s="179"/>
      <c r="D441" s="186"/>
      <c r="E441" s="187"/>
      <c r="F441" s="186"/>
      <c r="G441" s="186"/>
      <c r="H441" s="186"/>
      <c r="I441" s="186"/>
      <c r="J441" s="186"/>
      <c r="K441" s="186"/>
      <c r="L441" s="186"/>
      <c r="V441" s="186"/>
      <c r="W441" s="179"/>
    </row>
    <row r="442" spans="2:23" x14ac:dyDescent="0.25">
      <c r="B442" s="179"/>
      <c r="C442" s="179"/>
      <c r="D442" s="186"/>
      <c r="E442" s="187"/>
      <c r="F442" s="186"/>
      <c r="G442" s="186"/>
      <c r="H442" s="186"/>
      <c r="I442" s="186"/>
      <c r="J442" s="186"/>
      <c r="K442" s="186"/>
      <c r="L442" s="186"/>
      <c r="V442" s="186"/>
      <c r="W442" s="179"/>
    </row>
    <row r="443" spans="2:23" x14ac:dyDescent="0.25">
      <c r="B443" s="179"/>
      <c r="C443" s="179"/>
      <c r="D443" s="186"/>
      <c r="E443" s="187"/>
      <c r="F443" s="186"/>
      <c r="G443" s="186"/>
      <c r="H443" s="186"/>
      <c r="I443" s="186"/>
      <c r="J443" s="186"/>
      <c r="K443" s="186"/>
      <c r="L443" s="186"/>
      <c r="V443" s="186"/>
      <c r="W443" s="179"/>
    </row>
    <row r="444" spans="2:23" x14ac:dyDescent="0.25">
      <c r="B444" s="179"/>
      <c r="C444" s="179"/>
      <c r="D444" s="186"/>
      <c r="E444" s="187"/>
      <c r="F444" s="186"/>
      <c r="G444" s="186"/>
      <c r="H444" s="186"/>
      <c r="I444" s="186"/>
      <c r="J444" s="186"/>
      <c r="K444" s="186"/>
      <c r="L444" s="186"/>
      <c r="V444" s="186"/>
      <c r="W444" s="179"/>
    </row>
    <row r="445" spans="2:23" x14ac:dyDescent="0.25">
      <c r="B445" s="179"/>
      <c r="C445" s="179"/>
      <c r="D445" s="186"/>
      <c r="E445" s="187"/>
      <c r="F445" s="186"/>
      <c r="G445" s="186"/>
      <c r="H445" s="186"/>
      <c r="I445" s="186"/>
      <c r="J445" s="186"/>
      <c r="K445" s="186"/>
      <c r="L445" s="186"/>
      <c r="V445" s="186"/>
      <c r="W445" s="179"/>
    </row>
    <row r="446" spans="2:23" x14ac:dyDescent="0.25">
      <c r="B446" s="179"/>
      <c r="C446" s="179"/>
      <c r="D446" s="186"/>
      <c r="E446" s="187"/>
      <c r="F446" s="186"/>
      <c r="G446" s="186"/>
      <c r="H446" s="186"/>
      <c r="I446" s="186"/>
      <c r="J446" s="186"/>
      <c r="K446" s="186"/>
      <c r="L446" s="186"/>
      <c r="V446" s="186"/>
      <c r="W446" s="179"/>
    </row>
    <row r="447" spans="2:23" x14ac:dyDescent="0.25">
      <c r="B447" s="179"/>
      <c r="C447" s="179"/>
      <c r="D447" s="186"/>
      <c r="E447" s="187"/>
      <c r="F447" s="186"/>
      <c r="G447" s="186"/>
      <c r="H447" s="186"/>
      <c r="I447" s="186"/>
      <c r="J447" s="186"/>
      <c r="K447" s="186"/>
      <c r="L447" s="186"/>
      <c r="V447" s="186"/>
      <c r="W447" s="179"/>
    </row>
    <row r="448" spans="2:23" x14ac:dyDescent="0.25">
      <c r="B448" s="179"/>
      <c r="C448" s="179"/>
      <c r="D448" s="186"/>
      <c r="E448" s="187"/>
      <c r="F448" s="186"/>
      <c r="G448" s="186"/>
      <c r="H448" s="186"/>
      <c r="I448" s="186"/>
      <c r="J448" s="186"/>
      <c r="K448" s="186"/>
      <c r="L448" s="186"/>
      <c r="V448" s="186"/>
      <c r="W448" s="179"/>
    </row>
    <row r="449" spans="2:23" x14ac:dyDescent="0.25">
      <c r="B449" s="179"/>
      <c r="C449" s="179"/>
      <c r="D449" s="186"/>
      <c r="E449" s="187"/>
      <c r="F449" s="186"/>
      <c r="G449" s="186"/>
      <c r="H449" s="186"/>
      <c r="I449" s="186"/>
      <c r="J449" s="186"/>
      <c r="K449" s="186"/>
      <c r="L449" s="186"/>
      <c r="V449" s="186"/>
      <c r="W449" s="179"/>
    </row>
    <row r="450" spans="2:23" x14ac:dyDescent="0.25">
      <c r="B450" s="179"/>
      <c r="C450" s="179"/>
      <c r="D450" s="186"/>
      <c r="E450" s="187"/>
      <c r="F450" s="186"/>
      <c r="G450" s="186"/>
      <c r="H450" s="186"/>
      <c r="I450" s="186"/>
      <c r="J450" s="186"/>
      <c r="K450" s="186"/>
      <c r="L450" s="186"/>
      <c r="V450" s="186"/>
      <c r="W450" s="179"/>
    </row>
    <row r="451" spans="2:23" x14ac:dyDescent="0.25">
      <c r="B451" s="179"/>
      <c r="C451" s="179"/>
      <c r="D451" s="186"/>
      <c r="E451" s="187"/>
      <c r="F451" s="186"/>
      <c r="G451" s="186"/>
      <c r="H451" s="186"/>
      <c r="I451" s="186"/>
      <c r="J451" s="186"/>
      <c r="K451" s="186"/>
      <c r="L451" s="186"/>
      <c r="V451" s="186"/>
      <c r="W451" s="179"/>
    </row>
    <row r="452" spans="2:23" x14ac:dyDescent="0.25">
      <c r="B452" s="179"/>
      <c r="C452" s="179"/>
      <c r="D452" s="186"/>
      <c r="E452" s="187"/>
      <c r="F452" s="186"/>
      <c r="G452" s="186"/>
      <c r="H452" s="186"/>
      <c r="I452" s="186"/>
      <c r="J452" s="186"/>
      <c r="K452" s="186"/>
      <c r="L452" s="186"/>
      <c r="V452" s="186"/>
      <c r="W452" s="179"/>
    </row>
    <row r="453" spans="2:23" x14ac:dyDescent="0.25">
      <c r="B453" s="179"/>
      <c r="C453" s="179"/>
      <c r="D453" s="186"/>
      <c r="E453" s="187"/>
      <c r="F453" s="186"/>
      <c r="G453" s="186"/>
      <c r="H453" s="186"/>
      <c r="I453" s="186"/>
      <c r="J453" s="186"/>
      <c r="K453" s="186"/>
      <c r="L453" s="186"/>
      <c r="V453" s="186"/>
      <c r="W453" s="179"/>
    </row>
    <row r="454" spans="2:23" x14ac:dyDescent="0.25">
      <c r="B454" s="179"/>
      <c r="C454" s="179"/>
      <c r="D454" s="186"/>
      <c r="E454" s="187"/>
      <c r="F454" s="186"/>
      <c r="G454" s="186"/>
      <c r="H454" s="186"/>
      <c r="I454" s="186"/>
      <c r="J454" s="186"/>
      <c r="K454" s="186"/>
      <c r="L454" s="186"/>
      <c r="V454" s="186"/>
      <c r="W454" s="179"/>
    </row>
    <row r="455" spans="2:23" x14ac:dyDescent="0.25">
      <c r="B455" s="179"/>
      <c r="C455" s="179"/>
      <c r="D455" s="186"/>
      <c r="E455" s="187"/>
      <c r="F455" s="186"/>
      <c r="G455" s="186"/>
      <c r="H455" s="186"/>
      <c r="I455" s="186"/>
      <c r="J455" s="186"/>
      <c r="K455" s="186"/>
      <c r="L455" s="186"/>
      <c r="V455" s="186"/>
      <c r="W455" s="179"/>
    </row>
    <row r="456" spans="2:23" x14ac:dyDescent="0.25">
      <c r="B456" s="179"/>
      <c r="C456" s="179"/>
      <c r="D456" s="186"/>
      <c r="E456" s="187"/>
      <c r="F456" s="186"/>
      <c r="G456" s="186"/>
      <c r="H456" s="186"/>
      <c r="I456" s="186"/>
      <c r="J456" s="186"/>
      <c r="K456" s="186"/>
      <c r="L456" s="186"/>
      <c r="V456" s="186"/>
      <c r="W456" s="179"/>
    </row>
    <row r="457" spans="2:23" x14ac:dyDescent="0.25">
      <c r="B457" s="179"/>
      <c r="C457" s="179"/>
      <c r="D457" s="186"/>
      <c r="E457" s="187"/>
      <c r="F457" s="186"/>
      <c r="G457" s="186"/>
      <c r="H457" s="186"/>
      <c r="I457" s="186"/>
      <c r="J457" s="186"/>
      <c r="K457" s="186"/>
      <c r="L457" s="186"/>
      <c r="V457" s="186"/>
      <c r="W457" s="179"/>
    </row>
    <row r="458" spans="2:23" x14ac:dyDescent="0.25">
      <c r="B458" s="179"/>
      <c r="C458" s="179"/>
      <c r="D458" s="186"/>
      <c r="E458" s="187"/>
      <c r="F458" s="186"/>
      <c r="G458" s="186"/>
      <c r="H458" s="186"/>
      <c r="I458" s="186"/>
      <c r="J458" s="186"/>
      <c r="K458" s="186"/>
      <c r="L458" s="186"/>
      <c r="V458" s="186"/>
      <c r="W458" s="179"/>
    </row>
    <row r="459" spans="2:23" x14ac:dyDescent="0.25">
      <c r="B459" s="179"/>
      <c r="C459" s="179"/>
      <c r="D459" s="186"/>
      <c r="E459" s="187"/>
      <c r="F459" s="186"/>
      <c r="G459" s="186"/>
      <c r="H459" s="186"/>
      <c r="I459" s="186"/>
      <c r="J459" s="186"/>
      <c r="K459" s="186"/>
      <c r="L459" s="186"/>
      <c r="V459" s="186"/>
      <c r="W459" s="179"/>
    </row>
    <row r="460" spans="2:23" x14ac:dyDescent="0.25">
      <c r="B460" s="179"/>
      <c r="C460" s="179"/>
      <c r="D460" s="186"/>
      <c r="E460" s="187"/>
      <c r="F460" s="186"/>
      <c r="G460" s="186"/>
      <c r="H460" s="186"/>
      <c r="I460" s="186"/>
      <c r="J460" s="186"/>
      <c r="K460" s="186"/>
      <c r="L460" s="186"/>
      <c r="V460" s="186"/>
      <c r="W460" s="179"/>
    </row>
    <row r="461" spans="2:23" x14ac:dyDescent="0.25">
      <c r="B461" s="179"/>
      <c r="C461" s="179"/>
      <c r="D461" s="186"/>
      <c r="E461" s="187"/>
      <c r="F461" s="186"/>
      <c r="G461" s="186"/>
      <c r="H461" s="186"/>
      <c r="I461" s="186"/>
      <c r="J461" s="186"/>
      <c r="K461" s="186"/>
      <c r="L461" s="186"/>
      <c r="V461" s="186"/>
      <c r="W461" s="179"/>
    </row>
    <row r="462" spans="2:23" x14ac:dyDescent="0.25">
      <c r="B462" s="179"/>
      <c r="C462" s="179"/>
      <c r="D462" s="186"/>
      <c r="E462" s="187"/>
      <c r="F462" s="186"/>
      <c r="G462" s="186"/>
      <c r="H462" s="186"/>
      <c r="I462" s="186"/>
      <c r="J462" s="186"/>
      <c r="K462" s="186"/>
      <c r="L462" s="186"/>
      <c r="V462" s="186"/>
      <c r="W462" s="179"/>
    </row>
    <row r="463" spans="2:23" x14ac:dyDescent="0.25">
      <c r="B463" s="179"/>
      <c r="C463" s="179"/>
      <c r="D463" s="186"/>
      <c r="E463" s="187"/>
      <c r="F463" s="186"/>
      <c r="G463" s="186"/>
      <c r="H463" s="186"/>
      <c r="I463" s="186"/>
      <c r="J463" s="186"/>
      <c r="K463" s="186"/>
      <c r="L463" s="186"/>
      <c r="V463" s="186"/>
      <c r="W463" s="179"/>
    </row>
    <row r="464" spans="2:23" x14ac:dyDescent="0.25">
      <c r="B464" s="179"/>
      <c r="C464" s="179"/>
      <c r="D464" s="186"/>
      <c r="E464" s="187"/>
      <c r="F464" s="186"/>
      <c r="G464" s="186"/>
      <c r="H464" s="186"/>
      <c r="I464" s="186"/>
      <c r="J464" s="186"/>
      <c r="K464" s="186"/>
      <c r="L464" s="186"/>
      <c r="V464" s="186"/>
      <c r="W464" s="179"/>
    </row>
    <row r="465" spans="2:23" x14ac:dyDescent="0.25">
      <c r="B465" s="179"/>
      <c r="C465" s="179"/>
      <c r="D465" s="186"/>
      <c r="E465" s="187"/>
      <c r="F465" s="186"/>
      <c r="G465" s="186"/>
      <c r="H465" s="186"/>
      <c r="I465" s="186"/>
      <c r="J465" s="186"/>
      <c r="K465" s="186"/>
      <c r="L465" s="186"/>
      <c r="V465" s="186"/>
      <c r="W465" s="179"/>
    </row>
    <row r="466" spans="2:23" x14ac:dyDescent="0.25">
      <c r="B466" s="179"/>
      <c r="C466" s="179"/>
      <c r="D466" s="186"/>
      <c r="E466" s="187"/>
      <c r="F466" s="186"/>
      <c r="G466" s="186"/>
      <c r="H466" s="186"/>
      <c r="I466" s="186"/>
      <c r="J466" s="186"/>
      <c r="K466" s="186"/>
      <c r="L466" s="186"/>
      <c r="V466" s="186"/>
      <c r="W466" s="179"/>
    </row>
    <row r="467" spans="2:23" x14ac:dyDescent="0.25">
      <c r="B467" s="179"/>
      <c r="C467" s="179"/>
      <c r="D467" s="186"/>
      <c r="E467" s="187"/>
      <c r="F467" s="186"/>
      <c r="G467" s="186"/>
      <c r="H467" s="186"/>
      <c r="I467" s="186"/>
      <c r="J467" s="186"/>
      <c r="K467" s="186"/>
      <c r="L467" s="186"/>
      <c r="V467" s="186"/>
      <c r="W467" s="179"/>
    </row>
    <row r="468" spans="2:23" x14ac:dyDescent="0.25">
      <c r="B468" s="179"/>
      <c r="C468" s="179"/>
      <c r="D468" s="186"/>
      <c r="E468" s="187"/>
      <c r="F468" s="186"/>
      <c r="G468" s="186"/>
      <c r="H468" s="186"/>
      <c r="I468" s="186"/>
      <c r="J468" s="186"/>
      <c r="K468" s="186"/>
      <c r="L468" s="186"/>
      <c r="V468" s="186"/>
      <c r="W468" s="179"/>
    </row>
    <row r="469" spans="2:23" x14ac:dyDescent="0.25">
      <c r="B469" s="179"/>
      <c r="C469" s="179"/>
      <c r="D469" s="186"/>
      <c r="E469" s="187"/>
      <c r="F469" s="186"/>
      <c r="G469" s="186"/>
      <c r="H469" s="186"/>
      <c r="I469" s="186"/>
      <c r="J469" s="186"/>
      <c r="K469" s="186"/>
      <c r="L469" s="186"/>
      <c r="V469" s="186"/>
      <c r="W469" s="179"/>
    </row>
    <row r="470" spans="2:23" x14ac:dyDescent="0.25">
      <c r="B470" s="179"/>
      <c r="C470" s="179"/>
      <c r="D470" s="186"/>
      <c r="E470" s="187"/>
      <c r="F470" s="186"/>
      <c r="G470" s="186"/>
      <c r="H470" s="186"/>
      <c r="I470" s="186"/>
      <c r="J470" s="186"/>
      <c r="K470" s="186"/>
      <c r="L470" s="186"/>
      <c r="V470" s="186"/>
      <c r="W470" s="179"/>
    </row>
    <row r="471" spans="2:23" x14ac:dyDescent="0.25">
      <c r="B471" s="179"/>
      <c r="C471" s="179"/>
      <c r="D471" s="186"/>
      <c r="E471" s="187"/>
      <c r="F471" s="186"/>
      <c r="G471" s="186"/>
      <c r="H471" s="186"/>
      <c r="I471" s="186"/>
      <c r="J471" s="186"/>
      <c r="K471" s="186"/>
      <c r="L471" s="186"/>
      <c r="V471" s="186"/>
      <c r="W471" s="179"/>
    </row>
    <row r="472" spans="2:23" x14ac:dyDescent="0.25">
      <c r="B472" s="179"/>
      <c r="C472" s="179"/>
      <c r="D472" s="186"/>
      <c r="E472" s="187"/>
      <c r="F472" s="186"/>
      <c r="G472" s="186"/>
      <c r="H472" s="186"/>
      <c r="I472" s="186"/>
      <c r="J472" s="186"/>
      <c r="K472" s="186"/>
      <c r="L472" s="186"/>
      <c r="V472" s="186"/>
      <c r="W472" s="179"/>
    </row>
    <row r="473" spans="2:23" x14ac:dyDescent="0.25">
      <c r="B473" s="179"/>
      <c r="C473" s="179"/>
      <c r="D473" s="186"/>
      <c r="E473" s="187"/>
      <c r="F473" s="186"/>
      <c r="G473" s="186"/>
      <c r="H473" s="186"/>
      <c r="I473" s="186"/>
      <c r="J473" s="186"/>
      <c r="K473" s="186"/>
      <c r="L473" s="186"/>
      <c r="V473" s="186"/>
      <c r="W473" s="179"/>
    </row>
    <row r="474" spans="2:23" x14ac:dyDescent="0.25">
      <c r="B474" s="179"/>
      <c r="C474" s="179"/>
      <c r="D474" s="186"/>
      <c r="E474" s="187"/>
      <c r="F474" s="186"/>
      <c r="G474" s="186"/>
      <c r="H474" s="186"/>
      <c r="I474" s="186"/>
      <c r="J474" s="186"/>
      <c r="K474" s="186"/>
      <c r="L474" s="186"/>
      <c r="V474" s="186"/>
      <c r="W474" s="179"/>
    </row>
    <row r="475" spans="2:23" x14ac:dyDescent="0.25">
      <c r="B475" s="179"/>
      <c r="C475" s="179"/>
      <c r="D475" s="186"/>
      <c r="E475" s="187"/>
      <c r="F475" s="186"/>
      <c r="G475" s="186"/>
      <c r="H475" s="186"/>
      <c r="I475" s="186"/>
      <c r="J475" s="186"/>
      <c r="K475" s="186"/>
      <c r="L475" s="186"/>
      <c r="V475" s="186"/>
      <c r="W475" s="179"/>
    </row>
    <row r="476" spans="2:23" x14ac:dyDescent="0.25">
      <c r="B476" s="179"/>
      <c r="C476" s="179"/>
      <c r="D476" s="186"/>
      <c r="E476" s="187"/>
      <c r="F476" s="186"/>
      <c r="G476" s="186"/>
      <c r="H476" s="186"/>
      <c r="I476" s="186"/>
      <c r="J476" s="186"/>
      <c r="K476" s="186"/>
      <c r="L476" s="186"/>
      <c r="V476" s="186"/>
      <c r="W476" s="179"/>
    </row>
    <row r="477" spans="2:23" x14ac:dyDescent="0.25">
      <c r="B477" s="179"/>
      <c r="C477" s="179"/>
      <c r="D477" s="186"/>
      <c r="E477" s="187"/>
      <c r="F477" s="186"/>
      <c r="G477" s="186"/>
      <c r="H477" s="186"/>
      <c r="I477" s="186"/>
      <c r="J477" s="186"/>
      <c r="K477" s="186"/>
      <c r="L477" s="186"/>
      <c r="V477" s="186"/>
      <c r="W477" s="179"/>
    </row>
    <row r="478" spans="2:23" x14ac:dyDescent="0.25">
      <c r="B478" s="179"/>
      <c r="C478" s="179"/>
      <c r="D478" s="186"/>
      <c r="E478" s="187"/>
      <c r="F478" s="186"/>
      <c r="G478" s="186"/>
      <c r="H478" s="186"/>
      <c r="I478" s="186"/>
      <c r="J478" s="186"/>
      <c r="K478" s="186"/>
      <c r="L478" s="186"/>
      <c r="V478" s="186"/>
      <c r="W478" s="179"/>
    </row>
    <row r="479" spans="2:23" x14ac:dyDescent="0.25">
      <c r="B479" s="179"/>
      <c r="C479" s="179"/>
      <c r="D479" s="186"/>
      <c r="E479" s="187"/>
      <c r="F479" s="186"/>
      <c r="G479" s="186"/>
      <c r="H479" s="186"/>
      <c r="I479" s="186"/>
      <c r="J479" s="186"/>
      <c r="K479" s="186"/>
      <c r="L479" s="186"/>
      <c r="V479" s="186"/>
      <c r="W479" s="179"/>
    </row>
    <row r="480" spans="2:23" x14ac:dyDescent="0.25">
      <c r="B480" s="179"/>
      <c r="C480" s="179"/>
      <c r="D480" s="186"/>
      <c r="E480" s="187"/>
      <c r="F480" s="186"/>
      <c r="G480" s="186"/>
      <c r="H480" s="186"/>
      <c r="I480" s="186"/>
      <c r="J480" s="186"/>
      <c r="K480" s="186"/>
      <c r="L480" s="186"/>
      <c r="V480" s="186"/>
      <c r="W480" s="179"/>
    </row>
    <row r="481" spans="2:23" x14ac:dyDescent="0.25">
      <c r="B481" s="179"/>
      <c r="C481" s="179"/>
      <c r="D481" s="186"/>
      <c r="E481" s="187"/>
      <c r="F481" s="186"/>
      <c r="G481" s="186"/>
      <c r="H481" s="186"/>
      <c r="I481" s="186"/>
      <c r="J481" s="186"/>
      <c r="K481" s="186"/>
      <c r="L481" s="186"/>
      <c r="V481" s="186"/>
      <c r="W481" s="179"/>
    </row>
    <row r="482" spans="2:23" x14ac:dyDescent="0.25">
      <c r="B482" s="179"/>
      <c r="C482" s="179"/>
      <c r="D482" s="186"/>
      <c r="E482" s="187"/>
      <c r="F482" s="186"/>
      <c r="G482" s="186"/>
      <c r="H482" s="186"/>
      <c r="I482" s="186"/>
      <c r="J482" s="186"/>
      <c r="K482" s="186"/>
      <c r="L482" s="186"/>
      <c r="V482" s="186"/>
      <c r="W482" s="179"/>
    </row>
    <row r="483" spans="2:23" x14ac:dyDescent="0.25">
      <c r="B483" s="179"/>
      <c r="C483" s="179"/>
      <c r="D483" s="186"/>
      <c r="E483" s="187"/>
      <c r="F483" s="186"/>
      <c r="G483" s="186"/>
      <c r="H483" s="186"/>
      <c r="I483" s="186"/>
      <c r="J483" s="186"/>
      <c r="K483" s="186"/>
      <c r="L483" s="186"/>
      <c r="V483" s="186"/>
      <c r="W483" s="179"/>
    </row>
    <row r="484" spans="2:23" x14ac:dyDescent="0.25">
      <c r="B484" s="179"/>
      <c r="C484" s="179"/>
      <c r="D484" s="186"/>
      <c r="E484" s="187"/>
      <c r="F484" s="186"/>
      <c r="G484" s="186"/>
      <c r="H484" s="186"/>
      <c r="I484" s="186"/>
      <c r="J484" s="186"/>
      <c r="K484" s="186"/>
      <c r="L484" s="186"/>
      <c r="V484" s="186"/>
      <c r="W484" s="179"/>
    </row>
    <row r="485" spans="2:23" x14ac:dyDescent="0.25">
      <c r="B485" s="179"/>
      <c r="C485" s="179"/>
      <c r="D485" s="186"/>
      <c r="E485" s="187"/>
      <c r="F485" s="186"/>
      <c r="G485" s="186"/>
      <c r="H485" s="186"/>
      <c r="I485" s="186"/>
      <c r="J485" s="186"/>
      <c r="K485" s="186"/>
      <c r="L485" s="186"/>
      <c r="V485" s="186"/>
      <c r="W485" s="179"/>
    </row>
    <row r="486" spans="2:23" x14ac:dyDescent="0.25">
      <c r="B486" s="179"/>
      <c r="C486" s="179"/>
      <c r="D486" s="186"/>
      <c r="E486" s="187"/>
      <c r="F486" s="186"/>
      <c r="G486" s="186"/>
      <c r="H486" s="186"/>
      <c r="I486" s="186"/>
      <c r="J486" s="186"/>
      <c r="K486" s="186"/>
      <c r="L486" s="186"/>
      <c r="V486" s="186"/>
      <c r="W486" s="179"/>
    </row>
    <row r="487" spans="2:23" x14ac:dyDescent="0.25">
      <c r="B487" s="179"/>
      <c r="C487" s="179"/>
      <c r="D487" s="186"/>
      <c r="E487" s="187"/>
      <c r="F487" s="186"/>
      <c r="G487" s="186"/>
      <c r="H487" s="186"/>
      <c r="I487" s="186"/>
      <c r="J487" s="186"/>
      <c r="K487" s="186"/>
      <c r="L487" s="186"/>
      <c r="V487" s="186"/>
      <c r="W487" s="179"/>
    </row>
    <row r="488" spans="2:23" x14ac:dyDescent="0.25">
      <c r="B488" s="179"/>
      <c r="C488" s="179"/>
      <c r="D488" s="186"/>
      <c r="E488" s="187"/>
      <c r="F488" s="186"/>
      <c r="G488" s="186"/>
      <c r="H488" s="186"/>
      <c r="I488" s="186"/>
      <c r="J488" s="186"/>
      <c r="K488" s="186"/>
      <c r="L488" s="186"/>
      <c r="V488" s="186"/>
      <c r="W488" s="179"/>
    </row>
    <row r="489" spans="2:23" x14ac:dyDescent="0.25">
      <c r="B489" s="179"/>
      <c r="C489" s="179"/>
      <c r="D489" s="186"/>
      <c r="E489" s="187"/>
      <c r="F489" s="186"/>
      <c r="G489" s="186"/>
      <c r="H489" s="186"/>
      <c r="I489" s="186"/>
      <c r="J489" s="186"/>
      <c r="K489" s="186"/>
      <c r="L489" s="186"/>
      <c r="V489" s="186"/>
      <c r="W489" s="179"/>
    </row>
    <row r="490" spans="2:23" x14ac:dyDescent="0.25">
      <c r="B490" s="179"/>
      <c r="C490" s="179"/>
      <c r="D490" s="186"/>
      <c r="E490" s="187"/>
      <c r="F490" s="186"/>
      <c r="G490" s="186"/>
      <c r="H490" s="186"/>
      <c r="I490" s="186"/>
      <c r="J490" s="186"/>
      <c r="K490" s="186"/>
      <c r="L490" s="186"/>
      <c r="V490" s="186"/>
      <c r="W490" s="179"/>
    </row>
    <row r="491" spans="2:23" x14ac:dyDescent="0.25">
      <c r="B491" s="179"/>
      <c r="C491" s="179"/>
      <c r="D491" s="186"/>
      <c r="E491" s="187"/>
      <c r="F491" s="186"/>
      <c r="G491" s="186"/>
      <c r="H491" s="186"/>
      <c r="I491" s="186"/>
      <c r="J491" s="186"/>
      <c r="K491" s="186"/>
      <c r="L491" s="186"/>
      <c r="V491" s="186"/>
      <c r="W491" s="179"/>
    </row>
    <row r="492" spans="2:23" x14ac:dyDescent="0.25">
      <c r="B492" s="179"/>
      <c r="C492" s="179"/>
      <c r="D492" s="186"/>
      <c r="E492" s="187"/>
      <c r="F492" s="186"/>
      <c r="G492" s="186"/>
      <c r="H492" s="186"/>
      <c r="I492" s="186"/>
      <c r="J492" s="186"/>
      <c r="K492" s="186"/>
      <c r="L492" s="186"/>
      <c r="V492" s="186"/>
      <c r="W492" s="179"/>
    </row>
    <row r="493" spans="2:23" x14ac:dyDescent="0.25">
      <c r="B493" s="179"/>
      <c r="C493" s="179"/>
      <c r="D493" s="186"/>
      <c r="E493" s="187"/>
      <c r="F493" s="186"/>
      <c r="G493" s="186"/>
      <c r="H493" s="186"/>
      <c r="I493" s="186"/>
      <c r="J493" s="186"/>
      <c r="K493" s="186"/>
      <c r="L493" s="186"/>
      <c r="V493" s="186"/>
      <c r="W493" s="179"/>
    </row>
    <row r="494" spans="2:23" x14ac:dyDescent="0.25">
      <c r="B494" s="179"/>
      <c r="C494" s="179"/>
      <c r="D494" s="186"/>
      <c r="E494" s="187"/>
      <c r="F494" s="186"/>
      <c r="G494" s="186"/>
      <c r="H494" s="186"/>
      <c r="I494" s="186"/>
      <c r="J494" s="186"/>
      <c r="K494" s="186"/>
      <c r="L494" s="186"/>
      <c r="V494" s="186"/>
      <c r="W494" s="179"/>
    </row>
    <row r="495" spans="2:23" x14ac:dyDescent="0.25">
      <c r="B495" s="179"/>
      <c r="C495" s="179"/>
      <c r="D495" s="186"/>
      <c r="E495" s="187"/>
      <c r="F495" s="186"/>
      <c r="G495" s="186"/>
      <c r="H495" s="186"/>
      <c r="I495" s="186"/>
      <c r="J495" s="186"/>
      <c r="K495" s="186"/>
      <c r="L495" s="186"/>
      <c r="V495" s="186"/>
      <c r="W495" s="179"/>
    </row>
    <row r="496" spans="2:23" x14ac:dyDescent="0.25">
      <c r="B496" s="179"/>
      <c r="C496" s="179"/>
      <c r="D496" s="186"/>
      <c r="E496" s="187"/>
      <c r="F496" s="186"/>
      <c r="G496" s="186"/>
      <c r="H496" s="186"/>
      <c r="I496" s="186"/>
      <c r="J496" s="186"/>
      <c r="K496" s="186"/>
      <c r="L496" s="186"/>
      <c r="V496" s="186"/>
      <c r="W496" s="179"/>
    </row>
    <row r="497" spans="2:23" x14ac:dyDescent="0.25">
      <c r="B497" s="179"/>
      <c r="C497" s="179"/>
      <c r="D497" s="186"/>
      <c r="E497" s="187"/>
      <c r="F497" s="186"/>
      <c r="G497" s="186"/>
      <c r="H497" s="186"/>
      <c r="I497" s="186"/>
      <c r="J497" s="186"/>
      <c r="K497" s="186"/>
      <c r="L497" s="186"/>
      <c r="V497" s="186"/>
      <c r="W497" s="179"/>
    </row>
    <row r="498" spans="2:23" x14ac:dyDescent="0.25">
      <c r="B498" s="179"/>
      <c r="C498" s="179"/>
      <c r="D498" s="186"/>
      <c r="E498" s="187"/>
      <c r="F498" s="186"/>
      <c r="G498" s="186"/>
      <c r="H498" s="186"/>
      <c r="I498" s="186"/>
      <c r="J498" s="186"/>
      <c r="K498" s="186"/>
      <c r="L498" s="186"/>
      <c r="V498" s="186"/>
      <c r="W498" s="179"/>
    </row>
    <row r="499" spans="2:23" x14ac:dyDescent="0.25">
      <c r="B499" s="179"/>
      <c r="C499" s="179"/>
      <c r="D499" s="186"/>
      <c r="E499" s="187"/>
      <c r="F499" s="186"/>
      <c r="G499" s="186"/>
      <c r="H499" s="186"/>
      <c r="I499" s="186"/>
      <c r="J499" s="186"/>
      <c r="K499" s="186"/>
      <c r="L499" s="186"/>
      <c r="V499" s="186"/>
      <c r="W499" s="179"/>
    </row>
    <row r="500" spans="2:23" x14ac:dyDescent="0.25">
      <c r="B500" s="179"/>
      <c r="C500" s="179"/>
      <c r="D500" s="186"/>
      <c r="E500" s="187"/>
      <c r="F500" s="186"/>
      <c r="G500" s="186"/>
      <c r="H500" s="186"/>
      <c r="I500" s="186"/>
      <c r="J500" s="186"/>
      <c r="K500" s="186"/>
      <c r="L500" s="186"/>
      <c r="V500" s="186"/>
      <c r="W500" s="179"/>
    </row>
    <row r="501" spans="2:23" x14ac:dyDescent="0.25">
      <c r="B501" s="179"/>
      <c r="C501" s="179"/>
      <c r="D501" s="186"/>
      <c r="E501" s="187"/>
      <c r="F501" s="186"/>
      <c r="G501" s="186"/>
      <c r="H501" s="186"/>
      <c r="I501" s="186"/>
      <c r="J501" s="186"/>
      <c r="K501" s="186"/>
      <c r="L501" s="186"/>
      <c r="V501" s="186"/>
      <c r="W501" s="179"/>
    </row>
    <row r="502" spans="2:23" x14ac:dyDescent="0.25">
      <c r="B502" s="179"/>
      <c r="C502" s="179"/>
      <c r="D502" s="186"/>
      <c r="E502" s="187"/>
      <c r="F502" s="186"/>
      <c r="G502" s="186"/>
      <c r="H502" s="186"/>
      <c r="I502" s="186"/>
      <c r="J502" s="186"/>
      <c r="K502" s="186"/>
      <c r="L502" s="186"/>
      <c r="V502" s="186"/>
      <c r="W502" s="179"/>
    </row>
    <row r="503" spans="2:23" x14ac:dyDescent="0.25">
      <c r="B503" s="179"/>
      <c r="C503" s="179"/>
      <c r="D503" s="186"/>
      <c r="E503" s="187"/>
      <c r="F503" s="186"/>
      <c r="G503" s="186"/>
      <c r="H503" s="186"/>
      <c r="I503" s="186"/>
      <c r="J503" s="186"/>
      <c r="K503" s="186"/>
      <c r="L503" s="186"/>
      <c r="V503" s="186"/>
      <c r="W503" s="179"/>
    </row>
    <row r="504" spans="2:23" x14ac:dyDescent="0.25">
      <c r="B504" s="179"/>
      <c r="C504" s="179"/>
      <c r="D504" s="186"/>
      <c r="E504" s="187"/>
      <c r="F504" s="186"/>
      <c r="G504" s="186"/>
      <c r="H504" s="186"/>
      <c r="I504" s="186"/>
      <c r="J504" s="186"/>
      <c r="K504" s="186"/>
      <c r="L504" s="186"/>
      <c r="V504" s="186"/>
      <c r="W504" s="179"/>
    </row>
    <row r="505" spans="2:23" x14ac:dyDescent="0.25">
      <c r="B505" s="179"/>
      <c r="C505" s="179"/>
      <c r="D505" s="186"/>
      <c r="E505" s="187"/>
      <c r="F505" s="186"/>
      <c r="G505" s="186"/>
      <c r="H505" s="186"/>
      <c r="I505" s="186"/>
      <c r="J505" s="186"/>
      <c r="K505" s="186"/>
      <c r="L505" s="186"/>
      <c r="V505" s="186"/>
      <c r="W505" s="179"/>
    </row>
    <row r="506" spans="2:23" x14ac:dyDescent="0.25">
      <c r="B506" s="179"/>
      <c r="C506" s="179"/>
      <c r="D506" s="186"/>
      <c r="E506" s="187"/>
      <c r="F506" s="186"/>
      <c r="G506" s="186"/>
      <c r="H506" s="186"/>
      <c r="I506" s="186"/>
      <c r="J506" s="186"/>
      <c r="K506" s="186"/>
      <c r="L506" s="186"/>
      <c r="V506" s="186"/>
      <c r="W506" s="179"/>
    </row>
    <row r="507" spans="2:23" x14ac:dyDescent="0.25">
      <c r="B507" s="179"/>
      <c r="C507" s="179"/>
      <c r="D507" s="186"/>
      <c r="E507" s="187"/>
      <c r="F507" s="186"/>
      <c r="G507" s="186"/>
      <c r="H507" s="186"/>
      <c r="I507" s="186"/>
      <c r="J507" s="186"/>
      <c r="K507" s="186"/>
      <c r="L507" s="186"/>
      <c r="V507" s="186"/>
      <c r="W507" s="179"/>
    </row>
    <row r="508" spans="2:23" x14ac:dyDescent="0.25">
      <c r="B508" s="179"/>
      <c r="C508" s="179"/>
      <c r="D508" s="186"/>
      <c r="E508" s="187"/>
      <c r="F508" s="186"/>
      <c r="G508" s="186"/>
      <c r="H508" s="186"/>
      <c r="I508" s="186"/>
      <c r="J508" s="186"/>
      <c r="K508" s="186"/>
      <c r="L508" s="186"/>
      <c r="V508" s="186"/>
      <c r="W508" s="179"/>
    </row>
    <row r="509" spans="2:23" x14ac:dyDescent="0.25">
      <c r="B509" s="179"/>
      <c r="C509" s="179"/>
      <c r="D509" s="186"/>
      <c r="E509" s="187"/>
      <c r="F509" s="186"/>
      <c r="G509" s="186"/>
      <c r="H509" s="186"/>
      <c r="I509" s="186"/>
      <c r="J509" s="186"/>
      <c r="K509" s="186"/>
      <c r="L509" s="186"/>
      <c r="V509" s="186"/>
      <c r="W509" s="179"/>
    </row>
    <row r="510" spans="2:23" x14ac:dyDescent="0.25">
      <c r="B510" s="179"/>
      <c r="C510" s="179"/>
      <c r="D510" s="186"/>
      <c r="E510" s="187"/>
      <c r="F510" s="186"/>
      <c r="G510" s="186"/>
      <c r="H510" s="186"/>
      <c r="I510" s="186"/>
      <c r="J510" s="186"/>
      <c r="K510" s="186"/>
      <c r="L510" s="186"/>
      <c r="V510" s="186"/>
      <c r="W510" s="179"/>
    </row>
    <row r="511" spans="2:23" x14ac:dyDescent="0.25">
      <c r="B511" s="179"/>
      <c r="C511" s="179"/>
      <c r="D511" s="186"/>
      <c r="E511" s="187"/>
      <c r="F511" s="186"/>
      <c r="G511" s="186"/>
      <c r="H511" s="186"/>
      <c r="I511" s="186"/>
      <c r="J511" s="186"/>
      <c r="K511" s="186"/>
      <c r="L511" s="186"/>
      <c r="V511" s="186"/>
      <c r="W511" s="179"/>
    </row>
    <row r="512" spans="2:23" x14ac:dyDescent="0.25">
      <c r="B512" s="179"/>
      <c r="C512" s="179"/>
      <c r="D512" s="186"/>
      <c r="E512" s="187"/>
      <c r="F512" s="186"/>
      <c r="G512" s="186"/>
      <c r="H512" s="186"/>
      <c r="I512" s="186"/>
      <c r="J512" s="186"/>
      <c r="K512" s="186"/>
      <c r="L512" s="186"/>
      <c r="V512" s="186"/>
      <c r="W512" s="179"/>
    </row>
    <row r="513" spans="2:23" x14ac:dyDescent="0.25">
      <c r="B513" s="179"/>
      <c r="C513" s="179"/>
      <c r="D513" s="186"/>
      <c r="E513" s="187"/>
      <c r="F513" s="186"/>
      <c r="G513" s="186"/>
      <c r="H513" s="186"/>
      <c r="I513" s="186"/>
      <c r="J513" s="186"/>
      <c r="K513" s="186"/>
      <c r="L513" s="186"/>
      <c r="V513" s="186"/>
      <c r="W513" s="179"/>
    </row>
    <row r="514" spans="2:23" x14ac:dyDescent="0.25">
      <c r="B514" s="179"/>
      <c r="C514" s="179"/>
      <c r="D514" s="186"/>
      <c r="E514" s="187"/>
      <c r="F514" s="186"/>
      <c r="G514" s="186"/>
      <c r="H514" s="186"/>
      <c r="I514" s="186"/>
      <c r="J514" s="186"/>
      <c r="K514" s="186"/>
      <c r="L514" s="186"/>
      <c r="V514" s="186"/>
      <c r="W514" s="179"/>
    </row>
    <row r="515" spans="2:23" x14ac:dyDescent="0.25">
      <c r="B515" s="179"/>
      <c r="C515" s="179"/>
      <c r="D515" s="186"/>
      <c r="E515" s="187"/>
      <c r="F515" s="186"/>
      <c r="G515" s="186"/>
      <c r="H515" s="186"/>
      <c r="I515" s="186"/>
      <c r="J515" s="186"/>
      <c r="K515" s="186"/>
      <c r="L515" s="186"/>
      <c r="V515" s="186"/>
      <c r="W515" s="179"/>
    </row>
    <row r="516" spans="2:23" x14ac:dyDescent="0.25">
      <c r="B516" s="179"/>
      <c r="C516" s="179"/>
      <c r="D516" s="186"/>
      <c r="E516" s="187"/>
      <c r="F516" s="186"/>
      <c r="G516" s="186"/>
      <c r="H516" s="186"/>
      <c r="I516" s="186"/>
      <c r="J516" s="186"/>
      <c r="K516" s="186"/>
      <c r="L516" s="186"/>
      <c r="V516" s="186"/>
      <c r="W516" s="179"/>
    </row>
    <row r="517" spans="2:23" x14ac:dyDescent="0.25">
      <c r="B517" s="179"/>
      <c r="C517" s="179"/>
      <c r="D517" s="186"/>
      <c r="E517" s="187"/>
      <c r="F517" s="186"/>
      <c r="G517" s="186"/>
      <c r="H517" s="186"/>
      <c r="I517" s="186"/>
      <c r="J517" s="186"/>
      <c r="K517" s="186"/>
      <c r="L517" s="186"/>
      <c r="V517" s="186"/>
      <c r="W517" s="179"/>
    </row>
    <row r="518" spans="2:23" x14ac:dyDescent="0.25">
      <c r="B518" s="179"/>
      <c r="C518" s="179"/>
      <c r="D518" s="186"/>
      <c r="E518" s="187"/>
      <c r="F518" s="186"/>
      <c r="G518" s="186"/>
      <c r="H518" s="186"/>
      <c r="I518" s="186"/>
      <c r="J518" s="186"/>
      <c r="K518" s="186"/>
      <c r="L518" s="186"/>
      <c r="V518" s="186"/>
      <c r="W518" s="179"/>
    </row>
    <row r="519" spans="2:23" x14ac:dyDescent="0.25">
      <c r="B519" s="179"/>
      <c r="C519" s="179"/>
      <c r="D519" s="186"/>
      <c r="E519" s="187"/>
      <c r="F519" s="186"/>
      <c r="G519" s="186"/>
      <c r="H519" s="186"/>
      <c r="I519" s="186"/>
      <c r="J519" s="186"/>
      <c r="K519" s="186"/>
      <c r="L519" s="186"/>
      <c r="V519" s="186"/>
      <c r="W519" s="179"/>
    </row>
    <row r="520" spans="2:23" x14ac:dyDescent="0.25">
      <c r="B520" s="179"/>
      <c r="C520" s="179"/>
      <c r="D520" s="186"/>
      <c r="E520" s="187"/>
      <c r="F520" s="186"/>
      <c r="G520" s="186"/>
      <c r="H520" s="186"/>
      <c r="I520" s="186"/>
      <c r="J520" s="186"/>
      <c r="K520" s="186"/>
      <c r="L520" s="186"/>
      <c r="V520" s="186"/>
      <c r="W520" s="179"/>
    </row>
    <row r="521" spans="2:23" x14ac:dyDescent="0.25">
      <c r="B521" s="179"/>
      <c r="C521" s="179"/>
      <c r="D521" s="186"/>
      <c r="E521" s="187"/>
      <c r="F521" s="186"/>
      <c r="G521" s="186"/>
      <c r="H521" s="186"/>
      <c r="I521" s="186"/>
      <c r="J521" s="186"/>
      <c r="K521" s="186"/>
      <c r="L521" s="186"/>
      <c r="V521" s="186"/>
      <c r="W521" s="179"/>
    </row>
    <row r="522" spans="2:23" x14ac:dyDescent="0.25">
      <c r="B522" s="179"/>
      <c r="C522" s="179"/>
      <c r="D522" s="186"/>
      <c r="E522" s="187"/>
      <c r="F522" s="186"/>
      <c r="G522" s="186"/>
      <c r="H522" s="186"/>
      <c r="I522" s="186"/>
      <c r="J522" s="186"/>
      <c r="K522" s="186"/>
      <c r="L522" s="186"/>
      <c r="V522" s="186"/>
      <c r="W522" s="179"/>
    </row>
    <row r="523" spans="2:23" x14ac:dyDescent="0.25">
      <c r="B523" s="179"/>
      <c r="C523" s="179"/>
      <c r="D523" s="186"/>
      <c r="E523" s="187"/>
      <c r="F523" s="186"/>
      <c r="G523" s="186"/>
      <c r="H523" s="186"/>
      <c r="I523" s="186"/>
      <c r="J523" s="186"/>
      <c r="K523" s="186"/>
      <c r="L523" s="186"/>
      <c r="V523" s="186"/>
      <c r="W523" s="179"/>
    </row>
    <row r="524" spans="2:23" x14ac:dyDescent="0.25">
      <c r="B524" s="179"/>
      <c r="C524" s="179"/>
      <c r="D524" s="186"/>
      <c r="E524" s="187"/>
      <c r="F524" s="186"/>
      <c r="G524" s="186"/>
      <c r="H524" s="186"/>
      <c r="I524" s="186"/>
      <c r="J524" s="186"/>
      <c r="K524" s="186"/>
      <c r="L524" s="186"/>
      <c r="V524" s="186"/>
      <c r="W524" s="179"/>
    </row>
    <row r="525" spans="2:23" x14ac:dyDescent="0.25">
      <c r="B525" s="179"/>
      <c r="C525" s="179"/>
      <c r="D525" s="186"/>
      <c r="E525" s="187"/>
      <c r="F525" s="186"/>
      <c r="G525" s="186"/>
      <c r="H525" s="186"/>
      <c r="I525" s="186"/>
      <c r="J525" s="186"/>
      <c r="K525" s="186"/>
      <c r="L525" s="186"/>
      <c r="V525" s="186"/>
      <c r="W525" s="179"/>
    </row>
    <row r="526" spans="2:23" x14ac:dyDescent="0.25">
      <c r="B526" s="179"/>
      <c r="C526" s="179"/>
      <c r="D526" s="186"/>
      <c r="E526" s="187"/>
      <c r="F526" s="186"/>
      <c r="G526" s="186"/>
      <c r="H526" s="186"/>
      <c r="I526" s="186"/>
      <c r="J526" s="186"/>
      <c r="K526" s="186"/>
      <c r="L526" s="186"/>
      <c r="V526" s="186"/>
      <c r="W526" s="179"/>
    </row>
    <row r="527" spans="2:23" x14ac:dyDescent="0.25">
      <c r="B527" s="179"/>
      <c r="C527" s="179"/>
      <c r="D527" s="186"/>
      <c r="E527" s="187"/>
      <c r="F527" s="186"/>
      <c r="G527" s="186"/>
      <c r="H527" s="186"/>
      <c r="I527" s="186"/>
      <c r="J527" s="186"/>
      <c r="K527" s="186"/>
      <c r="L527" s="186"/>
      <c r="V527" s="186"/>
      <c r="W527" s="179"/>
    </row>
    <row r="528" spans="2:23" x14ac:dyDescent="0.25">
      <c r="B528" s="179"/>
      <c r="C528" s="179"/>
      <c r="D528" s="186"/>
      <c r="E528" s="187"/>
      <c r="F528" s="186"/>
      <c r="G528" s="186"/>
      <c r="H528" s="186"/>
      <c r="I528" s="186"/>
      <c r="J528" s="186"/>
      <c r="K528" s="186"/>
      <c r="L528" s="186"/>
      <c r="V528" s="186"/>
      <c r="W528" s="179"/>
    </row>
    <row r="529" spans="2:23" x14ac:dyDescent="0.25">
      <c r="B529" s="179"/>
      <c r="C529" s="179"/>
      <c r="D529" s="186"/>
      <c r="E529" s="187"/>
      <c r="F529" s="186"/>
      <c r="G529" s="186"/>
      <c r="H529" s="186"/>
      <c r="I529" s="186"/>
      <c r="J529" s="186"/>
      <c r="K529" s="186"/>
      <c r="L529" s="186"/>
      <c r="V529" s="186"/>
      <c r="W529" s="179"/>
    </row>
    <row r="530" spans="2:23" x14ac:dyDescent="0.25">
      <c r="B530" s="179"/>
      <c r="C530" s="179"/>
      <c r="D530" s="186"/>
      <c r="E530" s="187"/>
      <c r="F530" s="186"/>
      <c r="G530" s="186"/>
      <c r="H530" s="186"/>
      <c r="I530" s="186"/>
      <c r="J530" s="186"/>
      <c r="K530" s="186"/>
      <c r="L530" s="186"/>
      <c r="V530" s="186"/>
      <c r="W530" s="179"/>
    </row>
    <row r="531" spans="2:23" x14ac:dyDescent="0.25">
      <c r="B531" s="179"/>
      <c r="C531" s="179"/>
      <c r="D531" s="186"/>
      <c r="E531" s="187"/>
      <c r="F531" s="186"/>
      <c r="G531" s="186"/>
      <c r="H531" s="186"/>
      <c r="I531" s="186"/>
      <c r="J531" s="186"/>
      <c r="K531" s="186"/>
      <c r="L531" s="186"/>
      <c r="V531" s="186"/>
      <c r="W531" s="179"/>
    </row>
    <row r="532" spans="2:23" x14ac:dyDescent="0.25">
      <c r="B532" s="179"/>
      <c r="C532" s="179"/>
      <c r="D532" s="186"/>
      <c r="E532" s="187"/>
      <c r="F532" s="186"/>
      <c r="G532" s="186"/>
      <c r="H532" s="186"/>
      <c r="I532" s="186"/>
      <c r="J532" s="186"/>
      <c r="K532" s="186"/>
      <c r="L532" s="186"/>
      <c r="V532" s="186"/>
      <c r="W532" s="179"/>
    </row>
    <row r="533" spans="2:23" x14ac:dyDescent="0.25">
      <c r="B533" s="179"/>
      <c r="C533" s="179"/>
      <c r="D533" s="186"/>
      <c r="E533" s="187"/>
      <c r="F533" s="186"/>
      <c r="G533" s="186"/>
      <c r="H533" s="186"/>
      <c r="I533" s="186"/>
      <c r="J533" s="186"/>
      <c r="K533" s="186"/>
      <c r="L533" s="186"/>
      <c r="V533" s="186"/>
      <c r="W533" s="179"/>
    </row>
    <row r="534" spans="2:23" x14ac:dyDescent="0.25">
      <c r="B534" s="179"/>
      <c r="C534" s="179"/>
      <c r="D534" s="186"/>
      <c r="E534" s="187"/>
      <c r="F534" s="186"/>
      <c r="G534" s="186"/>
      <c r="H534" s="186"/>
      <c r="I534" s="186"/>
      <c r="J534" s="186"/>
      <c r="K534" s="186"/>
      <c r="L534" s="186"/>
      <c r="V534" s="186"/>
      <c r="W534" s="179"/>
    </row>
    <row r="535" spans="2:23" x14ac:dyDescent="0.25">
      <c r="B535" s="179"/>
      <c r="C535" s="179"/>
      <c r="D535" s="186"/>
      <c r="E535" s="187"/>
      <c r="F535" s="186"/>
      <c r="G535" s="186"/>
      <c r="H535" s="186"/>
      <c r="I535" s="186"/>
      <c r="J535" s="186"/>
      <c r="K535" s="186"/>
      <c r="L535" s="186"/>
      <c r="V535" s="186"/>
      <c r="W535" s="179"/>
    </row>
    <row r="536" spans="2:23" x14ac:dyDescent="0.25">
      <c r="B536" s="179"/>
      <c r="C536" s="179"/>
      <c r="D536" s="186"/>
      <c r="E536" s="187"/>
      <c r="F536" s="186"/>
      <c r="G536" s="186"/>
      <c r="H536" s="186"/>
      <c r="I536" s="186"/>
      <c r="J536" s="186"/>
      <c r="K536" s="186"/>
      <c r="L536" s="186"/>
      <c r="V536" s="186"/>
      <c r="W536" s="179"/>
    </row>
    <row r="537" spans="2:23" x14ac:dyDescent="0.25">
      <c r="B537" s="179"/>
      <c r="C537" s="179"/>
      <c r="D537" s="186"/>
      <c r="E537" s="187"/>
      <c r="F537" s="186"/>
      <c r="G537" s="186"/>
      <c r="H537" s="186"/>
      <c r="I537" s="186"/>
      <c r="J537" s="186"/>
      <c r="K537" s="186"/>
      <c r="L537" s="186"/>
      <c r="V537" s="186"/>
      <c r="W537" s="179"/>
    </row>
    <row r="538" spans="2:23" x14ac:dyDescent="0.25">
      <c r="B538" s="179"/>
      <c r="C538" s="179"/>
      <c r="D538" s="186"/>
      <c r="E538" s="187"/>
      <c r="F538" s="186"/>
      <c r="G538" s="186"/>
      <c r="H538" s="186"/>
      <c r="I538" s="186"/>
      <c r="J538" s="186"/>
      <c r="K538" s="186"/>
      <c r="L538" s="186"/>
      <c r="V538" s="186"/>
      <c r="W538" s="179"/>
    </row>
    <row r="539" spans="2:23" x14ac:dyDescent="0.25">
      <c r="B539" s="179"/>
      <c r="C539" s="179"/>
      <c r="D539" s="186"/>
      <c r="E539" s="187"/>
      <c r="F539" s="186"/>
      <c r="G539" s="186"/>
      <c r="H539" s="186"/>
      <c r="I539" s="186"/>
      <c r="J539" s="186"/>
      <c r="K539" s="186"/>
      <c r="L539" s="186"/>
      <c r="V539" s="186"/>
      <c r="W539" s="179"/>
    </row>
    <row r="540" spans="2:23" x14ac:dyDescent="0.25">
      <c r="B540" s="179"/>
      <c r="C540" s="179"/>
      <c r="D540" s="186"/>
      <c r="E540" s="187"/>
      <c r="F540" s="186"/>
      <c r="G540" s="186"/>
      <c r="H540" s="186"/>
      <c r="I540" s="186"/>
      <c r="J540" s="186"/>
      <c r="K540" s="186"/>
      <c r="L540" s="186"/>
      <c r="V540" s="186"/>
      <c r="W540" s="179"/>
    </row>
    <row r="541" spans="2:23" x14ac:dyDescent="0.25">
      <c r="B541" s="179"/>
      <c r="C541" s="179"/>
      <c r="D541" s="186"/>
      <c r="E541" s="187"/>
      <c r="F541" s="186"/>
      <c r="G541" s="186"/>
      <c r="H541" s="186"/>
      <c r="I541" s="186"/>
      <c r="J541" s="186"/>
      <c r="K541" s="186"/>
      <c r="L541" s="186"/>
      <c r="V541" s="186"/>
      <c r="W541" s="179"/>
    </row>
    <row r="542" spans="2:23" x14ac:dyDescent="0.25">
      <c r="B542" s="179"/>
      <c r="C542" s="179"/>
      <c r="D542" s="186"/>
      <c r="E542" s="187"/>
      <c r="F542" s="186"/>
      <c r="G542" s="186"/>
      <c r="H542" s="186"/>
      <c r="I542" s="186"/>
      <c r="J542" s="186"/>
      <c r="K542" s="186"/>
      <c r="L542" s="186"/>
      <c r="V542" s="186"/>
      <c r="W542" s="179"/>
    </row>
    <row r="543" spans="2:23" x14ac:dyDescent="0.25">
      <c r="B543" s="179"/>
      <c r="C543" s="179"/>
      <c r="D543" s="186"/>
      <c r="E543" s="187"/>
      <c r="F543" s="186"/>
      <c r="G543" s="186"/>
      <c r="H543" s="186"/>
      <c r="I543" s="186"/>
      <c r="J543" s="186"/>
      <c r="K543" s="186"/>
      <c r="L543" s="186"/>
      <c r="V543" s="186"/>
      <c r="W543" s="179"/>
    </row>
    <row r="544" spans="2:23" x14ac:dyDescent="0.25">
      <c r="B544" s="179"/>
      <c r="C544" s="179"/>
      <c r="D544" s="186"/>
      <c r="E544" s="187"/>
      <c r="F544" s="186"/>
      <c r="G544" s="186"/>
      <c r="H544" s="186"/>
      <c r="I544" s="186"/>
      <c r="J544" s="186"/>
      <c r="K544" s="186"/>
      <c r="L544" s="186"/>
      <c r="V544" s="186"/>
      <c r="W544" s="179"/>
    </row>
    <row r="545" spans="2:23" x14ac:dyDescent="0.25">
      <c r="B545" s="179"/>
      <c r="C545" s="179"/>
      <c r="D545" s="186"/>
      <c r="E545" s="187"/>
      <c r="F545" s="186"/>
      <c r="G545" s="186"/>
      <c r="H545" s="186"/>
      <c r="I545" s="186"/>
      <c r="J545" s="186"/>
      <c r="K545" s="186"/>
      <c r="L545" s="186"/>
      <c r="V545" s="186"/>
      <c r="W545" s="179"/>
    </row>
    <row r="546" spans="2:23" x14ac:dyDescent="0.25">
      <c r="B546" s="179"/>
      <c r="C546" s="179"/>
      <c r="D546" s="186"/>
      <c r="E546" s="187"/>
      <c r="F546" s="186"/>
      <c r="G546" s="186"/>
      <c r="H546" s="186"/>
      <c r="I546" s="186"/>
      <c r="J546" s="186"/>
      <c r="K546" s="186"/>
      <c r="L546" s="186"/>
      <c r="V546" s="186"/>
      <c r="W546" s="179"/>
    </row>
    <row r="547" spans="2:23" x14ac:dyDescent="0.25">
      <c r="B547" s="179"/>
      <c r="C547" s="179"/>
      <c r="D547" s="186"/>
      <c r="E547" s="187"/>
      <c r="F547" s="186"/>
      <c r="G547" s="186"/>
      <c r="H547" s="186"/>
      <c r="I547" s="186"/>
      <c r="J547" s="186"/>
      <c r="K547" s="186"/>
      <c r="L547" s="186"/>
      <c r="V547" s="186"/>
      <c r="W547" s="179"/>
    </row>
    <row r="548" spans="2:23" x14ac:dyDescent="0.25">
      <c r="B548" s="179"/>
      <c r="C548" s="179"/>
      <c r="D548" s="186"/>
      <c r="E548" s="187"/>
      <c r="F548" s="186"/>
      <c r="G548" s="186"/>
      <c r="H548" s="186"/>
      <c r="I548" s="186"/>
      <c r="J548" s="186"/>
      <c r="K548" s="186"/>
      <c r="L548" s="186"/>
      <c r="V548" s="186"/>
      <c r="W548" s="179"/>
    </row>
    <row r="549" spans="2:23" x14ac:dyDescent="0.25">
      <c r="B549" s="179"/>
      <c r="C549" s="179"/>
      <c r="D549" s="186"/>
      <c r="E549" s="187"/>
      <c r="F549" s="186"/>
      <c r="G549" s="186"/>
      <c r="H549" s="186"/>
      <c r="I549" s="186"/>
      <c r="J549" s="186"/>
      <c r="K549" s="186"/>
      <c r="L549" s="186"/>
      <c r="V549" s="186"/>
      <c r="W549" s="179"/>
    </row>
    <row r="550" spans="2:23" x14ac:dyDescent="0.25">
      <c r="B550" s="179"/>
      <c r="C550" s="179"/>
      <c r="D550" s="186"/>
      <c r="E550" s="187"/>
      <c r="F550" s="186"/>
      <c r="G550" s="186"/>
      <c r="H550" s="186"/>
      <c r="I550" s="186"/>
      <c r="J550" s="186"/>
      <c r="K550" s="186"/>
      <c r="L550" s="186"/>
      <c r="V550" s="186"/>
      <c r="W550" s="179"/>
    </row>
    <row r="551" spans="2:23" x14ac:dyDescent="0.25">
      <c r="B551" s="179"/>
      <c r="C551" s="179"/>
      <c r="D551" s="186"/>
      <c r="E551" s="187"/>
      <c r="F551" s="186"/>
      <c r="G551" s="186"/>
      <c r="H551" s="186"/>
      <c r="I551" s="186"/>
      <c r="J551" s="186"/>
      <c r="K551" s="186"/>
      <c r="L551" s="186"/>
      <c r="V551" s="186"/>
      <c r="W551" s="179"/>
    </row>
    <row r="552" spans="2:23" x14ac:dyDescent="0.25">
      <c r="B552" s="179"/>
      <c r="C552" s="179"/>
      <c r="D552" s="186"/>
      <c r="E552" s="187"/>
      <c r="F552" s="186"/>
      <c r="G552" s="186"/>
      <c r="H552" s="186"/>
      <c r="I552" s="186"/>
      <c r="J552" s="186"/>
      <c r="K552" s="186"/>
      <c r="L552" s="186"/>
      <c r="V552" s="186"/>
      <c r="W552" s="179"/>
    </row>
    <row r="553" spans="2:23" x14ac:dyDescent="0.25">
      <c r="B553" s="179"/>
      <c r="C553" s="179"/>
      <c r="D553" s="186"/>
      <c r="E553" s="187"/>
      <c r="F553" s="186"/>
      <c r="G553" s="186"/>
      <c r="H553" s="186"/>
      <c r="I553" s="186"/>
      <c r="J553" s="186"/>
      <c r="K553" s="186"/>
      <c r="L553" s="186"/>
      <c r="V553" s="186"/>
      <c r="W553" s="179"/>
    </row>
    <row r="554" spans="2:23" x14ac:dyDescent="0.25">
      <c r="B554" s="179"/>
      <c r="C554" s="179"/>
      <c r="D554" s="186"/>
      <c r="E554" s="187"/>
      <c r="F554" s="186"/>
      <c r="G554" s="186"/>
      <c r="H554" s="186"/>
      <c r="I554" s="186"/>
      <c r="J554" s="186"/>
      <c r="K554" s="186"/>
      <c r="L554" s="186"/>
      <c r="V554" s="186"/>
      <c r="W554" s="179"/>
    </row>
    <row r="555" spans="2:23" x14ac:dyDescent="0.25">
      <c r="B555" s="179"/>
      <c r="C555" s="179"/>
      <c r="D555" s="186"/>
      <c r="E555" s="187"/>
      <c r="F555" s="186"/>
      <c r="G555" s="186"/>
      <c r="H555" s="186"/>
      <c r="I555" s="186"/>
      <c r="J555" s="186"/>
      <c r="K555" s="186"/>
      <c r="L555" s="186"/>
      <c r="V555" s="186"/>
      <c r="W555" s="179"/>
    </row>
    <row r="556" spans="2:23" x14ac:dyDescent="0.25">
      <c r="B556" s="179"/>
      <c r="C556" s="179"/>
      <c r="D556" s="186"/>
      <c r="E556" s="187"/>
      <c r="F556" s="186"/>
      <c r="G556" s="186"/>
      <c r="H556" s="186"/>
      <c r="I556" s="186"/>
      <c r="J556" s="186"/>
      <c r="K556" s="186"/>
      <c r="L556" s="186"/>
      <c r="V556" s="186"/>
      <c r="W556" s="179"/>
    </row>
    <row r="557" spans="2:23" x14ac:dyDescent="0.25">
      <c r="B557" s="179"/>
      <c r="C557" s="179"/>
      <c r="D557" s="186"/>
      <c r="E557" s="187"/>
      <c r="F557" s="186"/>
      <c r="G557" s="186"/>
      <c r="H557" s="186"/>
      <c r="I557" s="186"/>
      <c r="J557" s="186"/>
      <c r="K557" s="186"/>
      <c r="L557" s="186"/>
      <c r="V557" s="186"/>
      <c r="W557" s="179"/>
    </row>
    <row r="558" spans="2:23" x14ac:dyDescent="0.25">
      <c r="B558" s="179"/>
      <c r="C558" s="179"/>
      <c r="D558" s="186"/>
      <c r="E558" s="187"/>
      <c r="F558" s="186"/>
      <c r="G558" s="186"/>
      <c r="H558" s="186"/>
      <c r="I558" s="186"/>
      <c r="J558" s="186"/>
      <c r="K558" s="186"/>
      <c r="L558" s="186"/>
      <c r="V558" s="186"/>
      <c r="W558" s="179"/>
    </row>
    <row r="559" spans="2:23" x14ac:dyDescent="0.25">
      <c r="B559" s="179"/>
      <c r="C559" s="179"/>
      <c r="D559" s="186"/>
      <c r="E559" s="187"/>
      <c r="F559" s="186"/>
      <c r="G559" s="186"/>
      <c r="H559" s="186"/>
      <c r="I559" s="186"/>
      <c r="J559" s="186"/>
      <c r="K559" s="186"/>
      <c r="L559" s="186"/>
      <c r="V559" s="186"/>
      <c r="W559" s="179"/>
    </row>
    <row r="560" spans="2:23" x14ac:dyDescent="0.25">
      <c r="B560" s="179"/>
      <c r="C560" s="179"/>
      <c r="D560" s="186"/>
      <c r="E560" s="187"/>
      <c r="F560" s="186"/>
      <c r="G560" s="186"/>
      <c r="H560" s="186"/>
      <c r="I560" s="186"/>
      <c r="J560" s="186"/>
      <c r="K560" s="186"/>
      <c r="L560" s="186"/>
      <c r="V560" s="186"/>
      <c r="W560" s="179"/>
    </row>
    <row r="561" spans="2:23" x14ac:dyDescent="0.25">
      <c r="B561" s="179"/>
      <c r="C561" s="179"/>
      <c r="D561" s="186"/>
      <c r="E561" s="187"/>
      <c r="F561" s="186"/>
      <c r="G561" s="186"/>
      <c r="H561" s="186"/>
      <c r="I561" s="186"/>
      <c r="J561" s="186"/>
      <c r="K561" s="186"/>
      <c r="L561" s="186"/>
      <c r="V561" s="186"/>
      <c r="W561" s="179"/>
    </row>
    <row r="562" spans="2:23" x14ac:dyDescent="0.25">
      <c r="B562" s="179"/>
      <c r="C562" s="179"/>
      <c r="D562" s="186"/>
      <c r="E562" s="187"/>
      <c r="F562" s="186"/>
      <c r="G562" s="186"/>
      <c r="H562" s="186"/>
      <c r="I562" s="186"/>
      <c r="J562" s="186"/>
      <c r="K562" s="186"/>
      <c r="L562" s="186"/>
      <c r="V562" s="186"/>
      <c r="W562" s="179"/>
    </row>
    <row r="563" spans="2:23" x14ac:dyDescent="0.25">
      <c r="B563" s="179"/>
      <c r="C563" s="179"/>
      <c r="D563" s="186"/>
      <c r="E563" s="187"/>
      <c r="F563" s="186"/>
      <c r="G563" s="186"/>
      <c r="H563" s="186"/>
      <c r="I563" s="186"/>
      <c r="J563" s="186"/>
      <c r="K563" s="186"/>
      <c r="L563" s="186"/>
      <c r="V563" s="186"/>
      <c r="W563" s="179"/>
    </row>
    <row r="564" spans="2:23" x14ac:dyDescent="0.25">
      <c r="B564" s="179"/>
      <c r="C564" s="179"/>
      <c r="D564" s="186"/>
      <c r="E564" s="187"/>
      <c r="F564" s="186"/>
      <c r="G564" s="186"/>
      <c r="H564" s="186"/>
      <c r="I564" s="186"/>
      <c r="J564" s="186"/>
      <c r="K564" s="186"/>
      <c r="L564" s="186"/>
      <c r="V564" s="186"/>
      <c r="W564" s="179"/>
    </row>
    <row r="565" spans="2:23" x14ac:dyDescent="0.25">
      <c r="B565" s="179"/>
      <c r="C565" s="179"/>
      <c r="D565" s="186"/>
      <c r="E565" s="187"/>
      <c r="F565" s="186"/>
      <c r="G565" s="186"/>
      <c r="H565" s="186"/>
      <c r="I565" s="186"/>
      <c r="J565" s="186"/>
      <c r="K565" s="186"/>
      <c r="L565" s="186"/>
      <c r="V565" s="186"/>
      <c r="W565" s="179"/>
    </row>
    <row r="566" spans="2:23" x14ac:dyDescent="0.25">
      <c r="B566" s="179"/>
      <c r="C566" s="179"/>
      <c r="D566" s="186"/>
      <c r="E566" s="187"/>
      <c r="F566" s="186"/>
      <c r="G566" s="186"/>
      <c r="H566" s="186"/>
      <c r="I566" s="186"/>
      <c r="J566" s="186"/>
      <c r="K566" s="186"/>
      <c r="L566" s="186"/>
      <c r="V566" s="186"/>
      <c r="W566" s="179"/>
    </row>
    <row r="567" spans="2:23" x14ac:dyDescent="0.25">
      <c r="B567" s="179"/>
      <c r="C567" s="179"/>
      <c r="D567" s="186"/>
      <c r="E567" s="187"/>
      <c r="F567" s="186"/>
      <c r="G567" s="186"/>
      <c r="H567" s="186"/>
      <c r="I567" s="186"/>
      <c r="J567" s="186"/>
      <c r="K567" s="186"/>
      <c r="L567" s="186"/>
      <c r="V567" s="186"/>
      <c r="W567" s="179"/>
    </row>
    <row r="568" spans="2:23" x14ac:dyDescent="0.25">
      <c r="B568" s="179"/>
      <c r="C568" s="179"/>
      <c r="D568" s="186"/>
      <c r="E568" s="187"/>
      <c r="F568" s="186"/>
      <c r="G568" s="186"/>
      <c r="H568" s="186"/>
      <c r="I568" s="186"/>
      <c r="J568" s="186"/>
      <c r="K568" s="186"/>
      <c r="L568" s="186"/>
      <c r="V568" s="186"/>
      <c r="W568" s="179"/>
    </row>
    <row r="569" spans="2:23" x14ac:dyDescent="0.25">
      <c r="B569" s="179"/>
      <c r="C569" s="179"/>
      <c r="D569" s="186"/>
      <c r="E569" s="187"/>
      <c r="F569" s="186"/>
      <c r="G569" s="186"/>
      <c r="H569" s="186"/>
      <c r="I569" s="186"/>
      <c r="J569" s="186"/>
      <c r="K569" s="186"/>
      <c r="L569" s="186"/>
      <c r="V569" s="186"/>
      <c r="W569" s="179"/>
    </row>
    <row r="570" spans="2:23" x14ac:dyDescent="0.25">
      <c r="B570" s="179"/>
      <c r="C570" s="179"/>
      <c r="D570" s="186"/>
      <c r="E570" s="187"/>
      <c r="F570" s="186"/>
      <c r="G570" s="186"/>
      <c r="H570" s="186"/>
      <c r="I570" s="186"/>
      <c r="J570" s="186"/>
      <c r="K570" s="186"/>
      <c r="L570" s="186"/>
      <c r="V570" s="186"/>
      <c r="W570" s="179"/>
    </row>
    <row r="571" spans="2:23" x14ac:dyDescent="0.25">
      <c r="B571" s="179"/>
      <c r="C571" s="179"/>
      <c r="D571" s="186"/>
      <c r="E571" s="187"/>
      <c r="F571" s="186"/>
      <c r="G571" s="186"/>
      <c r="H571" s="186"/>
      <c r="I571" s="186"/>
      <c r="J571" s="186"/>
      <c r="K571" s="186"/>
      <c r="L571" s="186"/>
      <c r="V571" s="186"/>
      <c r="W571" s="179"/>
    </row>
    <row r="572" spans="2:23" x14ac:dyDescent="0.25">
      <c r="B572" s="179"/>
      <c r="C572" s="179"/>
      <c r="D572" s="186"/>
      <c r="E572" s="187"/>
      <c r="F572" s="186"/>
      <c r="G572" s="186"/>
      <c r="H572" s="186"/>
      <c r="I572" s="186"/>
      <c r="J572" s="186"/>
      <c r="K572" s="186"/>
      <c r="L572" s="186"/>
      <c r="V572" s="186"/>
      <c r="W572" s="179"/>
    </row>
    <row r="573" spans="2:23" x14ac:dyDescent="0.25">
      <c r="B573" s="179"/>
      <c r="C573" s="179"/>
      <c r="D573" s="186"/>
      <c r="E573" s="187"/>
      <c r="F573" s="186"/>
      <c r="G573" s="186"/>
      <c r="H573" s="186"/>
      <c r="I573" s="186"/>
      <c r="J573" s="186"/>
      <c r="K573" s="186"/>
      <c r="L573" s="186"/>
      <c r="V573" s="186"/>
      <c r="W573" s="179"/>
    </row>
    <row r="574" spans="2:23" x14ac:dyDescent="0.25">
      <c r="B574" s="179"/>
      <c r="C574" s="179"/>
      <c r="D574" s="186"/>
      <c r="E574" s="187"/>
      <c r="F574" s="186"/>
      <c r="G574" s="186"/>
      <c r="H574" s="186"/>
      <c r="I574" s="186"/>
      <c r="J574" s="186"/>
      <c r="K574" s="186"/>
      <c r="L574" s="186"/>
      <c r="V574" s="186"/>
      <c r="W574" s="179"/>
    </row>
    <row r="575" spans="2:23" x14ac:dyDescent="0.25">
      <c r="B575" s="179"/>
      <c r="C575" s="179"/>
      <c r="D575" s="186"/>
      <c r="E575" s="187"/>
      <c r="F575" s="186"/>
      <c r="G575" s="186"/>
      <c r="H575" s="186"/>
      <c r="I575" s="186"/>
      <c r="J575" s="186"/>
      <c r="K575" s="186"/>
      <c r="L575" s="186"/>
      <c r="V575" s="186"/>
      <c r="W575" s="179"/>
    </row>
    <row r="576" spans="2:23" x14ac:dyDescent="0.25">
      <c r="B576" s="179"/>
      <c r="C576" s="179"/>
      <c r="D576" s="186"/>
      <c r="E576" s="187"/>
      <c r="F576" s="186"/>
      <c r="G576" s="186"/>
      <c r="H576" s="186"/>
      <c r="I576" s="186"/>
      <c r="J576" s="186"/>
      <c r="K576" s="186"/>
      <c r="L576" s="186"/>
      <c r="V576" s="186"/>
      <c r="W576" s="179"/>
    </row>
    <row r="577" spans="2:23" x14ac:dyDescent="0.25">
      <c r="B577" s="179"/>
      <c r="C577" s="179"/>
      <c r="D577" s="186"/>
      <c r="E577" s="187"/>
      <c r="F577" s="186"/>
      <c r="G577" s="186"/>
      <c r="H577" s="186"/>
      <c r="I577" s="186"/>
      <c r="J577" s="186"/>
      <c r="K577" s="186"/>
      <c r="L577" s="186"/>
      <c r="V577" s="186"/>
      <c r="W577" s="179"/>
    </row>
    <row r="578" spans="2:23" x14ac:dyDescent="0.25">
      <c r="B578" s="179"/>
      <c r="C578" s="179"/>
      <c r="D578" s="186"/>
      <c r="E578" s="187"/>
      <c r="F578" s="186"/>
      <c r="G578" s="186"/>
      <c r="H578" s="186"/>
      <c r="I578" s="186"/>
      <c r="J578" s="186"/>
      <c r="K578" s="186"/>
      <c r="L578" s="186"/>
      <c r="V578" s="186"/>
      <c r="W578" s="179"/>
    </row>
    <row r="579" spans="2:23" x14ac:dyDescent="0.25">
      <c r="B579" s="179"/>
      <c r="C579" s="179"/>
      <c r="D579" s="186"/>
      <c r="E579" s="187"/>
      <c r="F579" s="186"/>
      <c r="G579" s="186"/>
      <c r="H579" s="186"/>
      <c r="I579" s="186"/>
      <c r="J579" s="186"/>
      <c r="K579" s="186"/>
      <c r="L579" s="186"/>
      <c r="V579" s="186"/>
      <c r="W579" s="179"/>
    </row>
    <row r="580" spans="2:23" x14ac:dyDescent="0.25">
      <c r="B580" s="179"/>
      <c r="C580" s="179"/>
      <c r="D580" s="186"/>
      <c r="E580" s="187"/>
      <c r="F580" s="186"/>
      <c r="G580" s="186"/>
      <c r="H580" s="186"/>
      <c r="I580" s="186"/>
      <c r="J580" s="186"/>
      <c r="K580" s="186"/>
      <c r="L580" s="186"/>
      <c r="V580" s="186"/>
      <c r="W580" s="179"/>
    </row>
    <row r="581" spans="2:23" x14ac:dyDescent="0.25">
      <c r="B581" s="179"/>
      <c r="C581" s="179"/>
      <c r="D581" s="186"/>
      <c r="E581" s="187"/>
      <c r="F581" s="186"/>
      <c r="G581" s="186"/>
      <c r="H581" s="186"/>
      <c r="I581" s="186"/>
      <c r="J581" s="186"/>
      <c r="K581" s="186"/>
      <c r="L581" s="186"/>
      <c r="V581" s="186"/>
      <c r="W581" s="179"/>
    </row>
    <row r="582" spans="2:23" x14ac:dyDescent="0.25">
      <c r="B582" s="179"/>
      <c r="C582" s="179"/>
      <c r="D582" s="186"/>
      <c r="E582" s="187"/>
      <c r="F582" s="186"/>
      <c r="G582" s="186"/>
      <c r="H582" s="186"/>
      <c r="I582" s="186"/>
      <c r="J582" s="186"/>
      <c r="K582" s="186"/>
      <c r="L582" s="186"/>
      <c r="V582" s="186"/>
      <c r="W582" s="179"/>
    </row>
  </sheetData>
  <sheetProtection algorithmName="SHA-512" hashValue="RwbTibEwPtNz0KtJuHdB5FGC1wut26N6cL4XPJd5WcYualbh3CcgIug7rLITXfhurUO+KAWS6DY4Y0MZBsq64A==" saltValue="VZovwrX3L6O94diDDgokOQ==" spinCount="100000" sheet="1" objects="1" scenarios="1" selectLockedCells="1"/>
  <mergeCells count="55">
    <mergeCell ref="A67:N67"/>
    <mergeCell ref="A68:E68"/>
    <mergeCell ref="F68:N68"/>
    <mergeCell ref="A13:N13"/>
    <mergeCell ref="A12:X12"/>
    <mergeCell ref="O11:S11"/>
    <mergeCell ref="O13:S13"/>
    <mergeCell ref="T13:T14"/>
    <mergeCell ref="U13:U14"/>
    <mergeCell ref="V13:X13"/>
    <mergeCell ref="F69:H69"/>
    <mergeCell ref="I69:K69"/>
    <mergeCell ref="L69:N69"/>
    <mergeCell ref="F70:H70"/>
    <mergeCell ref="I70:K70"/>
    <mergeCell ref="L70:N70"/>
    <mergeCell ref="F71:H71"/>
    <mergeCell ref="I71:K71"/>
    <mergeCell ref="L71:N71"/>
    <mergeCell ref="F72:H72"/>
    <mergeCell ref="I72:K72"/>
    <mergeCell ref="L72:N72"/>
    <mergeCell ref="F73:H73"/>
    <mergeCell ref="I73:K73"/>
    <mergeCell ref="L73:N73"/>
    <mergeCell ref="F74:H74"/>
    <mergeCell ref="I74:K74"/>
    <mergeCell ref="L74:N74"/>
    <mergeCell ref="F75:H75"/>
    <mergeCell ref="I75:K75"/>
    <mergeCell ref="L75:N75"/>
    <mergeCell ref="F76:H76"/>
    <mergeCell ref="I76:K76"/>
    <mergeCell ref="L76:N76"/>
    <mergeCell ref="F77:H77"/>
    <mergeCell ref="I77:K77"/>
    <mergeCell ref="L77:N77"/>
    <mergeCell ref="F78:H78"/>
    <mergeCell ref="I78:K78"/>
    <mergeCell ref="L78:N78"/>
    <mergeCell ref="F83:H83"/>
    <mergeCell ref="I83:K83"/>
    <mergeCell ref="L83:N83"/>
    <mergeCell ref="F81:H81"/>
    <mergeCell ref="I81:K81"/>
    <mergeCell ref="L81:N81"/>
    <mergeCell ref="F82:H82"/>
    <mergeCell ref="I82:K82"/>
    <mergeCell ref="L82:N82"/>
    <mergeCell ref="F79:H79"/>
    <mergeCell ref="I79:K79"/>
    <mergeCell ref="L79:N79"/>
    <mergeCell ref="F80:H80"/>
    <mergeCell ref="I80:K80"/>
    <mergeCell ref="L80:N80"/>
  </mergeCells>
  <conditionalFormatting sqref="M16:N16 M66:U66 M65:N65 O67:S68 S19:U19 R65 P65 R16:T16 R28:R30 R32:R34 R20:R22 R24:R26 R36:R38 R41:R43 R45:R47 R49:R51 R53:R55 R57:R59 R61:R63 R17:S18 T20 P16:P18 P20:P22 P24:P26 P28:P30 P32:P34 P36:P38 P41:P43 P45:P47 P49:P51 P53:P55 P57:P59 P61:P63 M84:U164 O69:U83">
    <cfRule type="cellIs" dxfId="90" priority="77" operator="equal">
      <formula>"OK"</formula>
    </cfRule>
    <cfRule type="cellIs" dxfId="89" priority="78" operator="equal">
      <formula>"Exceeds"</formula>
    </cfRule>
  </conditionalFormatting>
  <conditionalFormatting sqref="L19">
    <cfRule type="cellIs" dxfId="88" priority="75" operator="equal">
      <formula>"OK"</formula>
    </cfRule>
    <cfRule type="cellIs" dxfId="87" priority="76" operator="equal">
      <formula>"Exceeds"</formula>
    </cfRule>
  </conditionalFormatting>
  <conditionalFormatting sqref="M28:N28">
    <cfRule type="cellIs" dxfId="86" priority="69" operator="equal">
      <formula>"OK"</formula>
    </cfRule>
    <cfRule type="cellIs" dxfId="85" priority="70" operator="equal">
      <formula>"Exceeds"</formula>
    </cfRule>
  </conditionalFormatting>
  <conditionalFormatting sqref="M32:N32">
    <cfRule type="cellIs" dxfId="84" priority="67" operator="equal">
      <formula>"OK"</formula>
    </cfRule>
    <cfRule type="cellIs" dxfId="83" priority="68" operator="equal">
      <formula>"Exceeds"</formula>
    </cfRule>
  </conditionalFormatting>
  <conditionalFormatting sqref="M20:N20">
    <cfRule type="cellIs" dxfId="82" priority="73" operator="equal">
      <formula>"OK"</formula>
    </cfRule>
    <cfRule type="cellIs" dxfId="81" priority="74" operator="equal">
      <formula>"Exceeds"</formula>
    </cfRule>
  </conditionalFormatting>
  <conditionalFormatting sqref="M24:N24">
    <cfRule type="cellIs" dxfId="80" priority="71" operator="equal">
      <formula>"OK"</formula>
    </cfRule>
    <cfRule type="cellIs" dxfId="79" priority="72" operator="equal">
      <formula>"Exceeds"</formula>
    </cfRule>
  </conditionalFormatting>
  <conditionalFormatting sqref="M36:N36">
    <cfRule type="cellIs" dxfId="78" priority="65" operator="equal">
      <formula>"OK"</formula>
    </cfRule>
    <cfRule type="cellIs" dxfId="77" priority="66" operator="equal">
      <formula>"Exceeds"</formula>
    </cfRule>
  </conditionalFormatting>
  <conditionalFormatting sqref="M41:N41">
    <cfRule type="cellIs" dxfId="76" priority="63" operator="equal">
      <formula>"OK"</formula>
    </cfRule>
    <cfRule type="cellIs" dxfId="75" priority="64" operator="equal">
      <formula>"Exceeds"</formula>
    </cfRule>
  </conditionalFormatting>
  <conditionalFormatting sqref="M45:N45">
    <cfRule type="cellIs" dxfId="74" priority="61" operator="equal">
      <formula>"OK"</formula>
    </cfRule>
    <cfRule type="cellIs" dxfId="73" priority="62" operator="equal">
      <formula>"Exceeds"</formula>
    </cfRule>
  </conditionalFormatting>
  <conditionalFormatting sqref="M49:N49">
    <cfRule type="cellIs" dxfId="72" priority="59" operator="equal">
      <formula>"OK"</formula>
    </cfRule>
    <cfRule type="cellIs" dxfId="71" priority="60" operator="equal">
      <formula>"Exceeds"</formula>
    </cfRule>
  </conditionalFormatting>
  <conditionalFormatting sqref="M53:N53">
    <cfRule type="cellIs" dxfId="70" priority="57" operator="equal">
      <formula>"OK"</formula>
    </cfRule>
    <cfRule type="cellIs" dxfId="69" priority="58" operator="equal">
      <formula>"Exceeds"</formula>
    </cfRule>
  </conditionalFormatting>
  <conditionalFormatting sqref="M57:N57">
    <cfRule type="cellIs" dxfId="68" priority="55" operator="equal">
      <formula>"OK"</formula>
    </cfRule>
    <cfRule type="cellIs" dxfId="67" priority="56" operator="equal">
      <formula>"Exceeds"</formula>
    </cfRule>
  </conditionalFormatting>
  <conditionalFormatting sqref="M61:N61">
    <cfRule type="cellIs" dxfId="66" priority="53" operator="equal">
      <formula>"OK"</formula>
    </cfRule>
    <cfRule type="cellIs" dxfId="65" priority="54" operator="equal">
      <formula>"Exceeds"</formula>
    </cfRule>
  </conditionalFormatting>
  <conditionalFormatting sqref="L64 L60 L56 L52 L48 L44 L39 L35 L31 L27 L23">
    <cfRule type="cellIs" dxfId="64" priority="51" operator="equal">
      <formula>"OK"</formula>
    </cfRule>
    <cfRule type="cellIs" dxfId="63" priority="52" operator="equal">
      <formula>"Exceeds"</formula>
    </cfRule>
  </conditionalFormatting>
  <conditionalFormatting sqref="T23 T27 T31 T35 T39">
    <cfRule type="cellIs" dxfId="62" priority="49" operator="equal">
      <formula>"OK"</formula>
    </cfRule>
    <cfRule type="cellIs" dxfId="61" priority="50" operator="equal">
      <formula>"Exceeds"</formula>
    </cfRule>
  </conditionalFormatting>
  <conditionalFormatting sqref="T24">
    <cfRule type="cellIs" dxfId="60" priority="47" operator="equal">
      <formula>"OK"</formula>
    </cfRule>
    <cfRule type="cellIs" dxfId="59" priority="48" operator="equal">
      <formula>"Exceeds"</formula>
    </cfRule>
  </conditionalFormatting>
  <conditionalFormatting sqref="T28">
    <cfRule type="cellIs" dxfId="58" priority="45" operator="equal">
      <formula>"OK"</formula>
    </cfRule>
    <cfRule type="cellIs" dxfId="57" priority="46" operator="equal">
      <formula>"Exceeds"</formula>
    </cfRule>
  </conditionalFormatting>
  <conditionalFormatting sqref="T36 T32">
    <cfRule type="cellIs" dxfId="56" priority="43" operator="equal">
      <formula>"OK"</formula>
    </cfRule>
    <cfRule type="cellIs" dxfId="55" priority="44" operator="equal">
      <formula>"Exceeds"</formula>
    </cfRule>
  </conditionalFormatting>
  <conditionalFormatting sqref="U23">
    <cfRule type="cellIs" dxfId="54" priority="41" operator="equal">
      <formula>"OK"</formula>
    </cfRule>
    <cfRule type="cellIs" dxfId="53" priority="42" operator="equal">
      <formula>"Exceeds"</formula>
    </cfRule>
  </conditionalFormatting>
  <conditionalFormatting sqref="U35 U31 U27">
    <cfRule type="cellIs" dxfId="52" priority="39" operator="equal">
      <formula>"OK"</formula>
    </cfRule>
    <cfRule type="cellIs" dxfId="51" priority="40" operator="equal">
      <formula>"Exceeds"</formula>
    </cfRule>
  </conditionalFormatting>
  <conditionalFormatting sqref="U39">
    <cfRule type="cellIs" dxfId="50" priority="37" operator="equal">
      <formula>"OK"</formula>
    </cfRule>
    <cfRule type="cellIs" dxfId="49" priority="38" operator="equal">
      <formula>"Exceeds"</formula>
    </cfRule>
  </conditionalFormatting>
  <conditionalFormatting sqref="T44">
    <cfRule type="cellIs" dxfId="48" priority="35" operator="equal">
      <formula>"OK"</formula>
    </cfRule>
    <cfRule type="cellIs" dxfId="47" priority="36" operator="equal">
      <formula>"Exceeds"</formula>
    </cfRule>
  </conditionalFormatting>
  <conditionalFormatting sqref="T41">
    <cfRule type="cellIs" dxfId="46" priority="33" operator="equal">
      <formula>"OK"</formula>
    </cfRule>
    <cfRule type="cellIs" dxfId="45" priority="34" operator="equal">
      <formula>"Exceeds"</formula>
    </cfRule>
  </conditionalFormatting>
  <conditionalFormatting sqref="U44">
    <cfRule type="cellIs" dxfId="44" priority="31" operator="equal">
      <formula>"OK"</formula>
    </cfRule>
    <cfRule type="cellIs" dxfId="43" priority="32" operator="equal">
      <formula>"Exceeds"</formula>
    </cfRule>
  </conditionalFormatting>
  <conditionalFormatting sqref="T56 T52 T48">
    <cfRule type="cellIs" dxfId="42" priority="29" operator="equal">
      <formula>"OK"</formula>
    </cfRule>
    <cfRule type="cellIs" dxfId="41" priority="30" operator="equal">
      <formula>"Exceeds"</formula>
    </cfRule>
  </conditionalFormatting>
  <conditionalFormatting sqref="T53 T49 T45">
    <cfRule type="cellIs" dxfId="40" priority="27" operator="equal">
      <formula>"OK"</formula>
    </cfRule>
    <cfRule type="cellIs" dxfId="39" priority="28" operator="equal">
      <formula>"Exceeds"</formula>
    </cfRule>
  </conditionalFormatting>
  <conditionalFormatting sqref="U56 U52 U48">
    <cfRule type="cellIs" dxfId="38" priority="25" operator="equal">
      <formula>"OK"</formula>
    </cfRule>
    <cfRule type="cellIs" dxfId="37" priority="26" operator="equal">
      <formula>"Exceeds"</formula>
    </cfRule>
  </conditionalFormatting>
  <conditionalFormatting sqref="T64 T60">
    <cfRule type="cellIs" dxfId="36" priority="23" operator="equal">
      <formula>"OK"</formula>
    </cfRule>
    <cfRule type="cellIs" dxfId="35" priority="24" operator="equal">
      <formula>"Exceeds"</formula>
    </cfRule>
  </conditionalFormatting>
  <conditionalFormatting sqref="T61 T57">
    <cfRule type="cellIs" dxfId="34" priority="21" operator="equal">
      <formula>"OK"</formula>
    </cfRule>
    <cfRule type="cellIs" dxfId="33" priority="22" operator="equal">
      <formula>"Exceeds"</formula>
    </cfRule>
  </conditionalFormatting>
  <conditionalFormatting sqref="U64 U60">
    <cfRule type="cellIs" dxfId="32" priority="19" operator="equal">
      <formula>"OK"</formula>
    </cfRule>
    <cfRule type="cellIs" dxfId="31" priority="20" operator="equal">
      <formula>"Exceeds"</formula>
    </cfRule>
  </conditionalFormatting>
  <conditionalFormatting sqref="O65 O16:O18">
    <cfRule type="cellIs" dxfId="30" priority="17" operator="equal">
      <formula>"OK"</formula>
    </cfRule>
    <cfRule type="cellIs" dxfId="29" priority="18" operator="equal">
      <formula>"Exceeds"</formula>
    </cfRule>
  </conditionalFormatting>
  <conditionalFormatting sqref="Q65 Q16:Q18 Q28:Q30 Q32:Q34 Q20:Q22 Q24:Q26 Q36:Q38 Q41:Q43 Q45:Q47 Q49:Q51 Q53:Q55 Q57:Q59 Q61:Q63">
    <cfRule type="cellIs" dxfId="28" priority="15" operator="equal">
      <formula>"OK"</formula>
    </cfRule>
    <cfRule type="cellIs" dxfId="27" priority="16" operator="equal">
      <formula>"Exceeds"</formula>
    </cfRule>
  </conditionalFormatting>
  <conditionalFormatting sqref="S20:S35">
    <cfRule type="cellIs" dxfId="26" priority="13" operator="equal">
      <formula>"OK"</formula>
    </cfRule>
    <cfRule type="cellIs" dxfId="25" priority="14" operator="equal">
      <formula>"Exceeds"</formula>
    </cfRule>
  </conditionalFormatting>
  <conditionalFormatting sqref="S36:S39">
    <cfRule type="cellIs" dxfId="24" priority="11" operator="equal">
      <formula>"OK"</formula>
    </cfRule>
    <cfRule type="cellIs" dxfId="23" priority="12" operator="equal">
      <formula>"Exceeds"</formula>
    </cfRule>
  </conditionalFormatting>
  <conditionalFormatting sqref="S41:S52">
    <cfRule type="cellIs" dxfId="22" priority="9" operator="equal">
      <formula>"OK"</formula>
    </cfRule>
    <cfRule type="cellIs" dxfId="21" priority="10" operator="equal">
      <formula>"Exceeds"</formula>
    </cfRule>
  </conditionalFormatting>
  <conditionalFormatting sqref="S53:S64">
    <cfRule type="cellIs" dxfId="20" priority="7" operator="equal">
      <formula>"OK"</formula>
    </cfRule>
    <cfRule type="cellIs" dxfId="19" priority="8" operator="equal">
      <formula>"Exceeds"</formula>
    </cfRule>
  </conditionalFormatting>
  <conditionalFormatting sqref="O32:O34 O28:O30 O24:O26 O20:O22">
    <cfRule type="cellIs" dxfId="18" priority="5" operator="equal">
      <formula>"OK"</formula>
    </cfRule>
    <cfRule type="cellIs" dxfId="17" priority="6" operator="equal">
      <formula>"Exceeds"</formula>
    </cfRule>
  </conditionalFormatting>
  <conditionalFormatting sqref="O49:O51 O45:O47 O41:O43 O36:O38">
    <cfRule type="cellIs" dxfId="16" priority="3" operator="equal">
      <formula>"OK"</formula>
    </cfRule>
    <cfRule type="cellIs" dxfId="15" priority="4" operator="equal">
      <formula>"Exceeds"</formula>
    </cfRule>
  </conditionalFormatting>
  <conditionalFormatting sqref="O61:O63 O57:O59 O53:O55">
    <cfRule type="cellIs" dxfId="14" priority="1" operator="equal">
      <formula>"OK"</formula>
    </cfRule>
    <cfRule type="cellIs" dxfId="13" priority="2" operator="equal">
      <formula>"Exceeds"</formula>
    </cfRule>
  </conditionalFormatting>
  <dataValidations count="3">
    <dataValidation type="list" allowBlank="1" showInputMessage="1" sqref="P16:P18 P20:P22 P24:P26 P28:P30 P32:P34 P36:P38 P41:P43 P45:P47 P49:P51 P53:P55 P57:P59 P61:P63">
      <formula1>UnitName</formula1>
    </dataValidation>
    <dataValidation type="list" allowBlank="1" showInputMessage="1" sqref="O16:O18 O20:O22 O24:O26 O28:O30 O32:O34 O36:O38 O41:O43 O45:O47 O49:O51 O53:O55 O57:O59 O61:O63">
      <formula1>TravelSupplyType</formula1>
    </dataValidation>
    <dataValidation type="list" allowBlank="1" showInputMessage="1" showErrorMessage="1" sqref="B41:B64 B16:B39">
      <formula1>tPerDiemCodes</formula1>
    </dataValidation>
  </dataValidations>
  <pageMargins left="0.25" right="0.25" top="0.75" bottom="0.75" header="0.3" footer="0.3"/>
  <pageSetup scale="5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H1117"/>
  <sheetViews>
    <sheetView zoomScale="80" zoomScaleNormal="80" workbookViewId="0">
      <pane ySplit="3" topLeftCell="A4" activePane="bottomLeft" state="frozen"/>
      <selection activeCell="A4" sqref="A4"/>
      <selection pane="bottomLeft" sqref="A1:H1"/>
    </sheetView>
  </sheetViews>
  <sheetFormatPr defaultColWidth="9.140625" defaultRowHeight="12.75" x14ac:dyDescent="0.2"/>
  <cols>
    <col min="1" max="1" width="18.5703125" style="389" customWidth="1"/>
    <col min="2" max="2" width="27.140625" style="389" customWidth="1"/>
    <col min="3" max="3" width="23.42578125" style="389" customWidth="1"/>
    <col min="4" max="4" width="15.28515625" style="389" customWidth="1"/>
    <col min="5" max="5" width="16" style="389" customWidth="1"/>
    <col min="6" max="6" width="14.5703125" style="389" customWidth="1"/>
    <col min="7" max="7" width="12" style="389" customWidth="1"/>
    <col min="8" max="8" width="17.42578125" style="389" customWidth="1"/>
    <col min="9" max="16384" width="9.140625" style="389"/>
  </cols>
  <sheetData>
    <row r="1" spans="1:8" s="378" customFormat="1" ht="15" customHeight="1" x14ac:dyDescent="0.2">
      <c r="A1" s="525" t="s">
        <v>1223</v>
      </c>
      <c r="B1" s="526"/>
      <c r="C1" s="526"/>
      <c r="D1" s="526"/>
      <c r="E1" s="526"/>
      <c r="F1" s="526"/>
      <c r="G1" s="526"/>
      <c r="H1" s="527"/>
    </row>
    <row r="2" spans="1:8" s="378" customFormat="1" ht="15" customHeight="1" x14ac:dyDescent="0.2">
      <c r="A2" s="528" t="s">
        <v>1224</v>
      </c>
      <c r="B2" s="529"/>
      <c r="C2" s="529"/>
      <c r="D2" s="529"/>
      <c r="E2" s="529"/>
      <c r="F2" s="529"/>
      <c r="G2" s="529"/>
      <c r="H2" s="530"/>
    </row>
    <row r="3" spans="1:8" s="382" customFormat="1" ht="13.5" thickBot="1" x14ac:dyDescent="0.25">
      <c r="A3" s="379" t="s">
        <v>1246</v>
      </c>
      <c r="B3" s="380" t="s">
        <v>1226</v>
      </c>
      <c r="C3" s="380" t="s">
        <v>1225</v>
      </c>
      <c r="D3" s="380" t="s">
        <v>1227</v>
      </c>
      <c r="E3" s="380" t="s">
        <v>120</v>
      </c>
      <c r="F3" s="380" t="s">
        <v>121</v>
      </c>
      <c r="G3" s="380" t="s">
        <v>1228</v>
      </c>
      <c r="H3" s="381" t="s">
        <v>1229</v>
      </c>
    </row>
    <row r="4" spans="1:8" x14ac:dyDescent="0.2">
      <c r="A4" s="383" t="s">
        <v>1273</v>
      </c>
      <c r="B4" s="384" t="s">
        <v>1230</v>
      </c>
      <c r="C4" s="384" t="s">
        <v>127</v>
      </c>
      <c r="D4" s="385" t="s">
        <v>1231</v>
      </c>
      <c r="E4" s="386">
        <v>42370</v>
      </c>
      <c r="F4" s="386">
        <v>42735</v>
      </c>
      <c r="G4" s="387">
        <v>0</v>
      </c>
      <c r="H4" s="388">
        <v>15</v>
      </c>
    </row>
    <row r="5" spans="1:8" x14ac:dyDescent="0.2">
      <c r="A5" s="383" t="s">
        <v>1274</v>
      </c>
      <c r="B5" s="384" t="s">
        <v>128</v>
      </c>
      <c r="C5" s="384" t="s">
        <v>127</v>
      </c>
      <c r="D5" s="385" t="s">
        <v>1231</v>
      </c>
      <c r="E5" s="386">
        <v>42370</v>
      </c>
      <c r="F5" s="386">
        <v>42735</v>
      </c>
      <c r="G5" s="387">
        <v>0</v>
      </c>
      <c r="H5" s="388">
        <v>28</v>
      </c>
    </row>
    <row r="6" spans="1:8" x14ac:dyDescent="0.2">
      <c r="A6" s="383" t="s">
        <v>1275</v>
      </c>
      <c r="B6" s="384" t="s">
        <v>1230</v>
      </c>
      <c r="C6" s="384" t="s">
        <v>131</v>
      </c>
      <c r="D6" s="385" t="s">
        <v>1231</v>
      </c>
      <c r="E6" s="386">
        <v>42370</v>
      </c>
      <c r="F6" s="386">
        <v>42735</v>
      </c>
      <c r="G6" s="387">
        <v>80</v>
      </c>
      <c r="H6" s="388">
        <v>37</v>
      </c>
    </row>
    <row r="7" spans="1:8" x14ac:dyDescent="0.2">
      <c r="A7" s="383" t="s">
        <v>1276</v>
      </c>
      <c r="B7" s="384" t="s">
        <v>133</v>
      </c>
      <c r="C7" s="384" t="s">
        <v>131</v>
      </c>
      <c r="D7" s="385" t="s">
        <v>1231</v>
      </c>
      <c r="E7" s="386">
        <v>42370</v>
      </c>
      <c r="F7" s="386">
        <v>42735</v>
      </c>
      <c r="G7" s="387">
        <v>190</v>
      </c>
      <c r="H7" s="388">
        <v>85</v>
      </c>
    </row>
    <row r="8" spans="1:8" x14ac:dyDescent="0.2">
      <c r="A8" s="383" t="s">
        <v>1277</v>
      </c>
      <c r="B8" s="384" t="s">
        <v>1230</v>
      </c>
      <c r="C8" s="384" t="s">
        <v>134</v>
      </c>
      <c r="D8" s="385" t="s">
        <v>1231</v>
      </c>
      <c r="E8" s="386">
        <v>42370</v>
      </c>
      <c r="F8" s="386">
        <v>42735</v>
      </c>
      <c r="G8" s="387">
        <v>192</v>
      </c>
      <c r="H8" s="388">
        <v>112</v>
      </c>
    </row>
    <row r="9" spans="1:8" x14ac:dyDescent="0.2">
      <c r="A9" s="383" t="s">
        <v>1278</v>
      </c>
      <c r="B9" s="384" t="s">
        <v>135</v>
      </c>
      <c r="C9" s="384" t="s">
        <v>134</v>
      </c>
      <c r="D9" s="385" t="s">
        <v>1231</v>
      </c>
      <c r="E9" s="386">
        <v>42370</v>
      </c>
      <c r="F9" s="386">
        <v>42735</v>
      </c>
      <c r="G9" s="387">
        <v>194</v>
      </c>
      <c r="H9" s="388">
        <v>81</v>
      </c>
    </row>
    <row r="10" spans="1:8" x14ac:dyDescent="0.2">
      <c r="A10" s="383" t="s">
        <v>1279</v>
      </c>
      <c r="B10" s="384" t="s">
        <v>137</v>
      </c>
      <c r="C10" s="384" t="s">
        <v>136</v>
      </c>
      <c r="D10" s="385" t="s">
        <v>1231</v>
      </c>
      <c r="E10" s="386">
        <v>42370</v>
      </c>
      <c r="F10" s="386">
        <v>42735</v>
      </c>
      <c r="G10" s="387">
        <v>209</v>
      </c>
      <c r="H10" s="388">
        <v>123</v>
      </c>
    </row>
    <row r="11" spans="1:8" x14ac:dyDescent="0.2">
      <c r="A11" s="383" t="s">
        <v>1280</v>
      </c>
      <c r="B11" s="384" t="s">
        <v>1230</v>
      </c>
      <c r="C11" s="384" t="s">
        <v>138</v>
      </c>
      <c r="D11" s="385" t="s">
        <v>1231</v>
      </c>
      <c r="E11" s="386">
        <v>42370</v>
      </c>
      <c r="F11" s="386">
        <v>42735</v>
      </c>
      <c r="G11" s="387">
        <v>405</v>
      </c>
      <c r="H11" s="388">
        <v>170</v>
      </c>
    </row>
    <row r="12" spans="1:8" x14ac:dyDescent="0.2">
      <c r="A12" s="383" t="s">
        <v>1281</v>
      </c>
      <c r="B12" s="384" t="s">
        <v>139</v>
      </c>
      <c r="C12" s="384" t="s">
        <v>138</v>
      </c>
      <c r="D12" s="385" t="s">
        <v>1231</v>
      </c>
      <c r="E12" s="386">
        <v>42370</v>
      </c>
      <c r="F12" s="386">
        <v>42735</v>
      </c>
      <c r="G12" s="387">
        <v>405</v>
      </c>
      <c r="H12" s="388">
        <v>170</v>
      </c>
    </row>
    <row r="13" spans="1:8" x14ac:dyDescent="0.2">
      <c r="A13" s="383" t="s">
        <v>1282</v>
      </c>
      <c r="B13" s="384" t="s">
        <v>141</v>
      </c>
      <c r="C13" s="384" t="s">
        <v>140</v>
      </c>
      <c r="D13" s="385" t="s">
        <v>1231</v>
      </c>
      <c r="E13" s="386">
        <v>42491</v>
      </c>
      <c r="F13" s="386">
        <v>42704</v>
      </c>
      <c r="G13" s="387">
        <v>121</v>
      </c>
      <c r="H13" s="388">
        <v>100</v>
      </c>
    </row>
    <row r="14" spans="1:8" x14ac:dyDescent="0.2">
      <c r="A14" s="383" t="s">
        <v>1283</v>
      </c>
      <c r="B14" s="384" t="s">
        <v>141</v>
      </c>
      <c r="C14" s="384" t="s">
        <v>140</v>
      </c>
      <c r="D14" s="385" t="s">
        <v>1232</v>
      </c>
      <c r="E14" s="386">
        <v>42705</v>
      </c>
      <c r="F14" s="386">
        <v>42490</v>
      </c>
      <c r="G14" s="387">
        <v>140</v>
      </c>
      <c r="H14" s="388">
        <v>102</v>
      </c>
    </row>
    <row r="15" spans="1:8" x14ac:dyDescent="0.2">
      <c r="A15" s="383" t="s">
        <v>1284</v>
      </c>
      <c r="B15" s="384" t="s">
        <v>143</v>
      </c>
      <c r="C15" s="384" t="s">
        <v>142</v>
      </c>
      <c r="D15" s="385" t="s">
        <v>1231</v>
      </c>
      <c r="E15" s="386">
        <v>42370</v>
      </c>
      <c r="F15" s="386">
        <v>42735</v>
      </c>
      <c r="G15" s="387">
        <v>0</v>
      </c>
      <c r="H15" s="388">
        <v>0</v>
      </c>
    </row>
    <row r="16" spans="1:8" x14ac:dyDescent="0.2">
      <c r="A16" s="383" t="s">
        <v>1285</v>
      </c>
      <c r="B16" s="384" t="s">
        <v>1230</v>
      </c>
      <c r="C16" s="384" t="s">
        <v>144</v>
      </c>
      <c r="D16" s="385" t="s">
        <v>1231</v>
      </c>
      <c r="E16" s="386">
        <v>42476</v>
      </c>
      <c r="F16" s="386">
        <v>42718</v>
      </c>
      <c r="G16" s="387">
        <v>37</v>
      </c>
      <c r="H16" s="388">
        <v>18</v>
      </c>
    </row>
    <row r="17" spans="1:8" x14ac:dyDescent="0.2">
      <c r="A17" s="383" t="s">
        <v>1286</v>
      </c>
      <c r="B17" s="384" t="s">
        <v>1230</v>
      </c>
      <c r="C17" s="384" t="s">
        <v>144</v>
      </c>
      <c r="D17" s="385" t="s">
        <v>1232</v>
      </c>
      <c r="E17" s="386">
        <v>42719</v>
      </c>
      <c r="F17" s="386">
        <v>42475</v>
      </c>
      <c r="G17" s="387">
        <v>50</v>
      </c>
      <c r="H17" s="388">
        <v>19</v>
      </c>
    </row>
    <row r="18" spans="1:8" x14ac:dyDescent="0.2">
      <c r="A18" s="383" t="s">
        <v>1287</v>
      </c>
      <c r="B18" s="384" t="s">
        <v>145</v>
      </c>
      <c r="C18" s="384" t="s">
        <v>144</v>
      </c>
      <c r="D18" s="385" t="s">
        <v>1231</v>
      </c>
      <c r="E18" s="386">
        <v>42476</v>
      </c>
      <c r="F18" s="386">
        <v>42718</v>
      </c>
      <c r="G18" s="387">
        <v>174</v>
      </c>
      <c r="H18" s="388">
        <v>91</v>
      </c>
    </row>
    <row r="19" spans="1:8" x14ac:dyDescent="0.2">
      <c r="A19" s="383" t="s">
        <v>1288</v>
      </c>
      <c r="B19" s="384" t="s">
        <v>145</v>
      </c>
      <c r="C19" s="384" t="s">
        <v>144</v>
      </c>
      <c r="D19" s="385" t="s">
        <v>1232</v>
      </c>
      <c r="E19" s="386">
        <v>42719</v>
      </c>
      <c r="F19" s="386">
        <v>42475</v>
      </c>
      <c r="G19" s="387">
        <v>205</v>
      </c>
      <c r="H19" s="388">
        <v>94</v>
      </c>
    </row>
    <row r="20" spans="1:8" x14ac:dyDescent="0.2">
      <c r="A20" s="383" t="s">
        <v>1289</v>
      </c>
      <c r="B20" s="384" t="s">
        <v>1230</v>
      </c>
      <c r="C20" s="384" t="s">
        <v>146</v>
      </c>
      <c r="D20" s="385" t="s">
        <v>1231</v>
      </c>
      <c r="E20" s="386">
        <v>42370</v>
      </c>
      <c r="F20" s="386">
        <v>42735</v>
      </c>
      <c r="G20" s="387">
        <v>175</v>
      </c>
      <c r="H20" s="388">
        <v>117</v>
      </c>
    </row>
    <row r="21" spans="1:8" x14ac:dyDescent="0.2">
      <c r="A21" s="383" t="s">
        <v>1290</v>
      </c>
      <c r="B21" s="384" t="s">
        <v>147</v>
      </c>
      <c r="C21" s="384" t="s">
        <v>146</v>
      </c>
      <c r="D21" s="385" t="s">
        <v>1231</v>
      </c>
      <c r="E21" s="386">
        <v>42370</v>
      </c>
      <c r="F21" s="386">
        <v>42735</v>
      </c>
      <c r="G21" s="387">
        <v>218</v>
      </c>
      <c r="H21" s="388">
        <v>112</v>
      </c>
    </row>
    <row r="22" spans="1:8" x14ac:dyDescent="0.2">
      <c r="A22" s="383" t="s">
        <v>1291</v>
      </c>
      <c r="B22" s="384" t="s">
        <v>148</v>
      </c>
      <c r="C22" s="384" t="s">
        <v>146</v>
      </c>
      <c r="D22" s="385" t="s">
        <v>1231</v>
      </c>
      <c r="E22" s="386">
        <v>42370</v>
      </c>
      <c r="F22" s="386">
        <v>42735</v>
      </c>
      <c r="G22" s="387">
        <v>221</v>
      </c>
      <c r="H22" s="388">
        <v>121</v>
      </c>
    </row>
    <row r="23" spans="1:8" x14ac:dyDescent="0.2">
      <c r="A23" s="383" t="s">
        <v>1292</v>
      </c>
      <c r="B23" s="384" t="s">
        <v>149</v>
      </c>
      <c r="C23" s="384" t="s">
        <v>146</v>
      </c>
      <c r="D23" s="385" t="s">
        <v>1231</v>
      </c>
      <c r="E23" s="386">
        <v>42370</v>
      </c>
      <c r="F23" s="386">
        <v>42735</v>
      </c>
      <c r="G23" s="387">
        <v>182</v>
      </c>
      <c r="H23" s="388">
        <v>105</v>
      </c>
    </row>
    <row r="24" spans="1:8" x14ac:dyDescent="0.2">
      <c r="A24" s="383" t="s">
        <v>1293</v>
      </c>
      <c r="B24" s="384" t="s">
        <v>1230</v>
      </c>
      <c r="C24" s="384" t="s">
        <v>150</v>
      </c>
      <c r="D24" s="385" t="s">
        <v>1231</v>
      </c>
      <c r="E24" s="386">
        <v>42370</v>
      </c>
      <c r="F24" s="386">
        <v>42735</v>
      </c>
      <c r="G24" s="387">
        <v>148</v>
      </c>
      <c r="H24" s="388">
        <v>92</v>
      </c>
    </row>
    <row r="25" spans="1:8" x14ac:dyDescent="0.2">
      <c r="A25" s="383" t="s">
        <v>1294</v>
      </c>
      <c r="B25" s="384" t="s">
        <v>151</v>
      </c>
      <c r="C25" s="384" t="s">
        <v>150</v>
      </c>
      <c r="D25" s="385" t="s">
        <v>1231</v>
      </c>
      <c r="E25" s="386">
        <v>42370</v>
      </c>
      <c r="F25" s="386">
        <v>42735</v>
      </c>
      <c r="G25" s="387">
        <v>148</v>
      </c>
      <c r="H25" s="388">
        <v>92</v>
      </c>
    </row>
    <row r="26" spans="1:8" x14ac:dyDescent="0.2">
      <c r="A26" s="383" t="s">
        <v>1295</v>
      </c>
      <c r="B26" s="384" t="s">
        <v>153</v>
      </c>
      <c r="C26" s="384" t="s">
        <v>152</v>
      </c>
      <c r="D26" s="385" t="s">
        <v>1231</v>
      </c>
      <c r="E26" s="386">
        <v>42370</v>
      </c>
      <c r="F26" s="386">
        <v>42735</v>
      </c>
      <c r="G26" s="387">
        <v>20</v>
      </c>
      <c r="H26" s="388">
        <v>22</v>
      </c>
    </row>
    <row r="27" spans="1:8" x14ac:dyDescent="0.2">
      <c r="A27" s="383" t="s">
        <v>1296</v>
      </c>
      <c r="B27" s="384" t="s">
        <v>1230</v>
      </c>
      <c r="C27" s="384" t="s">
        <v>154</v>
      </c>
      <c r="D27" s="385" t="s">
        <v>1231</v>
      </c>
      <c r="E27" s="386">
        <v>42370</v>
      </c>
      <c r="F27" s="386">
        <v>42735</v>
      </c>
      <c r="G27" s="387">
        <v>129</v>
      </c>
      <c r="H27" s="388">
        <v>101</v>
      </c>
    </row>
    <row r="28" spans="1:8" x14ac:dyDescent="0.2">
      <c r="A28" s="383" t="s">
        <v>1297</v>
      </c>
      <c r="B28" s="384" t="s">
        <v>155</v>
      </c>
      <c r="C28" s="384" t="s">
        <v>154</v>
      </c>
      <c r="D28" s="385" t="s">
        <v>1231</v>
      </c>
      <c r="E28" s="386">
        <v>42370</v>
      </c>
      <c r="F28" s="386">
        <v>42735</v>
      </c>
      <c r="G28" s="387">
        <v>148</v>
      </c>
      <c r="H28" s="388">
        <v>122</v>
      </c>
    </row>
    <row r="29" spans="1:8" x14ac:dyDescent="0.2">
      <c r="A29" s="383" t="s">
        <v>1298</v>
      </c>
      <c r="B29" s="384" t="s">
        <v>1233</v>
      </c>
      <c r="C29" s="384" t="s">
        <v>154</v>
      </c>
      <c r="D29" s="385" t="s">
        <v>1231</v>
      </c>
      <c r="E29" s="386">
        <v>42370</v>
      </c>
      <c r="F29" s="386">
        <v>42735</v>
      </c>
      <c r="G29" s="387">
        <v>261</v>
      </c>
      <c r="H29" s="388">
        <v>122</v>
      </c>
    </row>
    <row r="30" spans="1:8" x14ac:dyDescent="0.2">
      <c r="A30" s="383" t="s">
        <v>1299</v>
      </c>
      <c r="B30" s="384" t="s">
        <v>156</v>
      </c>
      <c r="C30" s="384" t="s">
        <v>154</v>
      </c>
      <c r="D30" s="385" t="s">
        <v>1231</v>
      </c>
      <c r="E30" s="386">
        <v>42370</v>
      </c>
      <c r="F30" s="386">
        <v>42735</v>
      </c>
      <c r="G30" s="387">
        <v>159</v>
      </c>
      <c r="H30" s="388">
        <v>98</v>
      </c>
    </row>
    <row r="31" spans="1:8" x14ac:dyDescent="0.2">
      <c r="A31" s="383" t="s">
        <v>1300</v>
      </c>
      <c r="B31" s="384" t="s">
        <v>157</v>
      </c>
      <c r="C31" s="384" t="s">
        <v>154</v>
      </c>
      <c r="D31" s="385" t="s">
        <v>1231</v>
      </c>
      <c r="E31" s="386">
        <v>42370</v>
      </c>
      <c r="F31" s="386">
        <v>42735</v>
      </c>
      <c r="G31" s="387">
        <v>292</v>
      </c>
      <c r="H31" s="388">
        <v>127</v>
      </c>
    </row>
    <row r="32" spans="1:8" x14ac:dyDescent="0.2">
      <c r="A32" s="383" t="s">
        <v>1301</v>
      </c>
      <c r="B32" s="384" t="s">
        <v>158</v>
      </c>
      <c r="C32" s="384" t="s">
        <v>154</v>
      </c>
      <c r="D32" s="385" t="s">
        <v>1231</v>
      </c>
      <c r="E32" s="386">
        <v>42370</v>
      </c>
      <c r="F32" s="386">
        <v>42735</v>
      </c>
      <c r="G32" s="387">
        <v>129</v>
      </c>
      <c r="H32" s="388">
        <v>101</v>
      </c>
    </row>
    <row r="33" spans="1:8" x14ac:dyDescent="0.2">
      <c r="A33" s="383" t="s">
        <v>1302</v>
      </c>
      <c r="B33" s="384" t="s">
        <v>159</v>
      </c>
      <c r="C33" s="384" t="s">
        <v>154</v>
      </c>
      <c r="D33" s="385" t="s">
        <v>1231</v>
      </c>
      <c r="E33" s="386">
        <v>42370</v>
      </c>
      <c r="F33" s="386">
        <v>42735</v>
      </c>
      <c r="G33" s="387">
        <v>155</v>
      </c>
      <c r="H33" s="388">
        <v>123</v>
      </c>
    </row>
    <row r="34" spans="1:8" x14ac:dyDescent="0.2">
      <c r="A34" s="383" t="s">
        <v>1303</v>
      </c>
      <c r="B34" s="384" t="s">
        <v>1234</v>
      </c>
      <c r="C34" s="384" t="s">
        <v>154</v>
      </c>
      <c r="D34" s="385" t="s">
        <v>1231</v>
      </c>
      <c r="E34" s="386">
        <v>42370</v>
      </c>
      <c r="F34" s="386">
        <v>42735</v>
      </c>
      <c r="G34" s="387">
        <v>202</v>
      </c>
      <c r="H34" s="388">
        <v>122</v>
      </c>
    </row>
    <row r="35" spans="1:8" x14ac:dyDescent="0.2">
      <c r="A35" s="383" t="s">
        <v>1304</v>
      </c>
      <c r="B35" s="384" t="s">
        <v>161</v>
      </c>
      <c r="C35" s="384" t="s">
        <v>154</v>
      </c>
      <c r="D35" s="385" t="s">
        <v>1231</v>
      </c>
      <c r="E35" s="386">
        <v>42370</v>
      </c>
      <c r="F35" s="386">
        <v>42735</v>
      </c>
      <c r="G35" s="387">
        <v>165</v>
      </c>
      <c r="H35" s="388">
        <v>113</v>
      </c>
    </row>
    <row r="36" spans="1:8" x14ac:dyDescent="0.2">
      <c r="A36" s="383" t="s">
        <v>1305</v>
      </c>
      <c r="B36" s="384" t="s">
        <v>162</v>
      </c>
      <c r="C36" s="384" t="s">
        <v>154</v>
      </c>
      <c r="D36" s="385" t="s">
        <v>1231</v>
      </c>
      <c r="E36" s="386">
        <v>42370</v>
      </c>
      <c r="F36" s="386">
        <v>42735</v>
      </c>
      <c r="G36" s="387">
        <v>179</v>
      </c>
      <c r="H36" s="388">
        <v>105</v>
      </c>
    </row>
    <row r="37" spans="1:8" x14ac:dyDescent="0.2">
      <c r="A37" s="383" t="s">
        <v>1306</v>
      </c>
      <c r="B37" s="384" t="s">
        <v>163</v>
      </c>
      <c r="C37" s="384" t="s">
        <v>154</v>
      </c>
      <c r="D37" s="385" t="s">
        <v>1231</v>
      </c>
      <c r="E37" s="386">
        <v>42370</v>
      </c>
      <c r="F37" s="386">
        <v>42735</v>
      </c>
      <c r="G37" s="387">
        <v>158</v>
      </c>
      <c r="H37" s="388">
        <v>130</v>
      </c>
    </row>
    <row r="38" spans="1:8" x14ac:dyDescent="0.2">
      <c r="A38" s="383" t="s">
        <v>1307</v>
      </c>
      <c r="B38" s="384" t="s">
        <v>164</v>
      </c>
      <c r="C38" s="384" t="s">
        <v>154</v>
      </c>
      <c r="D38" s="385" t="s">
        <v>1231</v>
      </c>
      <c r="E38" s="386">
        <v>42370</v>
      </c>
      <c r="F38" s="386">
        <v>42735</v>
      </c>
      <c r="G38" s="387">
        <v>184</v>
      </c>
      <c r="H38" s="388">
        <v>143</v>
      </c>
    </row>
    <row r="39" spans="1:8" x14ac:dyDescent="0.2">
      <c r="A39" s="383" t="s">
        <v>1308</v>
      </c>
      <c r="B39" s="384" t="s">
        <v>165</v>
      </c>
      <c r="C39" s="384" t="s">
        <v>154</v>
      </c>
      <c r="D39" s="385" t="s">
        <v>1231</v>
      </c>
      <c r="E39" s="386">
        <v>42370</v>
      </c>
      <c r="F39" s="386">
        <v>42735</v>
      </c>
      <c r="G39" s="387">
        <v>203</v>
      </c>
      <c r="H39" s="388">
        <v>135</v>
      </c>
    </row>
    <row r="40" spans="1:8" x14ac:dyDescent="0.2">
      <c r="A40" s="383" t="s">
        <v>1309</v>
      </c>
      <c r="B40" s="384" t="s">
        <v>166</v>
      </c>
      <c r="C40" s="384" t="s">
        <v>154</v>
      </c>
      <c r="D40" s="385" t="s">
        <v>1231</v>
      </c>
      <c r="E40" s="386">
        <v>42370</v>
      </c>
      <c r="F40" s="386">
        <v>42735</v>
      </c>
      <c r="G40" s="387">
        <v>144</v>
      </c>
      <c r="H40" s="388">
        <v>105</v>
      </c>
    </row>
    <row r="41" spans="1:8" x14ac:dyDescent="0.2">
      <c r="A41" s="383" t="s">
        <v>1310</v>
      </c>
      <c r="B41" s="384" t="s">
        <v>167</v>
      </c>
      <c r="C41" s="384" t="s">
        <v>154</v>
      </c>
      <c r="D41" s="385" t="s">
        <v>1231</v>
      </c>
      <c r="E41" s="386">
        <v>42370</v>
      </c>
      <c r="F41" s="386">
        <v>42735</v>
      </c>
      <c r="G41" s="387">
        <v>240</v>
      </c>
      <c r="H41" s="388">
        <v>145</v>
      </c>
    </row>
    <row r="42" spans="1:8" x14ac:dyDescent="0.2">
      <c r="A42" s="383" t="s">
        <v>1311</v>
      </c>
      <c r="B42" s="384" t="s">
        <v>1230</v>
      </c>
      <c r="C42" s="384" t="s">
        <v>168</v>
      </c>
      <c r="D42" s="385" t="s">
        <v>1231</v>
      </c>
      <c r="E42" s="386">
        <v>42370</v>
      </c>
      <c r="F42" s="386">
        <v>42735</v>
      </c>
      <c r="G42" s="387">
        <v>213</v>
      </c>
      <c r="H42" s="388">
        <v>121</v>
      </c>
    </row>
    <row r="43" spans="1:8" x14ac:dyDescent="0.2">
      <c r="A43" s="383" t="s">
        <v>1312</v>
      </c>
      <c r="B43" s="384" t="s">
        <v>169</v>
      </c>
      <c r="C43" s="384" t="s">
        <v>168</v>
      </c>
      <c r="D43" s="385" t="s">
        <v>1231</v>
      </c>
      <c r="E43" s="386">
        <v>42370</v>
      </c>
      <c r="F43" s="386">
        <v>42735</v>
      </c>
      <c r="G43" s="387">
        <v>202</v>
      </c>
      <c r="H43" s="388">
        <v>139</v>
      </c>
    </row>
    <row r="44" spans="1:8" x14ac:dyDescent="0.2">
      <c r="A44" s="383" t="s">
        <v>1313</v>
      </c>
      <c r="B44" s="384" t="s">
        <v>170</v>
      </c>
      <c r="C44" s="384" t="s">
        <v>168</v>
      </c>
      <c r="D44" s="385" t="s">
        <v>1231</v>
      </c>
      <c r="E44" s="386">
        <v>42370</v>
      </c>
      <c r="F44" s="386">
        <v>42735</v>
      </c>
      <c r="G44" s="387">
        <v>213</v>
      </c>
      <c r="H44" s="388">
        <v>121</v>
      </c>
    </row>
    <row r="45" spans="1:8" x14ac:dyDescent="0.2">
      <c r="A45" s="383" t="s">
        <v>1314</v>
      </c>
      <c r="B45" s="384" t="s">
        <v>171</v>
      </c>
      <c r="C45" s="384" t="s">
        <v>168</v>
      </c>
      <c r="D45" s="385" t="s">
        <v>1231</v>
      </c>
      <c r="E45" s="386">
        <v>42370</v>
      </c>
      <c r="F45" s="386">
        <v>42735</v>
      </c>
      <c r="G45" s="387">
        <v>180</v>
      </c>
      <c r="H45" s="388">
        <v>142</v>
      </c>
    </row>
    <row r="46" spans="1:8" x14ac:dyDescent="0.2">
      <c r="A46" s="383" t="s">
        <v>1315</v>
      </c>
      <c r="B46" s="384" t="s">
        <v>172</v>
      </c>
      <c r="C46" s="384" t="s">
        <v>168</v>
      </c>
      <c r="D46" s="385" t="s">
        <v>1231</v>
      </c>
      <c r="E46" s="386">
        <v>42370</v>
      </c>
      <c r="F46" s="386">
        <v>42735</v>
      </c>
      <c r="G46" s="387">
        <v>208</v>
      </c>
      <c r="H46" s="388">
        <v>143</v>
      </c>
    </row>
    <row r="47" spans="1:8" x14ac:dyDescent="0.2">
      <c r="A47" s="383" t="s">
        <v>1316</v>
      </c>
      <c r="B47" s="384" t="s">
        <v>173</v>
      </c>
      <c r="C47" s="384" t="s">
        <v>168</v>
      </c>
      <c r="D47" s="385" t="s">
        <v>1231</v>
      </c>
      <c r="E47" s="386">
        <v>42370</v>
      </c>
      <c r="F47" s="386">
        <v>42735</v>
      </c>
      <c r="G47" s="387">
        <v>185</v>
      </c>
      <c r="H47" s="388">
        <v>152</v>
      </c>
    </row>
    <row r="48" spans="1:8" x14ac:dyDescent="0.2">
      <c r="A48" s="383" t="s">
        <v>1317</v>
      </c>
      <c r="B48" s="384" t="s">
        <v>1230</v>
      </c>
      <c r="C48" s="384" t="s">
        <v>174</v>
      </c>
      <c r="D48" s="385" t="s">
        <v>1231</v>
      </c>
      <c r="E48" s="386">
        <v>42370</v>
      </c>
      <c r="F48" s="386">
        <v>42735</v>
      </c>
      <c r="G48" s="387">
        <v>98</v>
      </c>
      <c r="H48" s="388">
        <v>81</v>
      </c>
    </row>
    <row r="49" spans="1:8" x14ac:dyDescent="0.2">
      <c r="A49" s="383" t="s">
        <v>1318</v>
      </c>
      <c r="B49" s="384" t="s">
        <v>175</v>
      </c>
      <c r="C49" s="384" t="s">
        <v>174</v>
      </c>
      <c r="D49" s="385" t="s">
        <v>1231</v>
      </c>
      <c r="E49" s="386">
        <v>42370</v>
      </c>
      <c r="F49" s="386">
        <v>42735</v>
      </c>
      <c r="G49" s="387">
        <v>246</v>
      </c>
      <c r="H49" s="388">
        <v>115</v>
      </c>
    </row>
    <row r="50" spans="1:8" x14ac:dyDescent="0.2">
      <c r="A50" s="383" t="s">
        <v>1319</v>
      </c>
      <c r="B50" s="384" t="s">
        <v>176</v>
      </c>
      <c r="C50" s="384" t="s">
        <v>174</v>
      </c>
      <c r="D50" s="385" t="s">
        <v>1231</v>
      </c>
      <c r="E50" s="386">
        <v>42370</v>
      </c>
      <c r="F50" s="386">
        <v>42735</v>
      </c>
      <c r="G50" s="387">
        <v>125</v>
      </c>
      <c r="H50" s="388">
        <v>90</v>
      </c>
    </row>
    <row r="51" spans="1:8" x14ac:dyDescent="0.2">
      <c r="A51" s="383" t="s">
        <v>1320</v>
      </c>
      <c r="B51" s="384" t="s">
        <v>177</v>
      </c>
      <c r="C51" s="384" t="s">
        <v>174</v>
      </c>
      <c r="D51" s="385" t="s">
        <v>1231</v>
      </c>
      <c r="E51" s="386">
        <v>42370</v>
      </c>
      <c r="F51" s="386">
        <v>42735</v>
      </c>
      <c r="G51" s="387">
        <v>128</v>
      </c>
      <c r="H51" s="388">
        <v>84</v>
      </c>
    </row>
    <row r="52" spans="1:8" x14ac:dyDescent="0.2">
      <c r="A52" s="383" t="s">
        <v>1321</v>
      </c>
      <c r="B52" s="384" t="s">
        <v>1230</v>
      </c>
      <c r="C52" s="384" t="s">
        <v>178</v>
      </c>
      <c r="D52" s="385" t="s">
        <v>1231</v>
      </c>
      <c r="E52" s="386">
        <v>42370</v>
      </c>
      <c r="F52" s="386">
        <v>42735</v>
      </c>
      <c r="G52" s="387">
        <v>159</v>
      </c>
      <c r="H52" s="388">
        <v>107</v>
      </c>
    </row>
    <row r="53" spans="1:8" x14ac:dyDescent="0.2">
      <c r="A53" s="383" t="s">
        <v>1322</v>
      </c>
      <c r="B53" s="384" t="s">
        <v>179</v>
      </c>
      <c r="C53" s="384" t="s">
        <v>178</v>
      </c>
      <c r="D53" s="385" t="s">
        <v>1231</v>
      </c>
      <c r="E53" s="386">
        <v>42370</v>
      </c>
      <c r="F53" s="386">
        <v>42735</v>
      </c>
      <c r="G53" s="387">
        <v>159</v>
      </c>
      <c r="H53" s="388">
        <v>107</v>
      </c>
    </row>
    <row r="54" spans="1:8" x14ac:dyDescent="0.2">
      <c r="A54" s="383" t="s">
        <v>1323</v>
      </c>
      <c r="B54" s="384" t="s">
        <v>180</v>
      </c>
      <c r="C54" s="384" t="s">
        <v>178</v>
      </c>
      <c r="D54" s="385" t="s">
        <v>1231</v>
      </c>
      <c r="E54" s="386">
        <v>42477</v>
      </c>
      <c r="F54" s="386">
        <v>42688</v>
      </c>
      <c r="G54" s="387">
        <v>213</v>
      </c>
      <c r="H54" s="388">
        <v>143</v>
      </c>
    </row>
    <row r="55" spans="1:8" x14ac:dyDescent="0.2">
      <c r="A55" s="383" t="s">
        <v>1324</v>
      </c>
      <c r="B55" s="384" t="s">
        <v>180</v>
      </c>
      <c r="C55" s="384" t="s">
        <v>178</v>
      </c>
      <c r="D55" s="385" t="s">
        <v>1232</v>
      </c>
      <c r="E55" s="386">
        <v>42689</v>
      </c>
      <c r="F55" s="386">
        <v>42476</v>
      </c>
      <c r="G55" s="387">
        <v>276</v>
      </c>
      <c r="H55" s="388">
        <v>150</v>
      </c>
    </row>
    <row r="56" spans="1:8" x14ac:dyDescent="0.2">
      <c r="A56" s="383" t="s">
        <v>1325</v>
      </c>
      <c r="B56" s="384" t="s">
        <v>181</v>
      </c>
      <c r="C56" s="384" t="s">
        <v>178</v>
      </c>
      <c r="D56" s="385" t="s">
        <v>1231</v>
      </c>
      <c r="E56" s="386">
        <v>42370</v>
      </c>
      <c r="F56" s="386">
        <v>42735</v>
      </c>
      <c r="G56" s="387">
        <v>187</v>
      </c>
      <c r="H56" s="388">
        <v>126</v>
      </c>
    </row>
    <row r="57" spans="1:8" x14ac:dyDescent="0.2">
      <c r="A57" s="383" t="s">
        <v>1326</v>
      </c>
      <c r="B57" s="384" t="s">
        <v>182</v>
      </c>
      <c r="C57" s="384" t="s">
        <v>178</v>
      </c>
      <c r="D57" s="385" t="s">
        <v>1231</v>
      </c>
      <c r="E57" s="386">
        <v>42370</v>
      </c>
      <c r="F57" s="386">
        <v>42735</v>
      </c>
      <c r="G57" s="387">
        <v>318</v>
      </c>
      <c r="H57" s="388">
        <v>159</v>
      </c>
    </row>
    <row r="58" spans="1:8" x14ac:dyDescent="0.2">
      <c r="A58" s="383" t="s">
        <v>1327</v>
      </c>
      <c r="B58" s="384" t="s">
        <v>184</v>
      </c>
      <c r="C58" s="384" t="s">
        <v>183</v>
      </c>
      <c r="D58" s="385" t="s">
        <v>1231</v>
      </c>
      <c r="E58" s="386">
        <v>42370</v>
      </c>
      <c r="F58" s="386">
        <v>42735</v>
      </c>
      <c r="G58" s="387">
        <v>272</v>
      </c>
      <c r="H58" s="388">
        <v>124</v>
      </c>
    </row>
    <row r="59" spans="1:8" x14ac:dyDescent="0.2">
      <c r="A59" s="383" t="s">
        <v>1328</v>
      </c>
      <c r="B59" s="384" t="s">
        <v>1230</v>
      </c>
      <c r="C59" s="384" t="s">
        <v>185</v>
      </c>
      <c r="D59" s="385" t="s">
        <v>1231</v>
      </c>
      <c r="E59" s="386">
        <v>42370</v>
      </c>
      <c r="F59" s="386">
        <v>42735</v>
      </c>
      <c r="G59" s="387">
        <v>73</v>
      </c>
      <c r="H59" s="388">
        <v>71</v>
      </c>
    </row>
    <row r="60" spans="1:8" x14ac:dyDescent="0.2">
      <c r="A60" s="383" t="s">
        <v>1329</v>
      </c>
      <c r="B60" s="384" t="s">
        <v>186</v>
      </c>
      <c r="C60" s="384" t="s">
        <v>185</v>
      </c>
      <c r="D60" s="385" t="s">
        <v>1231</v>
      </c>
      <c r="E60" s="386">
        <v>42370</v>
      </c>
      <c r="F60" s="386">
        <v>42735</v>
      </c>
      <c r="G60" s="387">
        <v>100</v>
      </c>
      <c r="H60" s="388">
        <v>71</v>
      </c>
    </row>
    <row r="61" spans="1:8" x14ac:dyDescent="0.2">
      <c r="A61" s="383" t="s">
        <v>1330</v>
      </c>
      <c r="B61" s="384" t="s">
        <v>187</v>
      </c>
      <c r="C61" s="384" t="s">
        <v>185</v>
      </c>
      <c r="D61" s="385" t="s">
        <v>1231</v>
      </c>
      <c r="E61" s="386">
        <v>42370</v>
      </c>
      <c r="F61" s="386">
        <v>42735</v>
      </c>
      <c r="G61" s="387">
        <v>200</v>
      </c>
      <c r="H61" s="388">
        <v>90</v>
      </c>
    </row>
    <row r="62" spans="1:8" x14ac:dyDescent="0.2">
      <c r="A62" s="383" t="s">
        <v>1331</v>
      </c>
      <c r="B62" s="384" t="s">
        <v>188</v>
      </c>
      <c r="C62" s="384" t="s">
        <v>185</v>
      </c>
      <c r="D62" s="385" t="s">
        <v>1231</v>
      </c>
      <c r="E62" s="386">
        <v>42370</v>
      </c>
      <c r="F62" s="386">
        <v>42735</v>
      </c>
      <c r="G62" s="387">
        <v>105</v>
      </c>
      <c r="H62" s="388">
        <v>69</v>
      </c>
    </row>
    <row r="63" spans="1:8" x14ac:dyDescent="0.2">
      <c r="A63" s="383" t="s">
        <v>1332</v>
      </c>
      <c r="B63" s="384" t="s">
        <v>190</v>
      </c>
      <c r="C63" s="384" t="s">
        <v>189</v>
      </c>
      <c r="D63" s="385" t="s">
        <v>1231</v>
      </c>
      <c r="E63" s="386">
        <v>42476</v>
      </c>
      <c r="F63" s="386">
        <v>42718</v>
      </c>
      <c r="G63" s="387">
        <v>178</v>
      </c>
      <c r="H63" s="388">
        <v>128</v>
      </c>
    </row>
    <row r="64" spans="1:8" x14ac:dyDescent="0.2">
      <c r="A64" s="383" t="s">
        <v>1333</v>
      </c>
      <c r="B64" s="384" t="s">
        <v>190</v>
      </c>
      <c r="C64" s="384" t="s">
        <v>189</v>
      </c>
      <c r="D64" s="385" t="s">
        <v>1232</v>
      </c>
      <c r="E64" s="386">
        <v>42719</v>
      </c>
      <c r="F64" s="386">
        <v>42475</v>
      </c>
      <c r="G64" s="387">
        <v>287</v>
      </c>
      <c r="H64" s="388">
        <v>139</v>
      </c>
    </row>
    <row r="65" spans="1:8" x14ac:dyDescent="0.2">
      <c r="A65" s="383" t="s">
        <v>1334</v>
      </c>
      <c r="B65" s="384" t="s">
        <v>1230</v>
      </c>
      <c r="C65" s="384" t="s">
        <v>191</v>
      </c>
      <c r="D65" s="385" t="s">
        <v>1231</v>
      </c>
      <c r="E65" s="386">
        <v>42370</v>
      </c>
      <c r="F65" s="386">
        <v>42735</v>
      </c>
      <c r="G65" s="387">
        <v>216</v>
      </c>
      <c r="H65" s="388">
        <v>91</v>
      </c>
    </row>
    <row r="66" spans="1:8" x14ac:dyDescent="0.2">
      <c r="A66" s="383" t="s">
        <v>1335</v>
      </c>
      <c r="B66" s="384" t="s">
        <v>192</v>
      </c>
      <c r="C66" s="384" t="s">
        <v>191</v>
      </c>
      <c r="D66" s="385" t="s">
        <v>1231</v>
      </c>
      <c r="E66" s="386">
        <v>42370</v>
      </c>
      <c r="F66" s="386">
        <v>42735</v>
      </c>
      <c r="G66" s="387">
        <v>216</v>
      </c>
      <c r="H66" s="388">
        <v>91</v>
      </c>
    </row>
    <row r="67" spans="1:8" x14ac:dyDescent="0.2">
      <c r="A67" s="383" t="s">
        <v>1336</v>
      </c>
      <c r="B67" s="384" t="s">
        <v>1230</v>
      </c>
      <c r="C67" s="384" t="s">
        <v>193</v>
      </c>
      <c r="D67" s="385" t="s">
        <v>1231</v>
      </c>
      <c r="E67" s="386">
        <v>42370</v>
      </c>
      <c r="F67" s="386">
        <v>42735</v>
      </c>
      <c r="G67" s="387">
        <v>78</v>
      </c>
      <c r="H67" s="388">
        <v>68</v>
      </c>
    </row>
    <row r="68" spans="1:8" x14ac:dyDescent="0.2">
      <c r="A68" s="383" t="s">
        <v>1337</v>
      </c>
      <c r="B68" s="384" t="s">
        <v>194</v>
      </c>
      <c r="C68" s="384" t="s">
        <v>193</v>
      </c>
      <c r="D68" s="385" t="s">
        <v>1231</v>
      </c>
      <c r="E68" s="386">
        <v>42370</v>
      </c>
      <c r="F68" s="386">
        <v>42735</v>
      </c>
      <c r="G68" s="387">
        <v>183</v>
      </c>
      <c r="H68" s="388">
        <v>101</v>
      </c>
    </row>
    <row r="69" spans="1:8" x14ac:dyDescent="0.2">
      <c r="A69" s="383" t="s">
        <v>1338</v>
      </c>
      <c r="B69" s="384" t="s">
        <v>195</v>
      </c>
      <c r="C69" s="384" t="s">
        <v>193</v>
      </c>
      <c r="D69" s="385" t="s">
        <v>1231</v>
      </c>
      <c r="E69" s="386">
        <v>42370</v>
      </c>
      <c r="F69" s="386">
        <v>42735</v>
      </c>
      <c r="G69" s="387">
        <v>124</v>
      </c>
      <c r="H69" s="388">
        <v>88</v>
      </c>
    </row>
    <row r="70" spans="1:8" x14ac:dyDescent="0.2">
      <c r="A70" s="383" t="s">
        <v>1339</v>
      </c>
      <c r="B70" s="384" t="s">
        <v>196</v>
      </c>
      <c r="C70" s="384" t="s">
        <v>193</v>
      </c>
      <c r="D70" s="385" t="s">
        <v>1231</v>
      </c>
      <c r="E70" s="386">
        <v>42370</v>
      </c>
      <c r="F70" s="386">
        <v>42735</v>
      </c>
      <c r="G70" s="387">
        <v>167</v>
      </c>
      <c r="H70" s="388">
        <v>131</v>
      </c>
    </row>
    <row r="71" spans="1:8" x14ac:dyDescent="0.2">
      <c r="A71" s="383" t="s">
        <v>1340</v>
      </c>
      <c r="B71" s="384" t="s">
        <v>197</v>
      </c>
      <c r="C71" s="384" t="s">
        <v>193</v>
      </c>
      <c r="D71" s="385" t="s">
        <v>1231</v>
      </c>
      <c r="E71" s="386">
        <v>42370</v>
      </c>
      <c r="F71" s="386">
        <v>42735</v>
      </c>
      <c r="G71" s="387">
        <v>167</v>
      </c>
      <c r="H71" s="388">
        <v>131</v>
      </c>
    </row>
    <row r="72" spans="1:8" x14ac:dyDescent="0.2">
      <c r="A72" s="383" t="s">
        <v>1341</v>
      </c>
      <c r="B72" s="384" t="s">
        <v>198</v>
      </c>
      <c r="C72" s="384" t="s">
        <v>193</v>
      </c>
      <c r="D72" s="385" t="s">
        <v>1231</v>
      </c>
      <c r="E72" s="386">
        <v>42370</v>
      </c>
      <c r="F72" s="386">
        <v>42735</v>
      </c>
      <c r="G72" s="387">
        <v>110</v>
      </c>
      <c r="H72" s="388">
        <v>77</v>
      </c>
    </row>
    <row r="73" spans="1:8" x14ac:dyDescent="0.2">
      <c r="A73" s="383" t="s">
        <v>1342</v>
      </c>
      <c r="B73" s="384" t="s">
        <v>199</v>
      </c>
      <c r="C73" s="384" t="s">
        <v>193</v>
      </c>
      <c r="D73" s="385" t="s">
        <v>1231</v>
      </c>
      <c r="E73" s="386">
        <v>42370</v>
      </c>
      <c r="F73" s="386">
        <v>42735</v>
      </c>
      <c r="G73" s="387">
        <v>135</v>
      </c>
      <c r="H73" s="388">
        <v>73</v>
      </c>
    </row>
    <row r="74" spans="1:8" x14ac:dyDescent="0.2">
      <c r="A74" s="383" t="s">
        <v>1343</v>
      </c>
      <c r="B74" s="384" t="s">
        <v>200</v>
      </c>
      <c r="C74" s="384" t="s">
        <v>193</v>
      </c>
      <c r="D74" s="385" t="s">
        <v>1231</v>
      </c>
      <c r="E74" s="386">
        <v>42370</v>
      </c>
      <c r="F74" s="386">
        <v>42735</v>
      </c>
      <c r="G74" s="387">
        <v>107</v>
      </c>
      <c r="H74" s="388">
        <v>78</v>
      </c>
    </row>
    <row r="75" spans="1:8" x14ac:dyDescent="0.2">
      <c r="A75" s="383" t="s">
        <v>1344</v>
      </c>
      <c r="B75" s="384" t="s">
        <v>201</v>
      </c>
      <c r="C75" s="384" t="s">
        <v>193</v>
      </c>
      <c r="D75" s="385" t="s">
        <v>1231</v>
      </c>
      <c r="E75" s="386">
        <v>42370</v>
      </c>
      <c r="F75" s="386">
        <v>42735</v>
      </c>
      <c r="G75" s="387">
        <v>167</v>
      </c>
      <c r="H75" s="388">
        <v>131</v>
      </c>
    </row>
    <row r="76" spans="1:8" x14ac:dyDescent="0.2">
      <c r="A76" s="383" t="s">
        <v>1345</v>
      </c>
      <c r="B76" s="384" t="s">
        <v>1230</v>
      </c>
      <c r="C76" s="384" t="s">
        <v>202</v>
      </c>
      <c r="D76" s="385" t="s">
        <v>1231</v>
      </c>
      <c r="E76" s="386">
        <v>42370</v>
      </c>
      <c r="F76" s="386">
        <v>42735</v>
      </c>
      <c r="G76" s="387">
        <v>138</v>
      </c>
      <c r="H76" s="388">
        <v>91</v>
      </c>
    </row>
    <row r="77" spans="1:8" x14ac:dyDescent="0.2">
      <c r="A77" s="383" t="s">
        <v>1346</v>
      </c>
      <c r="B77" s="384" t="s">
        <v>203</v>
      </c>
      <c r="C77" s="384" t="s">
        <v>202</v>
      </c>
      <c r="D77" s="385" t="s">
        <v>1231</v>
      </c>
      <c r="E77" s="386">
        <v>42370</v>
      </c>
      <c r="F77" s="386">
        <v>42735</v>
      </c>
      <c r="G77" s="387">
        <v>138</v>
      </c>
      <c r="H77" s="388">
        <v>91</v>
      </c>
    </row>
    <row r="78" spans="1:8" x14ac:dyDescent="0.2">
      <c r="A78" s="383" t="s">
        <v>1347</v>
      </c>
      <c r="B78" s="384" t="s">
        <v>204</v>
      </c>
      <c r="C78" s="384" t="s">
        <v>202</v>
      </c>
      <c r="D78" s="385" t="s">
        <v>1231</v>
      </c>
      <c r="E78" s="386">
        <v>42370</v>
      </c>
      <c r="F78" s="386">
        <v>42735</v>
      </c>
      <c r="G78" s="387">
        <v>149</v>
      </c>
      <c r="H78" s="388">
        <v>93</v>
      </c>
    </row>
    <row r="79" spans="1:8" x14ac:dyDescent="0.2">
      <c r="A79" s="383" t="s">
        <v>1348</v>
      </c>
      <c r="B79" s="384" t="s">
        <v>1235</v>
      </c>
      <c r="C79" s="384" t="s">
        <v>202</v>
      </c>
      <c r="D79" s="385" t="s">
        <v>1231</v>
      </c>
      <c r="E79" s="386">
        <v>42370</v>
      </c>
      <c r="F79" s="386">
        <v>42735</v>
      </c>
      <c r="G79" s="387">
        <v>152</v>
      </c>
      <c r="H79" s="388">
        <v>99</v>
      </c>
    </row>
    <row r="80" spans="1:8" x14ac:dyDescent="0.2">
      <c r="A80" s="383" t="s">
        <v>1349</v>
      </c>
      <c r="B80" s="384" t="s">
        <v>205</v>
      </c>
      <c r="C80" s="384" t="s">
        <v>202</v>
      </c>
      <c r="D80" s="385" t="s">
        <v>1231</v>
      </c>
      <c r="E80" s="386">
        <v>42370</v>
      </c>
      <c r="F80" s="386">
        <v>42735</v>
      </c>
      <c r="G80" s="387">
        <v>174</v>
      </c>
      <c r="H80" s="388">
        <v>99</v>
      </c>
    </row>
    <row r="81" spans="1:8" x14ac:dyDescent="0.2">
      <c r="A81" s="383" t="s">
        <v>1350</v>
      </c>
      <c r="B81" s="384" t="s">
        <v>1230</v>
      </c>
      <c r="C81" s="384" t="s">
        <v>206</v>
      </c>
      <c r="D81" s="385" t="s">
        <v>1231</v>
      </c>
      <c r="E81" s="386">
        <v>42370</v>
      </c>
      <c r="F81" s="386">
        <v>42735</v>
      </c>
      <c r="G81" s="387">
        <v>80</v>
      </c>
      <c r="H81" s="388">
        <v>67</v>
      </c>
    </row>
    <row r="82" spans="1:8" x14ac:dyDescent="0.2">
      <c r="A82" s="383" t="s">
        <v>1351</v>
      </c>
      <c r="B82" s="384" t="s">
        <v>207</v>
      </c>
      <c r="C82" s="384" t="s">
        <v>206</v>
      </c>
      <c r="D82" s="385" t="s">
        <v>1231</v>
      </c>
      <c r="E82" s="386">
        <v>42370</v>
      </c>
      <c r="F82" s="386">
        <v>42735</v>
      </c>
      <c r="G82" s="387">
        <v>125</v>
      </c>
      <c r="H82" s="388">
        <v>80</v>
      </c>
    </row>
    <row r="83" spans="1:8" x14ac:dyDescent="0.2">
      <c r="A83" s="383" t="s">
        <v>1352</v>
      </c>
      <c r="B83" s="384" t="s">
        <v>209</v>
      </c>
      <c r="C83" s="384" t="s">
        <v>208</v>
      </c>
      <c r="D83" s="385" t="s">
        <v>1231</v>
      </c>
      <c r="E83" s="386">
        <v>42461</v>
      </c>
      <c r="F83" s="386">
        <v>42704</v>
      </c>
      <c r="G83" s="387">
        <v>402</v>
      </c>
      <c r="H83" s="388">
        <v>174</v>
      </c>
    </row>
    <row r="84" spans="1:8" x14ac:dyDescent="0.2">
      <c r="A84" s="383" t="s">
        <v>1353</v>
      </c>
      <c r="B84" s="384" t="s">
        <v>209</v>
      </c>
      <c r="C84" s="384" t="s">
        <v>208</v>
      </c>
      <c r="D84" s="385" t="s">
        <v>1232</v>
      </c>
      <c r="E84" s="386">
        <v>42705</v>
      </c>
      <c r="F84" s="386">
        <v>42460</v>
      </c>
      <c r="G84" s="387">
        <v>315</v>
      </c>
      <c r="H84" s="388">
        <v>166</v>
      </c>
    </row>
    <row r="85" spans="1:8" x14ac:dyDescent="0.2">
      <c r="A85" s="383" t="s">
        <v>1354</v>
      </c>
      <c r="B85" s="384" t="s">
        <v>211</v>
      </c>
      <c r="C85" s="384" t="s">
        <v>210</v>
      </c>
      <c r="D85" s="385" t="s">
        <v>1231</v>
      </c>
      <c r="E85" s="386">
        <v>42370</v>
      </c>
      <c r="F85" s="386">
        <v>42735</v>
      </c>
      <c r="G85" s="387">
        <v>280</v>
      </c>
      <c r="H85" s="388">
        <v>112</v>
      </c>
    </row>
    <row r="86" spans="1:8" x14ac:dyDescent="0.2">
      <c r="A86" s="383" t="s">
        <v>1355</v>
      </c>
      <c r="B86" s="384" t="s">
        <v>1230</v>
      </c>
      <c r="C86" s="384" t="s">
        <v>212</v>
      </c>
      <c r="D86" s="385" t="s">
        <v>1231</v>
      </c>
      <c r="E86" s="386">
        <v>42370</v>
      </c>
      <c r="F86" s="386">
        <v>42735</v>
      </c>
      <c r="G86" s="387">
        <v>64</v>
      </c>
      <c r="H86" s="388">
        <v>47</v>
      </c>
    </row>
    <row r="87" spans="1:8" x14ac:dyDescent="0.2">
      <c r="A87" s="383" t="s">
        <v>1356</v>
      </c>
      <c r="B87" s="384" t="s">
        <v>213</v>
      </c>
      <c r="C87" s="384" t="s">
        <v>212</v>
      </c>
      <c r="D87" s="385" t="s">
        <v>1231</v>
      </c>
      <c r="E87" s="386">
        <v>42370</v>
      </c>
      <c r="F87" s="386">
        <v>42735</v>
      </c>
      <c r="G87" s="387">
        <v>85</v>
      </c>
      <c r="H87" s="388">
        <v>49</v>
      </c>
    </row>
    <row r="88" spans="1:8" x14ac:dyDescent="0.2">
      <c r="A88" s="383" t="s">
        <v>1357</v>
      </c>
      <c r="B88" s="384" t="s">
        <v>214</v>
      </c>
      <c r="C88" s="384" t="s">
        <v>212</v>
      </c>
      <c r="D88" s="385" t="s">
        <v>1231</v>
      </c>
      <c r="E88" s="386">
        <v>42370</v>
      </c>
      <c r="F88" s="386">
        <v>42735</v>
      </c>
      <c r="G88" s="387">
        <v>120</v>
      </c>
      <c r="H88" s="388">
        <v>75</v>
      </c>
    </row>
    <row r="89" spans="1:8" x14ac:dyDescent="0.2">
      <c r="A89" s="383" t="s">
        <v>1358</v>
      </c>
      <c r="B89" s="384" t="s">
        <v>215</v>
      </c>
      <c r="C89" s="384" t="s">
        <v>212</v>
      </c>
      <c r="D89" s="385" t="s">
        <v>1231</v>
      </c>
      <c r="E89" s="386">
        <v>42370</v>
      </c>
      <c r="F89" s="386">
        <v>42735</v>
      </c>
      <c r="G89" s="387">
        <v>135</v>
      </c>
      <c r="H89" s="388">
        <v>82</v>
      </c>
    </row>
    <row r="90" spans="1:8" x14ac:dyDescent="0.2">
      <c r="A90" s="383" t="s">
        <v>1359</v>
      </c>
      <c r="B90" s="384" t="s">
        <v>1230</v>
      </c>
      <c r="C90" s="384" t="s">
        <v>216</v>
      </c>
      <c r="D90" s="385" t="s">
        <v>1231</v>
      </c>
      <c r="E90" s="386">
        <v>42370</v>
      </c>
      <c r="F90" s="386">
        <v>42735</v>
      </c>
      <c r="G90" s="387">
        <v>115</v>
      </c>
      <c r="H90" s="388">
        <v>66</v>
      </c>
    </row>
    <row r="91" spans="1:8" x14ac:dyDescent="0.2">
      <c r="A91" s="383" t="s">
        <v>1360</v>
      </c>
      <c r="B91" s="384" t="s">
        <v>217</v>
      </c>
      <c r="C91" s="384" t="s">
        <v>216</v>
      </c>
      <c r="D91" s="385" t="s">
        <v>1231</v>
      </c>
      <c r="E91" s="386">
        <v>42370</v>
      </c>
      <c r="F91" s="386">
        <v>42735</v>
      </c>
      <c r="G91" s="387">
        <v>115</v>
      </c>
      <c r="H91" s="388">
        <v>66</v>
      </c>
    </row>
    <row r="92" spans="1:8" x14ac:dyDescent="0.2">
      <c r="A92" s="383" t="s">
        <v>1361</v>
      </c>
      <c r="B92" s="384" t="s">
        <v>1230</v>
      </c>
      <c r="C92" s="384" t="s">
        <v>218</v>
      </c>
      <c r="D92" s="385" t="s">
        <v>1231</v>
      </c>
      <c r="E92" s="386">
        <v>42370</v>
      </c>
      <c r="F92" s="386">
        <v>42735</v>
      </c>
      <c r="G92" s="387">
        <v>138</v>
      </c>
      <c r="H92" s="388">
        <v>75</v>
      </c>
    </row>
    <row r="93" spans="1:8" x14ac:dyDescent="0.2">
      <c r="A93" s="383" t="s">
        <v>1362</v>
      </c>
      <c r="B93" s="384" t="s">
        <v>219</v>
      </c>
      <c r="C93" s="384" t="s">
        <v>218</v>
      </c>
      <c r="D93" s="385" t="s">
        <v>1231</v>
      </c>
      <c r="E93" s="386">
        <v>42370</v>
      </c>
      <c r="F93" s="386">
        <v>42735</v>
      </c>
      <c r="G93" s="387">
        <v>107</v>
      </c>
      <c r="H93" s="388">
        <v>62</v>
      </c>
    </row>
    <row r="94" spans="1:8" x14ac:dyDescent="0.2">
      <c r="A94" s="383" t="s">
        <v>1363</v>
      </c>
      <c r="B94" s="384" t="s">
        <v>220</v>
      </c>
      <c r="C94" s="384" t="s">
        <v>218</v>
      </c>
      <c r="D94" s="385" t="s">
        <v>1231</v>
      </c>
      <c r="E94" s="386">
        <v>42461</v>
      </c>
      <c r="F94" s="386">
        <v>42582</v>
      </c>
      <c r="G94" s="387">
        <v>151</v>
      </c>
      <c r="H94" s="388">
        <v>73</v>
      </c>
    </row>
    <row r="95" spans="1:8" x14ac:dyDescent="0.2">
      <c r="A95" s="383" t="s">
        <v>1364</v>
      </c>
      <c r="B95" s="384" t="s">
        <v>220</v>
      </c>
      <c r="C95" s="384" t="s">
        <v>218</v>
      </c>
      <c r="D95" s="385" t="s">
        <v>1232</v>
      </c>
      <c r="E95" s="386">
        <v>42583</v>
      </c>
      <c r="F95" s="386">
        <v>42460</v>
      </c>
      <c r="G95" s="387">
        <v>112</v>
      </c>
      <c r="H95" s="388">
        <v>69</v>
      </c>
    </row>
    <row r="96" spans="1:8" x14ac:dyDescent="0.2">
      <c r="A96" s="383" t="s">
        <v>1365</v>
      </c>
      <c r="B96" s="384" t="s">
        <v>221</v>
      </c>
      <c r="C96" s="384" t="s">
        <v>218</v>
      </c>
      <c r="D96" s="385" t="s">
        <v>1231</v>
      </c>
      <c r="E96" s="386">
        <v>42370</v>
      </c>
      <c r="F96" s="386">
        <v>42735</v>
      </c>
      <c r="G96" s="387">
        <v>146</v>
      </c>
      <c r="H96" s="388">
        <v>80</v>
      </c>
    </row>
    <row r="97" spans="1:8" x14ac:dyDescent="0.2">
      <c r="A97" s="383" t="s">
        <v>1366</v>
      </c>
      <c r="B97" s="384" t="s">
        <v>222</v>
      </c>
      <c r="C97" s="384" t="s">
        <v>218</v>
      </c>
      <c r="D97" s="385" t="s">
        <v>1231</v>
      </c>
      <c r="E97" s="386">
        <v>42370</v>
      </c>
      <c r="F97" s="386">
        <v>42735</v>
      </c>
      <c r="G97" s="387">
        <v>83</v>
      </c>
      <c r="H97" s="388">
        <v>60</v>
      </c>
    </row>
    <row r="98" spans="1:8" x14ac:dyDescent="0.2">
      <c r="A98" s="383" t="s">
        <v>1367</v>
      </c>
      <c r="B98" s="384" t="s">
        <v>1230</v>
      </c>
      <c r="C98" s="384" t="s">
        <v>223</v>
      </c>
      <c r="D98" s="385" t="s">
        <v>1231</v>
      </c>
      <c r="E98" s="386">
        <v>42370</v>
      </c>
      <c r="F98" s="386">
        <v>42735</v>
      </c>
      <c r="G98" s="387">
        <v>177</v>
      </c>
      <c r="H98" s="388">
        <v>130</v>
      </c>
    </row>
    <row r="99" spans="1:8" x14ac:dyDescent="0.2">
      <c r="A99" s="383" t="s">
        <v>1368</v>
      </c>
      <c r="B99" s="384" t="s">
        <v>224</v>
      </c>
      <c r="C99" s="384" t="s">
        <v>223</v>
      </c>
      <c r="D99" s="385" t="s">
        <v>1231</v>
      </c>
      <c r="E99" s="386">
        <v>42370</v>
      </c>
      <c r="F99" s="386">
        <v>42735</v>
      </c>
      <c r="G99" s="387">
        <v>105</v>
      </c>
      <c r="H99" s="388">
        <v>62</v>
      </c>
    </row>
    <row r="100" spans="1:8" x14ac:dyDescent="0.2">
      <c r="A100" s="383" t="s">
        <v>1369</v>
      </c>
      <c r="B100" s="384" t="s">
        <v>225</v>
      </c>
      <c r="C100" s="384" t="s">
        <v>223</v>
      </c>
      <c r="D100" s="385" t="s">
        <v>1231</v>
      </c>
      <c r="E100" s="386">
        <v>42370</v>
      </c>
      <c r="F100" s="386">
        <v>42735</v>
      </c>
      <c r="G100" s="387">
        <v>95</v>
      </c>
      <c r="H100" s="388">
        <v>57</v>
      </c>
    </row>
    <row r="101" spans="1:8" x14ac:dyDescent="0.2">
      <c r="A101" s="383" t="s">
        <v>1370</v>
      </c>
      <c r="B101" s="384" t="s">
        <v>226</v>
      </c>
      <c r="C101" s="384" t="s">
        <v>223</v>
      </c>
      <c r="D101" s="385" t="s">
        <v>1231</v>
      </c>
      <c r="E101" s="386">
        <v>42370</v>
      </c>
      <c r="F101" s="386">
        <v>42735</v>
      </c>
      <c r="G101" s="387">
        <v>252</v>
      </c>
      <c r="H101" s="388">
        <v>141</v>
      </c>
    </row>
    <row r="102" spans="1:8" x14ac:dyDescent="0.2">
      <c r="A102" s="383" t="s">
        <v>1371</v>
      </c>
      <c r="B102" s="384" t="s">
        <v>227</v>
      </c>
      <c r="C102" s="384" t="s">
        <v>223</v>
      </c>
      <c r="D102" s="385" t="s">
        <v>1231</v>
      </c>
      <c r="E102" s="386">
        <v>42370</v>
      </c>
      <c r="F102" s="386">
        <v>42735</v>
      </c>
      <c r="G102" s="387">
        <v>210</v>
      </c>
      <c r="H102" s="388">
        <v>114</v>
      </c>
    </row>
    <row r="103" spans="1:8" x14ac:dyDescent="0.2">
      <c r="A103" s="383" t="s">
        <v>1372</v>
      </c>
      <c r="B103" s="384" t="s">
        <v>228</v>
      </c>
      <c r="C103" s="384" t="s">
        <v>223</v>
      </c>
      <c r="D103" s="385" t="s">
        <v>1231</v>
      </c>
      <c r="E103" s="386">
        <v>42370</v>
      </c>
      <c r="F103" s="386">
        <v>42735</v>
      </c>
      <c r="G103" s="387">
        <v>76</v>
      </c>
      <c r="H103" s="388">
        <v>39</v>
      </c>
    </row>
    <row r="104" spans="1:8" x14ac:dyDescent="0.2">
      <c r="A104" s="383" t="s">
        <v>1373</v>
      </c>
      <c r="B104" s="384" t="s">
        <v>229</v>
      </c>
      <c r="C104" s="384" t="s">
        <v>223</v>
      </c>
      <c r="D104" s="385" t="s">
        <v>1231</v>
      </c>
      <c r="E104" s="386">
        <v>42370</v>
      </c>
      <c r="F104" s="386">
        <v>42735</v>
      </c>
      <c r="G104" s="387">
        <v>194</v>
      </c>
      <c r="H104" s="388">
        <v>131</v>
      </c>
    </row>
    <row r="105" spans="1:8" x14ac:dyDescent="0.2">
      <c r="A105" s="383" t="s">
        <v>1374</v>
      </c>
      <c r="B105" s="384" t="s">
        <v>230</v>
      </c>
      <c r="C105" s="384" t="s">
        <v>223</v>
      </c>
      <c r="D105" s="385" t="s">
        <v>1231</v>
      </c>
      <c r="E105" s="386">
        <v>42370</v>
      </c>
      <c r="F105" s="386">
        <v>42735</v>
      </c>
      <c r="G105" s="387">
        <v>155</v>
      </c>
      <c r="H105" s="388">
        <v>88</v>
      </c>
    </row>
    <row r="106" spans="1:8" x14ac:dyDescent="0.2">
      <c r="A106" s="383" t="s">
        <v>1375</v>
      </c>
      <c r="B106" s="384" t="s">
        <v>231</v>
      </c>
      <c r="C106" s="384" t="s">
        <v>223</v>
      </c>
      <c r="D106" s="385" t="s">
        <v>1231</v>
      </c>
      <c r="E106" s="386">
        <v>42370</v>
      </c>
      <c r="F106" s="386">
        <v>42735</v>
      </c>
      <c r="G106" s="387">
        <v>199</v>
      </c>
      <c r="H106" s="388">
        <v>95</v>
      </c>
    </row>
    <row r="107" spans="1:8" x14ac:dyDescent="0.2">
      <c r="A107" s="383" t="s">
        <v>1376</v>
      </c>
      <c r="B107" s="384" t="s">
        <v>232</v>
      </c>
      <c r="C107" s="384" t="s">
        <v>223</v>
      </c>
      <c r="D107" s="385" t="s">
        <v>1231</v>
      </c>
      <c r="E107" s="386">
        <v>42370</v>
      </c>
      <c r="F107" s="386">
        <v>42735</v>
      </c>
      <c r="G107" s="387">
        <v>109</v>
      </c>
      <c r="H107" s="388">
        <v>55</v>
      </c>
    </row>
    <row r="108" spans="1:8" x14ac:dyDescent="0.2">
      <c r="A108" s="383" t="s">
        <v>1377</v>
      </c>
      <c r="B108" s="384" t="s">
        <v>233</v>
      </c>
      <c r="C108" s="384" t="s">
        <v>223</v>
      </c>
      <c r="D108" s="385" t="s">
        <v>1231</v>
      </c>
      <c r="E108" s="386">
        <v>42370</v>
      </c>
      <c r="F108" s="386">
        <v>42735</v>
      </c>
      <c r="G108" s="387">
        <v>88</v>
      </c>
      <c r="H108" s="388">
        <v>48</v>
      </c>
    </row>
    <row r="109" spans="1:8" x14ac:dyDescent="0.2">
      <c r="A109" s="383" t="s">
        <v>1378</v>
      </c>
      <c r="B109" s="384" t="s">
        <v>234</v>
      </c>
      <c r="C109" s="384" t="s">
        <v>223</v>
      </c>
      <c r="D109" s="385" t="s">
        <v>1231</v>
      </c>
      <c r="E109" s="386">
        <v>42370</v>
      </c>
      <c r="F109" s="386">
        <v>42735</v>
      </c>
      <c r="G109" s="387">
        <v>199</v>
      </c>
      <c r="H109" s="388">
        <v>93</v>
      </c>
    </row>
    <row r="110" spans="1:8" x14ac:dyDescent="0.2">
      <c r="A110" s="383" t="s">
        <v>1254</v>
      </c>
      <c r="B110" s="384" t="s">
        <v>235</v>
      </c>
      <c r="C110" s="384" t="s">
        <v>223</v>
      </c>
      <c r="D110" s="385" t="s">
        <v>1231</v>
      </c>
      <c r="E110" s="386">
        <v>42370</v>
      </c>
      <c r="F110" s="386">
        <v>42735</v>
      </c>
      <c r="G110" s="387">
        <v>361</v>
      </c>
      <c r="H110" s="388">
        <v>157</v>
      </c>
    </row>
    <row r="111" spans="1:8" x14ac:dyDescent="0.2">
      <c r="A111" s="383" t="s">
        <v>1379</v>
      </c>
      <c r="B111" s="384" t="s">
        <v>236</v>
      </c>
      <c r="C111" s="384" t="s">
        <v>223</v>
      </c>
      <c r="D111" s="385" t="s">
        <v>1231</v>
      </c>
      <c r="E111" s="386">
        <v>42370</v>
      </c>
      <c r="F111" s="386">
        <v>42735</v>
      </c>
      <c r="G111" s="387">
        <v>201</v>
      </c>
      <c r="H111" s="388">
        <v>121</v>
      </c>
    </row>
    <row r="112" spans="1:8" x14ac:dyDescent="0.2">
      <c r="A112" s="383" t="s">
        <v>1380</v>
      </c>
      <c r="B112" s="384" t="s">
        <v>237</v>
      </c>
      <c r="C112" s="384" t="s">
        <v>223</v>
      </c>
      <c r="D112" s="385" t="s">
        <v>1231</v>
      </c>
      <c r="E112" s="386">
        <v>42370</v>
      </c>
      <c r="F112" s="386">
        <v>42735</v>
      </c>
      <c r="G112" s="387">
        <v>282</v>
      </c>
      <c r="H112" s="388">
        <v>94</v>
      </c>
    </row>
    <row r="113" spans="1:8" x14ac:dyDescent="0.2">
      <c r="A113" s="383" t="s">
        <v>1381</v>
      </c>
      <c r="B113" s="384" t="s">
        <v>1230</v>
      </c>
      <c r="C113" s="384" t="s">
        <v>238</v>
      </c>
      <c r="D113" s="385" t="s">
        <v>1231</v>
      </c>
      <c r="E113" s="386">
        <v>42370</v>
      </c>
      <c r="F113" s="386">
        <v>42735</v>
      </c>
      <c r="G113" s="387">
        <v>75</v>
      </c>
      <c r="H113" s="388">
        <v>48</v>
      </c>
    </row>
    <row r="114" spans="1:8" x14ac:dyDescent="0.2">
      <c r="A114" s="383" t="s">
        <v>1382</v>
      </c>
      <c r="B114" s="384" t="s">
        <v>239</v>
      </c>
      <c r="C114" s="384" t="s">
        <v>238</v>
      </c>
      <c r="D114" s="385" t="s">
        <v>1231</v>
      </c>
      <c r="E114" s="386">
        <v>42370</v>
      </c>
      <c r="F114" s="386">
        <v>42735</v>
      </c>
      <c r="G114" s="387">
        <v>193</v>
      </c>
      <c r="H114" s="388">
        <v>97</v>
      </c>
    </row>
    <row r="115" spans="1:8" x14ac:dyDescent="0.2">
      <c r="A115" s="383" t="s">
        <v>1383</v>
      </c>
      <c r="B115" s="384" t="s">
        <v>240</v>
      </c>
      <c r="C115" s="384" t="s">
        <v>238</v>
      </c>
      <c r="D115" s="385" t="s">
        <v>1231</v>
      </c>
      <c r="E115" s="386">
        <v>42370</v>
      </c>
      <c r="F115" s="386">
        <v>42735</v>
      </c>
      <c r="G115" s="387">
        <v>245</v>
      </c>
      <c r="H115" s="388">
        <v>106</v>
      </c>
    </row>
    <row r="116" spans="1:8" x14ac:dyDescent="0.2">
      <c r="A116" s="383" t="s">
        <v>1384</v>
      </c>
      <c r="B116" s="384" t="s">
        <v>1230</v>
      </c>
      <c r="C116" s="384" t="s">
        <v>241</v>
      </c>
      <c r="D116" s="385" t="s">
        <v>1231</v>
      </c>
      <c r="E116" s="386">
        <v>42370</v>
      </c>
      <c r="F116" s="386">
        <v>42735</v>
      </c>
      <c r="G116" s="387">
        <v>82</v>
      </c>
      <c r="H116" s="388">
        <v>69</v>
      </c>
    </row>
    <row r="117" spans="1:8" x14ac:dyDescent="0.2">
      <c r="A117" s="383" t="s">
        <v>1385</v>
      </c>
      <c r="B117" s="384" t="s">
        <v>242</v>
      </c>
      <c r="C117" s="384" t="s">
        <v>241</v>
      </c>
      <c r="D117" s="385" t="s">
        <v>1231</v>
      </c>
      <c r="E117" s="386">
        <v>42370</v>
      </c>
      <c r="F117" s="386">
        <v>42735</v>
      </c>
      <c r="G117" s="387">
        <v>72</v>
      </c>
      <c r="H117" s="388">
        <v>60</v>
      </c>
    </row>
    <row r="118" spans="1:8" x14ac:dyDescent="0.2">
      <c r="A118" s="383" t="s">
        <v>1386</v>
      </c>
      <c r="B118" s="384" t="s">
        <v>243</v>
      </c>
      <c r="C118" s="384" t="s">
        <v>241</v>
      </c>
      <c r="D118" s="385" t="s">
        <v>1231</v>
      </c>
      <c r="E118" s="386">
        <v>42370</v>
      </c>
      <c r="F118" s="386">
        <v>42735</v>
      </c>
      <c r="G118" s="387">
        <v>167</v>
      </c>
      <c r="H118" s="388">
        <v>60</v>
      </c>
    </row>
    <row r="119" spans="1:8" x14ac:dyDescent="0.2">
      <c r="A119" s="383" t="s">
        <v>1387</v>
      </c>
      <c r="B119" s="384" t="s">
        <v>244</v>
      </c>
      <c r="C119" s="384" t="s">
        <v>241</v>
      </c>
      <c r="D119" s="385" t="s">
        <v>1231</v>
      </c>
      <c r="E119" s="386">
        <v>42370</v>
      </c>
      <c r="F119" s="386">
        <v>42735</v>
      </c>
      <c r="G119" s="387">
        <v>172</v>
      </c>
      <c r="H119" s="388">
        <v>98</v>
      </c>
    </row>
    <row r="120" spans="1:8" x14ac:dyDescent="0.2">
      <c r="A120" s="383" t="s">
        <v>1388</v>
      </c>
      <c r="B120" s="384" t="s">
        <v>245</v>
      </c>
      <c r="C120" s="384" t="s">
        <v>241</v>
      </c>
      <c r="D120" s="385" t="s">
        <v>1231</v>
      </c>
      <c r="E120" s="386">
        <v>42370</v>
      </c>
      <c r="F120" s="386">
        <v>42735</v>
      </c>
      <c r="G120" s="387">
        <v>97</v>
      </c>
      <c r="H120" s="388">
        <v>58</v>
      </c>
    </row>
    <row r="121" spans="1:8" x14ac:dyDescent="0.2">
      <c r="A121" s="383" t="s">
        <v>1389</v>
      </c>
      <c r="B121" s="384" t="s">
        <v>1230</v>
      </c>
      <c r="C121" s="384" t="s">
        <v>246</v>
      </c>
      <c r="D121" s="385" t="s">
        <v>1231</v>
      </c>
      <c r="E121" s="386">
        <v>42370</v>
      </c>
      <c r="F121" s="386">
        <v>42735</v>
      </c>
      <c r="G121" s="387">
        <v>66</v>
      </c>
      <c r="H121" s="388">
        <v>58</v>
      </c>
    </row>
    <row r="122" spans="1:8" x14ac:dyDescent="0.2">
      <c r="A122" s="383" t="s">
        <v>1390</v>
      </c>
      <c r="B122" s="384" t="s">
        <v>247</v>
      </c>
      <c r="C122" s="384" t="s">
        <v>246</v>
      </c>
      <c r="D122" s="385" t="s">
        <v>1231</v>
      </c>
      <c r="E122" s="386">
        <v>42370</v>
      </c>
      <c r="F122" s="386">
        <v>42735</v>
      </c>
      <c r="G122" s="387">
        <v>66</v>
      </c>
      <c r="H122" s="388">
        <v>58</v>
      </c>
    </row>
    <row r="123" spans="1:8" x14ac:dyDescent="0.2">
      <c r="A123" s="383" t="s">
        <v>1391</v>
      </c>
      <c r="B123" s="384" t="s">
        <v>248</v>
      </c>
      <c r="C123" s="384" t="s">
        <v>246</v>
      </c>
      <c r="D123" s="385" t="s">
        <v>1231</v>
      </c>
      <c r="E123" s="386">
        <v>42370</v>
      </c>
      <c r="F123" s="386">
        <v>42735</v>
      </c>
      <c r="G123" s="387">
        <v>155</v>
      </c>
      <c r="H123" s="388">
        <v>99</v>
      </c>
    </row>
    <row r="124" spans="1:8" x14ac:dyDescent="0.2">
      <c r="A124" s="383" t="s">
        <v>1392</v>
      </c>
      <c r="B124" s="384" t="s">
        <v>1230</v>
      </c>
      <c r="C124" s="384" t="s">
        <v>249</v>
      </c>
      <c r="D124" s="385" t="s">
        <v>1231</v>
      </c>
      <c r="E124" s="386">
        <v>42370</v>
      </c>
      <c r="F124" s="386">
        <v>42735</v>
      </c>
      <c r="G124" s="387">
        <v>220</v>
      </c>
      <c r="H124" s="388">
        <v>99</v>
      </c>
    </row>
    <row r="125" spans="1:8" x14ac:dyDescent="0.2">
      <c r="A125" s="383" t="s">
        <v>1393</v>
      </c>
      <c r="B125" s="384" t="s">
        <v>250</v>
      </c>
      <c r="C125" s="384" t="s">
        <v>249</v>
      </c>
      <c r="D125" s="385" t="s">
        <v>1231</v>
      </c>
      <c r="E125" s="386">
        <v>42370</v>
      </c>
      <c r="F125" s="386">
        <v>42735</v>
      </c>
      <c r="G125" s="387">
        <v>150</v>
      </c>
      <c r="H125" s="388">
        <v>105</v>
      </c>
    </row>
    <row r="126" spans="1:8" x14ac:dyDescent="0.2">
      <c r="A126" s="383" t="s">
        <v>1394</v>
      </c>
      <c r="B126" s="384" t="s">
        <v>251</v>
      </c>
      <c r="C126" s="384" t="s">
        <v>249</v>
      </c>
      <c r="D126" s="385" t="s">
        <v>1231</v>
      </c>
      <c r="E126" s="386">
        <v>42370</v>
      </c>
      <c r="F126" s="386">
        <v>42735</v>
      </c>
      <c r="G126" s="387">
        <v>234</v>
      </c>
      <c r="H126" s="388">
        <v>113</v>
      </c>
    </row>
    <row r="127" spans="1:8" x14ac:dyDescent="0.2">
      <c r="A127" s="383" t="s">
        <v>1395</v>
      </c>
      <c r="B127" s="384" t="s">
        <v>1230</v>
      </c>
      <c r="C127" s="384" t="s">
        <v>252</v>
      </c>
      <c r="D127" s="385" t="s">
        <v>1231</v>
      </c>
      <c r="E127" s="386">
        <v>42370</v>
      </c>
      <c r="F127" s="386">
        <v>42735</v>
      </c>
      <c r="G127" s="387">
        <v>120</v>
      </c>
      <c r="H127" s="388">
        <v>67</v>
      </c>
    </row>
    <row r="128" spans="1:8" x14ac:dyDescent="0.2">
      <c r="A128" s="383" t="s">
        <v>1396</v>
      </c>
      <c r="B128" s="384" t="s">
        <v>253</v>
      </c>
      <c r="C128" s="384" t="s">
        <v>252</v>
      </c>
      <c r="D128" s="385" t="s">
        <v>1231</v>
      </c>
      <c r="E128" s="386">
        <v>42370</v>
      </c>
      <c r="F128" s="386">
        <v>42735</v>
      </c>
      <c r="G128" s="387">
        <v>120</v>
      </c>
      <c r="H128" s="388">
        <v>67</v>
      </c>
    </row>
    <row r="129" spans="1:8" x14ac:dyDescent="0.2">
      <c r="A129" s="383" t="s">
        <v>1397</v>
      </c>
      <c r="B129" s="384" t="s">
        <v>1230</v>
      </c>
      <c r="C129" s="384" t="s">
        <v>254</v>
      </c>
      <c r="D129" s="385" t="s">
        <v>1231</v>
      </c>
      <c r="E129" s="386">
        <v>42370</v>
      </c>
      <c r="F129" s="386">
        <v>42735</v>
      </c>
      <c r="G129" s="387">
        <v>60</v>
      </c>
      <c r="H129" s="388">
        <v>43</v>
      </c>
    </row>
    <row r="130" spans="1:8" x14ac:dyDescent="0.2">
      <c r="A130" s="383" t="s">
        <v>1398</v>
      </c>
      <c r="B130" s="384" t="s">
        <v>255</v>
      </c>
      <c r="C130" s="384" t="s">
        <v>254</v>
      </c>
      <c r="D130" s="385" t="s">
        <v>1231</v>
      </c>
      <c r="E130" s="386">
        <v>42370</v>
      </c>
      <c r="F130" s="386">
        <v>42735</v>
      </c>
      <c r="G130" s="387">
        <v>161</v>
      </c>
      <c r="H130" s="388">
        <v>47</v>
      </c>
    </row>
    <row r="131" spans="1:8" x14ac:dyDescent="0.2">
      <c r="A131" s="383" t="s">
        <v>1399</v>
      </c>
      <c r="B131" s="384" t="s">
        <v>256</v>
      </c>
      <c r="C131" s="384" t="s">
        <v>254</v>
      </c>
      <c r="D131" s="385" t="s">
        <v>1231</v>
      </c>
      <c r="E131" s="386">
        <v>42370</v>
      </c>
      <c r="F131" s="386">
        <v>42735</v>
      </c>
      <c r="G131" s="387">
        <v>67</v>
      </c>
      <c r="H131" s="388">
        <v>61</v>
      </c>
    </row>
    <row r="132" spans="1:8" x14ac:dyDescent="0.2">
      <c r="A132" s="383" t="s">
        <v>1400</v>
      </c>
      <c r="B132" s="384" t="s">
        <v>257</v>
      </c>
      <c r="C132" s="384" t="s">
        <v>254</v>
      </c>
      <c r="D132" s="385" t="s">
        <v>1231</v>
      </c>
      <c r="E132" s="386">
        <v>42370</v>
      </c>
      <c r="F132" s="386">
        <v>42735</v>
      </c>
      <c r="G132" s="387">
        <v>138</v>
      </c>
      <c r="H132" s="388">
        <v>91</v>
      </c>
    </row>
    <row r="133" spans="1:8" x14ac:dyDescent="0.2">
      <c r="A133" s="383" t="s">
        <v>1401</v>
      </c>
      <c r="B133" s="384" t="s">
        <v>258</v>
      </c>
      <c r="C133" s="384" t="s">
        <v>254</v>
      </c>
      <c r="D133" s="385" t="s">
        <v>1231</v>
      </c>
      <c r="E133" s="386">
        <v>42370</v>
      </c>
      <c r="F133" s="386">
        <v>42735</v>
      </c>
      <c r="G133" s="387">
        <v>150</v>
      </c>
      <c r="H133" s="388">
        <v>89</v>
      </c>
    </row>
    <row r="134" spans="1:8" x14ac:dyDescent="0.2">
      <c r="A134" s="383" t="s">
        <v>1402</v>
      </c>
      <c r="B134" s="384" t="s">
        <v>259</v>
      </c>
      <c r="C134" s="384" t="s">
        <v>254</v>
      </c>
      <c r="D134" s="385" t="s">
        <v>1231</v>
      </c>
      <c r="E134" s="386">
        <v>42370</v>
      </c>
      <c r="F134" s="386">
        <v>42735</v>
      </c>
      <c r="G134" s="387">
        <v>49</v>
      </c>
      <c r="H134" s="388">
        <v>42</v>
      </c>
    </row>
    <row r="135" spans="1:8" x14ac:dyDescent="0.2">
      <c r="A135" s="383" t="s">
        <v>1403</v>
      </c>
      <c r="B135" s="384" t="s">
        <v>260</v>
      </c>
      <c r="C135" s="384" t="s">
        <v>254</v>
      </c>
      <c r="D135" s="385" t="s">
        <v>1231</v>
      </c>
      <c r="E135" s="386">
        <v>42370</v>
      </c>
      <c r="F135" s="386">
        <v>42735</v>
      </c>
      <c r="G135" s="387">
        <v>111</v>
      </c>
      <c r="H135" s="388">
        <v>76</v>
      </c>
    </row>
    <row r="136" spans="1:8" x14ac:dyDescent="0.2">
      <c r="A136" s="383" t="s">
        <v>1404</v>
      </c>
      <c r="B136" s="384" t="s">
        <v>1230</v>
      </c>
      <c r="C136" s="384" t="s">
        <v>261</v>
      </c>
      <c r="D136" s="385" t="s">
        <v>1231</v>
      </c>
      <c r="E136" s="386">
        <v>42370</v>
      </c>
      <c r="F136" s="386">
        <v>42735</v>
      </c>
      <c r="G136" s="387">
        <v>110</v>
      </c>
      <c r="H136" s="388">
        <v>57</v>
      </c>
    </row>
    <row r="137" spans="1:8" x14ac:dyDescent="0.2">
      <c r="A137" s="383" t="s">
        <v>1405</v>
      </c>
      <c r="B137" s="384" t="s">
        <v>262</v>
      </c>
      <c r="C137" s="384" t="s">
        <v>261</v>
      </c>
      <c r="D137" s="385" t="s">
        <v>1231</v>
      </c>
      <c r="E137" s="386">
        <v>42370</v>
      </c>
      <c r="F137" s="386">
        <v>42735</v>
      </c>
      <c r="G137" s="387">
        <v>151</v>
      </c>
      <c r="H137" s="388">
        <v>85</v>
      </c>
    </row>
    <row r="138" spans="1:8" x14ac:dyDescent="0.2">
      <c r="A138" s="383" t="s">
        <v>1406</v>
      </c>
      <c r="B138" s="384" t="s">
        <v>263</v>
      </c>
      <c r="C138" s="384" t="s">
        <v>261</v>
      </c>
      <c r="D138" s="385" t="s">
        <v>1231</v>
      </c>
      <c r="E138" s="386">
        <v>42461</v>
      </c>
      <c r="F138" s="386">
        <v>42643</v>
      </c>
      <c r="G138" s="387">
        <v>155</v>
      </c>
      <c r="H138" s="388">
        <v>79</v>
      </c>
    </row>
    <row r="139" spans="1:8" x14ac:dyDescent="0.2">
      <c r="A139" s="383" t="s">
        <v>1407</v>
      </c>
      <c r="B139" s="384" t="s">
        <v>263</v>
      </c>
      <c r="C139" s="384" t="s">
        <v>261</v>
      </c>
      <c r="D139" s="385" t="s">
        <v>1232</v>
      </c>
      <c r="E139" s="386">
        <v>42644</v>
      </c>
      <c r="F139" s="386">
        <v>42460</v>
      </c>
      <c r="G139" s="387">
        <v>170</v>
      </c>
      <c r="H139" s="388">
        <v>81</v>
      </c>
    </row>
    <row r="140" spans="1:8" x14ac:dyDescent="0.2">
      <c r="A140" s="383" t="s">
        <v>1408</v>
      </c>
      <c r="B140" s="384" t="s">
        <v>264</v>
      </c>
      <c r="C140" s="384" t="s">
        <v>261</v>
      </c>
      <c r="D140" s="385" t="s">
        <v>1231</v>
      </c>
      <c r="E140" s="386">
        <v>42370</v>
      </c>
      <c r="F140" s="386">
        <v>42735</v>
      </c>
      <c r="G140" s="387">
        <v>88</v>
      </c>
      <c r="H140" s="388">
        <v>64</v>
      </c>
    </row>
    <row r="141" spans="1:8" x14ac:dyDescent="0.2">
      <c r="A141" s="383" t="s">
        <v>1409</v>
      </c>
      <c r="B141" s="384" t="s">
        <v>1230</v>
      </c>
      <c r="C141" s="384" t="s">
        <v>265</v>
      </c>
      <c r="D141" s="385" t="s">
        <v>1231</v>
      </c>
      <c r="E141" s="386">
        <v>42370</v>
      </c>
      <c r="F141" s="386">
        <v>42735</v>
      </c>
      <c r="G141" s="387">
        <v>98</v>
      </c>
      <c r="H141" s="388">
        <v>46</v>
      </c>
    </row>
    <row r="142" spans="1:8" x14ac:dyDescent="0.2">
      <c r="A142" s="383" t="s">
        <v>1410</v>
      </c>
      <c r="B142" s="384" t="s">
        <v>266</v>
      </c>
      <c r="C142" s="384" t="s">
        <v>265</v>
      </c>
      <c r="D142" s="385" t="s">
        <v>1231</v>
      </c>
      <c r="E142" s="386">
        <v>42370</v>
      </c>
      <c r="F142" s="386">
        <v>42735</v>
      </c>
      <c r="G142" s="387">
        <v>138</v>
      </c>
      <c r="H142" s="388">
        <v>91</v>
      </c>
    </row>
    <row r="143" spans="1:8" x14ac:dyDescent="0.2">
      <c r="A143" s="383" t="s">
        <v>1411</v>
      </c>
      <c r="B143" s="384" t="s">
        <v>267</v>
      </c>
      <c r="C143" s="384" t="s">
        <v>265</v>
      </c>
      <c r="D143" s="385" t="s">
        <v>1231</v>
      </c>
      <c r="E143" s="386">
        <v>42370</v>
      </c>
      <c r="F143" s="386">
        <v>42735</v>
      </c>
      <c r="G143" s="387">
        <v>128</v>
      </c>
      <c r="H143" s="388">
        <v>58</v>
      </c>
    </row>
    <row r="144" spans="1:8" x14ac:dyDescent="0.2">
      <c r="A144" s="383" t="s">
        <v>1412</v>
      </c>
      <c r="B144" s="384" t="s">
        <v>268</v>
      </c>
      <c r="C144" s="384" t="s">
        <v>265</v>
      </c>
      <c r="D144" s="385" t="s">
        <v>1231</v>
      </c>
      <c r="E144" s="386">
        <v>42370</v>
      </c>
      <c r="F144" s="386">
        <v>42735</v>
      </c>
      <c r="G144" s="387">
        <v>134</v>
      </c>
      <c r="H144" s="388">
        <v>104</v>
      </c>
    </row>
    <row r="145" spans="1:8" x14ac:dyDescent="0.2">
      <c r="A145" s="383" t="s">
        <v>1413</v>
      </c>
      <c r="B145" s="384" t="s">
        <v>1230</v>
      </c>
      <c r="C145" s="384" t="s">
        <v>269</v>
      </c>
      <c r="D145" s="385" t="s">
        <v>1231</v>
      </c>
      <c r="E145" s="386">
        <v>42370</v>
      </c>
      <c r="F145" s="386">
        <v>42735</v>
      </c>
      <c r="G145" s="387">
        <v>112</v>
      </c>
      <c r="H145" s="388">
        <v>98</v>
      </c>
    </row>
    <row r="146" spans="1:8" x14ac:dyDescent="0.2">
      <c r="A146" s="383" t="s">
        <v>1414</v>
      </c>
      <c r="B146" s="384" t="s">
        <v>270</v>
      </c>
      <c r="C146" s="384" t="s">
        <v>269</v>
      </c>
      <c r="D146" s="385" t="s">
        <v>1231</v>
      </c>
      <c r="E146" s="386">
        <v>42370</v>
      </c>
      <c r="F146" s="386">
        <v>42735</v>
      </c>
      <c r="G146" s="387">
        <v>273</v>
      </c>
      <c r="H146" s="388">
        <v>80</v>
      </c>
    </row>
    <row r="147" spans="1:8" x14ac:dyDescent="0.2">
      <c r="A147" s="383" t="s">
        <v>1415</v>
      </c>
      <c r="B147" s="384" t="s">
        <v>271</v>
      </c>
      <c r="C147" s="384" t="s">
        <v>269</v>
      </c>
      <c r="D147" s="385" t="s">
        <v>1231</v>
      </c>
      <c r="E147" s="386">
        <v>42491</v>
      </c>
      <c r="F147" s="386">
        <v>42643</v>
      </c>
      <c r="G147" s="387">
        <v>264</v>
      </c>
      <c r="H147" s="388">
        <v>91</v>
      </c>
    </row>
    <row r="148" spans="1:8" x14ac:dyDescent="0.2">
      <c r="A148" s="383" t="s">
        <v>1416</v>
      </c>
      <c r="B148" s="384" t="s">
        <v>271</v>
      </c>
      <c r="C148" s="384" t="s">
        <v>269</v>
      </c>
      <c r="D148" s="385" t="s">
        <v>1232</v>
      </c>
      <c r="E148" s="386">
        <v>42644</v>
      </c>
      <c r="F148" s="386">
        <v>42490</v>
      </c>
      <c r="G148" s="387">
        <v>194</v>
      </c>
      <c r="H148" s="388">
        <v>84</v>
      </c>
    </row>
    <row r="149" spans="1:8" x14ac:dyDescent="0.2">
      <c r="A149" s="383" t="s">
        <v>1417</v>
      </c>
      <c r="B149" s="384" t="s">
        <v>272</v>
      </c>
      <c r="C149" s="384" t="s">
        <v>269</v>
      </c>
      <c r="D149" s="385" t="s">
        <v>1231</v>
      </c>
      <c r="E149" s="386">
        <v>42370</v>
      </c>
      <c r="F149" s="386">
        <v>42735</v>
      </c>
      <c r="G149" s="387">
        <v>134</v>
      </c>
      <c r="H149" s="388">
        <v>99</v>
      </c>
    </row>
    <row r="150" spans="1:8" x14ac:dyDescent="0.2">
      <c r="A150" s="383" t="s">
        <v>1418</v>
      </c>
      <c r="B150" s="384" t="s">
        <v>273</v>
      </c>
      <c r="C150" s="384" t="s">
        <v>269</v>
      </c>
      <c r="D150" s="385" t="s">
        <v>1231</v>
      </c>
      <c r="E150" s="386">
        <v>42370</v>
      </c>
      <c r="F150" s="386">
        <v>42735</v>
      </c>
      <c r="G150" s="387">
        <v>165</v>
      </c>
      <c r="H150" s="388">
        <v>69</v>
      </c>
    </row>
    <row r="151" spans="1:8" x14ac:dyDescent="0.2">
      <c r="A151" s="383" t="s">
        <v>1419</v>
      </c>
      <c r="B151" s="384" t="s">
        <v>274</v>
      </c>
      <c r="C151" s="384" t="s">
        <v>269</v>
      </c>
      <c r="D151" s="385" t="s">
        <v>1231</v>
      </c>
      <c r="E151" s="386">
        <v>42370</v>
      </c>
      <c r="F151" s="386">
        <v>42735</v>
      </c>
      <c r="G151" s="387">
        <v>210</v>
      </c>
      <c r="H151" s="388">
        <v>92</v>
      </c>
    </row>
    <row r="152" spans="1:8" x14ac:dyDescent="0.2">
      <c r="A152" s="383" t="s">
        <v>1420</v>
      </c>
      <c r="B152" s="384" t="s">
        <v>275</v>
      </c>
      <c r="C152" s="384" t="s">
        <v>269</v>
      </c>
      <c r="D152" s="385" t="s">
        <v>1231</v>
      </c>
      <c r="E152" s="386">
        <v>42370</v>
      </c>
      <c r="F152" s="386">
        <v>42735</v>
      </c>
      <c r="G152" s="387">
        <v>116</v>
      </c>
      <c r="H152" s="388">
        <v>97</v>
      </c>
    </row>
    <row r="153" spans="1:8" x14ac:dyDescent="0.2">
      <c r="A153" s="383" t="s">
        <v>1421</v>
      </c>
      <c r="B153" s="384" t="s">
        <v>276</v>
      </c>
      <c r="C153" s="384" t="s">
        <v>269</v>
      </c>
      <c r="D153" s="385" t="s">
        <v>1231</v>
      </c>
      <c r="E153" s="386">
        <v>42370</v>
      </c>
      <c r="F153" s="386">
        <v>42735</v>
      </c>
      <c r="G153" s="387">
        <v>114</v>
      </c>
      <c r="H153" s="388">
        <v>98</v>
      </c>
    </row>
    <row r="154" spans="1:8" x14ac:dyDescent="0.2">
      <c r="A154" s="383" t="s">
        <v>1422</v>
      </c>
      <c r="B154" s="384" t="s">
        <v>277</v>
      </c>
      <c r="C154" s="384" t="s">
        <v>269</v>
      </c>
      <c r="D154" s="385" t="s">
        <v>1231</v>
      </c>
      <c r="E154" s="386">
        <v>42370</v>
      </c>
      <c r="F154" s="386">
        <v>42735</v>
      </c>
      <c r="G154" s="387">
        <v>134</v>
      </c>
      <c r="H154" s="388">
        <v>99</v>
      </c>
    </row>
    <row r="155" spans="1:8" x14ac:dyDescent="0.2">
      <c r="A155" s="383" t="s">
        <v>1423</v>
      </c>
      <c r="B155" s="384" t="s">
        <v>278</v>
      </c>
      <c r="C155" s="384" t="s">
        <v>269</v>
      </c>
      <c r="D155" s="385" t="s">
        <v>1231</v>
      </c>
      <c r="E155" s="386">
        <v>42370</v>
      </c>
      <c r="F155" s="386">
        <v>42735</v>
      </c>
      <c r="G155" s="387">
        <v>115</v>
      </c>
      <c r="H155" s="388">
        <v>94</v>
      </c>
    </row>
    <row r="156" spans="1:8" x14ac:dyDescent="0.2">
      <c r="A156" s="383" t="s">
        <v>1424</v>
      </c>
      <c r="B156" s="384" t="s">
        <v>279</v>
      </c>
      <c r="C156" s="384" t="s">
        <v>269</v>
      </c>
      <c r="D156" s="385" t="s">
        <v>1231</v>
      </c>
      <c r="E156" s="386">
        <v>42370</v>
      </c>
      <c r="F156" s="386">
        <v>42735</v>
      </c>
      <c r="G156" s="387">
        <v>92</v>
      </c>
      <c r="H156" s="388">
        <v>63</v>
      </c>
    </row>
    <row r="157" spans="1:8" x14ac:dyDescent="0.2">
      <c r="A157" s="383" t="s">
        <v>1425</v>
      </c>
      <c r="B157" s="384" t="s">
        <v>280</v>
      </c>
      <c r="C157" s="384" t="s">
        <v>269</v>
      </c>
      <c r="D157" s="385" t="s">
        <v>1231</v>
      </c>
      <c r="E157" s="386">
        <v>42370</v>
      </c>
      <c r="F157" s="386">
        <v>42735</v>
      </c>
      <c r="G157" s="387">
        <v>124</v>
      </c>
      <c r="H157" s="388">
        <v>97</v>
      </c>
    </row>
    <row r="158" spans="1:8" x14ac:dyDescent="0.2">
      <c r="A158" s="383" t="s">
        <v>1426</v>
      </c>
      <c r="B158" s="384" t="s">
        <v>281</v>
      </c>
      <c r="C158" s="384" t="s">
        <v>269</v>
      </c>
      <c r="D158" s="385" t="s">
        <v>1231</v>
      </c>
      <c r="E158" s="386">
        <v>42370</v>
      </c>
      <c r="F158" s="386">
        <v>42735</v>
      </c>
      <c r="G158" s="387">
        <v>165</v>
      </c>
      <c r="H158" s="388">
        <v>85</v>
      </c>
    </row>
    <row r="159" spans="1:8" x14ac:dyDescent="0.2">
      <c r="A159" s="383" t="s">
        <v>1427</v>
      </c>
      <c r="B159" s="384" t="s">
        <v>282</v>
      </c>
      <c r="C159" s="384" t="s">
        <v>269</v>
      </c>
      <c r="D159" s="385" t="s">
        <v>1231</v>
      </c>
      <c r="E159" s="386">
        <v>42370</v>
      </c>
      <c r="F159" s="386">
        <v>42735</v>
      </c>
      <c r="G159" s="387">
        <v>98</v>
      </c>
      <c r="H159" s="388">
        <v>90</v>
      </c>
    </row>
    <row r="160" spans="1:8" x14ac:dyDescent="0.2">
      <c r="A160" s="383" t="s">
        <v>1428</v>
      </c>
      <c r="B160" s="384" t="s">
        <v>283</v>
      </c>
      <c r="C160" s="384" t="s">
        <v>269</v>
      </c>
      <c r="D160" s="385" t="s">
        <v>1231</v>
      </c>
      <c r="E160" s="386">
        <v>42370</v>
      </c>
      <c r="F160" s="386">
        <v>42735</v>
      </c>
      <c r="G160" s="387">
        <v>106</v>
      </c>
      <c r="H160" s="388">
        <v>60</v>
      </c>
    </row>
    <row r="161" spans="1:8" x14ac:dyDescent="0.2">
      <c r="A161" s="383" t="s">
        <v>1251</v>
      </c>
      <c r="B161" s="384" t="s">
        <v>284</v>
      </c>
      <c r="C161" s="384" t="s">
        <v>269</v>
      </c>
      <c r="D161" s="385" t="s">
        <v>1231</v>
      </c>
      <c r="E161" s="386">
        <v>42370</v>
      </c>
      <c r="F161" s="386">
        <v>42735</v>
      </c>
      <c r="G161" s="387">
        <v>146</v>
      </c>
      <c r="H161" s="388">
        <v>72</v>
      </c>
    </row>
    <row r="162" spans="1:8" x14ac:dyDescent="0.2">
      <c r="A162" s="383" t="s">
        <v>1429</v>
      </c>
      <c r="B162" s="384" t="s">
        <v>285</v>
      </c>
      <c r="C162" s="384" t="s">
        <v>269</v>
      </c>
      <c r="D162" s="385" t="s">
        <v>1231</v>
      </c>
      <c r="E162" s="386">
        <v>42522</v>
      </c>
      <c r="F162" s="386">
        <v>42643</v>
      </c>
      <c r="G162" s="387">
        <v>165</v>
      </c>
      <c r="H162" s="388">
        <v>102</v>
      </c>
    </row>
    <row r="163" spans="1:8" x14ac:dyDescent="0.2">
      <c r="A163" s="383" t="s">
        <v>1430</v>
      </c>
      <c r="B163" s="384" t="s">
        <v>285</v>
      </c>
      <c r="C163" s="384" t="s">
        <v>269</v>
      </c>
      <c r="D163" s="385" t="s">
        <v>1232</v>
      </c>
      <c r="E163" s="386">
        <v>42644</v>
      </c>
      <c r="F163" s="386">
        <v>42521</v>
      </c>
      <c r="G163" s="387">
        <v>126</v>
      </c>
      <c r="H163" s="388">
        <v>98</v>
      </c>
    </row>
    <row r="164" spans="1:8" x14ac:dyDescent="0.2">
      <c r="A164" s="383" t="s">
        <v>1431</v>
      </c>
      <c r="B164" s="384" t="s">
        <v>286</v>
      </c>
      <c r="C164" s="384" t="s">
        <v>269</v>
      </c>
      <c r="D164" s="385" t="s">
        <v>1231</v>
      </c>
      <c r="E164" s="386">
        <v>42491</v>
      </c>
      <c r="F164" s="386">
        <v>42643</v>
      </c>
      <c r="G164" s="387">
        <v>291</v>
      </c>
      <c r="H164" s="388">
        <v>106</v>
      </c>
    </row>
    <row r="165" spans="1:8" x14ac:dyDescent="0.2">
      <c r="A165" s="383" t="s">
        <v>1432</v>
      </c>
      <c r="B165" s="384" t="s">
        <v>286</v>
      </c>
      <c r="C165" s="384" t="s">
        <v>269</v>
      </c>
      <c r="D165" s="385" t="s">
        <v>1232</v>
      </c>
      <c r="E165" s="386">
        <v>42644</v>
      </c>
      <c r="F165" s="386">
        <v>42490</v>
      </c>
      <c r="G165" s="387">
        <v>155</v>
      </c>
      <c r="H165" s="388">
        <v>93</v>
      </c>
    </row>
    <row r="166" spans="1:8" x14ac:dyDescent="0.2">
      <c r="A166" s="383" t="s">
        <v>1433</v>
      </c>
      <c r="B166" s="384" t="s">
        <v>287</v>
      </c>
      <c r="C166" s="384" t="s">
        <v>269</v>
      </c>
      <c r="D166" s="385" t="s">
        <v>1231</v>
      </c>
      <c r="E166" s="386">
        <v>42370</v>
      </c>
      <c r="F166" s="386">
        <v>42735</v>
      </c>
      <c r="G166" s="387">
        <v>192</v>
      </c>
      <c r="H166" s="388">
        <v>91</v>
      </c>
    </row>
    <row r="167" spans="1:8" x14ac:dyDescent="0.2">
      <c r="A167" s="383" t="s">
        <v>1434</v>
      </c>
      <c r="B167" s="384" t="s">
        <v>288</v>
      </c>
      <c r="C167" s="384" t="s">
        <v>269</v>
      </c>
      <c r="D167" s="385" t="s">
        <v>1231</v>
      </c>
      <c r="E167" s="386">
        <v>42491</v>
      </c>
      <c r="F167" s="386">
        <v>42658</v>
      </c>
      <c r="G167" s="387">
        <v>157</v>
      </c>
      <c r="H167" s="388">
        <v>85</v>
      </c>
    </row>
    <row r="168" spans="1:8" x14ac:dyDescent="0.2">
      <c r="A168" s="383" t="s">
        <v>1435</v>
      </c>
      <c r="B168" s="384" t="s">
        <v>288</v>
      </c>
      <c r="C168" s="384" t="s">
        <v>269</v>
      </c>
      <c r="D168" s="385" t="s">
        <v>1232</v>
      </c>
      <c r="E168" s="386">
        <v>42659</v>
      </c>
      <c r="F168" s="386">
        <v>42490</v>
      </c>
      <c r="G168" s="387">
        <v>121</v>
      </c>
      <c r="H168" s="388">
        <v>81</v>
      </c>
    </row>
    <row r="169" spans="1:8" x14ac:dyDescent="0.2">
      <c r="A169" s="383" t="s">
        <v>1436</v>
      </c>
      <c r="B169" s="384" t="s">
        <v>289</v>
      </c>
      <c r="C169" s="384" t="s">
        <v>269</v>
      </c>
      <c r="D169" s="385" t="s">
        <v>1231</v>
      </c>
      <c r="E169" s="386">
        <v>42370</v>
      </c>
      <c r="F169" s="386">
        <v>42735</v>
      </c>
      <c r="G169" s="387">
        <v>188</v>
      </c>
      <c r="H169" s="388">
        <v>90</v>
      </c>
    </row>
    <row r="170" spans="1:8" x14ac:dyDescent="0.2">
      <c r="A170" s="383" t="s">
        <v>1437</v>
      </c>
      <c r="B170" s="384" t="s">
        <v>290</v>
      </c>
      <c r="C170" s="384" t="s">
        <v>269</v>
      </c>
      <c r="D170" s="385" t="s">
        <v>1231</v>
      </c>
      <c r="E170" s="386">
        <v>42491</v>
      </c>
      <c r="F170" s="386">
        <v>42658</v>
      </c>
      <c r="G170" s="387">
        <v>172</v>
      </c>
      <c r="H170" s="388">
        <v>101</v>
      </c>
    </row>
    <row r="171" spans="1:8" x14ac:dyDescent="0.2">
      <c r="A171" s="383" t="s">
        <v>1438</v>
      </c>
      <c r="B171" s="384" t="s">
        <v>290</v>
      </c>
      <c r="C171" s="384" t="s">
        <v>269</v>
      </c>
      <c r="D171" s="385" t="s">
        <v>1232</v>
      </c>
      <c r="E171" s="386">
        <v>42659</v>
      </c>
      <c r="F171" s="386">
        <v>42490</v>
      </c>
      <c r="G171" s="387">
        <v>92</v>
      </c>
      <c r="H171" s="388">
        <v>93</v>
      </c>
    </row>
    <row r="172" spans="1:8" x14ac:dyDescent="0.2">
      <c r="A172" s="383" t="s">
        <v>1439</v>
      </c>
      <c r="B172" s="384" t="s">
        <v>291</v>
      </c>
      <c r="C172" s="384" t="s">
        <v>269</v>
      </c>
      <c r="D172" s="385" t="s">
        <v>1231</v>
      </c>
      <c r="E172" s="386">
        <v>42370</v>
      </c>
      <c r="F172" s="386">
        <v>42735</v>
      </c>
      <c r="G172" s="387">
        <v>148</v>
      </c>
      <c r="H172" s="388">
        <v>113</v>
      </c>
    </row>
    <row r="173" spans="1:8" x14ac:dyDescent="0.2">
      <c r="A173" s="383" t="s">
        <v>1440</v>
      </c>
      <c r="B173" s="384" t="s">
        <v>292</v>
      </c>
      <c r="C173" s="384" t="s">
        <v>269</v>
      </c>
      <c r="D173" s="385" t="s">
        <v>1231</v>
      </c>
      <c r="E173" s="386">
        <v>42370</v>
      </c>
      <c r="F173" s="386">
        <v>42735</v>
      </c>
      <c r="G173" s="387">
        <v>177</v>
      </c>
      <c r="H173" s="388">
        <v>106</v>
      </c>
    </row>
    <row r="174" spans="1:8" x14ac:dyDescent="0.2">
      <c r="A174" s="383" t="s">
        <v>1441</v>
      </c>
      <c r="B174" s="384" t="s">
        <v>293</v>
      </c>
      <c r="C174" s="384" t="s">
        <v>269</v>
      </c>
      <c r="D174" s="385" t="s">
        <v>1231</v>
      </c>
      <c r="E174" s="386">
        <v>42505</v>
      </c>
      <c r="F174" s="386">
        <v>42628</v>
      </c>
      <c r="G174" s="387">
        <v>221</v>
      </c>
      <c r="H174" s="388">
        <v>108</v>
      </c>
    </row>
    <row r="175" spans="1:8" x14ac:dyDescent="0.2">
      <c r="A175" s="383" t="s">
        <v>1442</v>
      </c>
      <c r="B175" s="384" t="s">
        <v>293</v>
      </c>
      <c r="C175" s="384" t="s">
        <v>269</v>
      </c>
      <c r="D175" s="385" t="s">
        <v>1232</v>
      </c>
      <c r="E175" s="386">
        <v>42629</v>
      </c>
      <c r="F175" s="386">
        <v>42504</v>
      </c>
      <c r="G175" s="387">
        <v>141</v>
      </c>
      <c r="H175" s="388">
        <v>100</v>
      </c>
    </row>
    <row r="176" spans="1:8" x14ac:dyDescent="0.2">
      <c r="A176" s="383" t="s">
        <v>1443</v>
      </c>
      <c r="B176" s="384" t="s">
        <v>294</v>
      </c>
      <c r="C176" s="384" t="s">
        <v>269</v>
      </c>
      <c r="D176" s="385" t="s">
        <v>1231</v>
      </c>
      <c r="E176" s="386">
        <v>42491</v>
      </c>
      <c r="F176" s="386">
        <v>42658</v>
      </c>
      <c r="G176" s="387">
        <v>172</v>
      </c>
      <c r="H176" s="388">
        <v>101</v>
      </c>
    </row>
    <row r="177" spans="1:8" x14ac:dyDescent="0.2">
      <c r="A177" s="383" t="s">
        <v>1444</v>
      </c>
      <c r="B177" s="384" t="s">
        <v>294</v>
      </c>
      <c r="C177" s="384" t="s">
        <v>269</v>
      </c>
      <c r="D177" s="385" t="s">
        <v>1232</v>
      </c>
      <c r="E177" s="386">
        <v>42659</v>
      </c>
      <c r="F177" s="386">
        <v>42490</v>
      </c>
      <c r="G177" s="387">
        <v>92</v>
      </c>
      <c r="H177" s="388">
        <v>93</v>
      </c>
    </row>
    <row r="178" spans="1:8" x14ac:dyDescent="0.2">
      <c r="A178" s="383" t="s">
        <v>1445</v>
      </c>
      <c r="B178" s="384" t="s">
        <v>295</v>
      </c>
      <c r="C178" s="384" t="s">
        <v>269</v>
      </c>
      <c r="D178" s="385" t="s">
        <v>1231</v>
      </c>
      <c r="E178" s="386">
        <v>42370</v>
      </c>
      <c r="F178" s="386">
        <v>42735</v>
      </c>
      <c r="G178" s="387">
        <v>158</v>
      </c>
      <c r="H178" s="388">
        <v>94</v>
      </c>
    </row>
    <row r="179" spans="1:8" x14ac:dyDescent="0.2">
      <c r="A179" s="383" t="s">
        <v>1446</v>
      </c>
      <c r="B179" s="384" t="s">
        <v>297</v>
      </c>
      <c r="C179" s="384" t="s">
        <v>296</v>
      </c>
      <c r="D179" s="385" t="s">
        <v>1231</v>
      </c>
      <c r="E179" s="386">
        <v>42568</v>
      </c>
      <c r="F179" s="386">
        <v>42718</v>
      </c>
      <c r="G179" s="387">
        <v>307</v>
      </c>
      <c r="H179" s="388">
        <v>119</v>
      </c>
    </row>
    <row r="180" spans="1:8" x14ac:dyDescent="0.2">
      <c r="A180" s="383" t="s">
        <v>1447</v>
      </c>
      <c r="B180" s="384" t="s">
        <v>297</v>
      </c>
      <c r="C180" s="384" t="s">
        <v>296</v>
      </c>
      <c r="D180" s="385" t="s">
        <v>1232</v>
      </c>
      <c r="E180" s="386">
        <v>42719</v>
      </c>
      <c r="F180" s="386">
        <v>42567</v>
      </c>
      <c r="G180" s="387">
        <v>588</v>
      </c>
      <c r="H180" s="388">
        <v>147</v>
      </c>
    </row>
    <row r="181" spans="1:8" x14ac:dyDescent="0.2">
      <c r="A181" s="383" t="s">
        <v>1448</v>
      </c>
      <c r="B181" s="384" t="s">
        <v>1230</v>
      </c>
      <c r="C181" s="384" t="s">
        <v>298</v>
      </c>
      <c r="D181" s="385" t="s">
        <v>1231</v>
      </c>
      <c r="E181" s="386">
        <v>42370</v>
      </c>
      <c r="F181" s="386">
        <v>42735</v>
      </c>
      <c r="G181" s="387">
        <v>216</v>
      </c>
      <c r="H181" s="388">
        <v>111</v>
      </c>
    </row>
    <row r="182" spans="1:8" x14ac:dyDescent="0.2">
      <c r="A182" s="383" t="s">
        <v>1449</v>
      </c>
      <c r="B182" s="384" t="s">
        <v>299</v>
      </c>
      <c r="C182" s="384" t="s">
        <v>298</v>
      </c>
      <c r="D182" s="385" t="s">
        <v>1231</v>
      </c>
      <c r="E182" s="386">
        <v>42370</v>
      </c>
      <c r="F182" s="386">
        <v>42735</v>
      </c>
      <c r="G182" s="387">
        <v>216</v>
      </c>
      <c r="H182" s="388">
        <v>111</v>
      </c>
    </row>
    <row r="183" spans="1:8" x14ac:dyDescent="0.2">
      <c r="A183" s="383" t="s">
        <v>1450</v>
      </c>
      <c r="B183" s="384" t="s">
        <v>1230</v>
      </c>
      <c r="C183" s="384" t="s">
        <v>300</v>
      </c>
      <c r="D183" s="385" t="s">
        <v>1231</v>
      </c>
      <c r="E183" s="386">
        <v>42370</v>
      </c>
      <c r="F183" s="386">
        <v>42735</v>
      </c>
      <c r="G183" s="387">
        <v>173</v>
      </c>
      <c r="H183" s="388">
        <v>100</v>
      </c>
    </row>
    <row r="184" spans="1:8" x14ac:dyDescent="0.2">
      <c r="A184" s="383" t="s">
        <v>1451</v>
      </c>
      <c r="B184" s="384" t="s">
        <v>301</v>
      </c>
      <c r="C184" s="384" t="s">
        <v>300</v>
      </c>
      <c r="D184" s="385" t="s">
        <v>1231</v>
      </c>
      <c r="E184" s="386">
        <v>42370</v>
      </c>
      <c r="F184" s="386">
        <v>42735</v>
      </c>
      <c r="G184" s="387">
        <v>222</v>
      </c>
      <c r="H184" s="388">
        <v>87</v>
      </c>
    </row>
    <row r="185" spans="1:8" x14ac:dyDescent="0.2">
      <c r="A185" s="383" t="s">
        <v>1452</v>
      </c>
      <c r="B185" s="384" t="s">
        <v>303</v>
      </c>
      <c r="C185" s="384" t="s">
        <v>302</v>
      </c>
      <c r="D185" s="385" t="s">
        <v>1231</v>
      </c>
      <c r="E185" s="386">
        <v>42370</v>
      </c>
      <c r="F185" s="386">
        <v>42735</v>
      </c>
      <c r="G185" s="387">
        <v>75</v>
      </c>
      <c r="H185" s="388">
        <v>61</v>
      </c>
    </row>
    <row r="186" spans="1:8" x14ac:dyDescent="0.2">
      <c r="A186" s="383" t="s">
        <v>1453</v>
      </c>
      <c r="B186" s="384" t="s">
        <v>1230</v>
      </c>
      <c r="C186" s="384" t="s">
        <v>304</v>
      </c>
      <c r="D186" s="385" t="s">
        <v>1231</v>
      </c>
      <c r="E186" s="386">
        <v>42370</v>
      </c>
      <c r="F186" s="386">
        <v>42735</v>
      </c>
      <c r="G186" s="387">
        <v>182</v>
      </c>
      <c r="H186" s="388">
        <v>89</v>
      </c>
    </row>
    <row r="187" spans="1:8" x14ac:dyDescent="0.2">
      <c r="A187" s="383" t="s">
        <v>1454</v>
      </c>
      <c r="B187" s="384" t="s">
        <v>305</v>
      </c>
      <c r="C187" s="384" t="s">
        <v>304</v>
      </c>
      <c r="D187" s="385" t="s">
        <v>1231</v>
      </c>
      <c r="E187" s="386">
        <v>42370</v>
      </c>
      <c r="F187" s="386">
        <v>42735</v>
      </c>
      <c r="G187" s="387">
        <v>190</v>
      </c>
      <c r="H187" s="388">
        <v>116</v>
      </c>
    </row>
    <row r="188" spans="1:8" x14ac:dyDescent="0.2">
      <c r="A188" s="383" t="s">
        <v>1455</v>
      </c>
      <c r="B188" s="384" t="s">
        <v>1230</v>
      </c>
      <c r="C188" s="384" t="s">
        <v>306</v>
      </c>
      <c r="D188" s="385" t="s">
        <v>1231</v>
      </c>
      <c r="E188" s="386">
        <v>42370</v>
      </c>
      <c r="F188" s="386">
        <v>42735</v>
      </c>
      <c r="G188" s="387">
        <v>141</v>
      </c>
      <c r="H188" s="388">
        <v>110</v>
      </c>
    </row>
    <row r="189" spans="1:8" x14ac:dyDescent="0.2">
      <c r="A189" s="383" t="s">
        <v>1456</v>
      </c>
      <c r="B189" s="384" t="s">
        <v>307</v>
      </c>
      <c r="C189" s="384" t="s">
        <v>306</v>
      </c>
      <c r="D189" s="385" t="s">
        <v>1231</v>
      </c>
      <c r="E189" s="386">
        <v>42370</v>
      </c>
      <c r="F189" s="386">
        <v>42735</v>
      </c>
      <c r="G189" s="387">
        <v>258</v>
      </c>
      <c r="H189" s="388">
        <v>119</v>
      </c>
    </row>
    <row r="190" spans="1:8" x14ac:dyDescent="0.2">
      <c r="A190" s="383" t="s">
        <v>1457</v>
      </c>
      <c r="B190" s="384" t="s">
        <v>308</v>
      </c>
      <c r="C190" s="384" t="s">
        <v>306</v>
      </c>
      <c r="D190" s="385" t="s">
        <v>1231</v>
      </c>
      <c r="E190" s="386">
        <v>42370</v>
      </c>
      <c r="F190" s="386">
        <v>42735</v>
      </c>
      <c r="G190" s="387">
        <v>167</v>
      </c>
      <c r="H190" s="388">
        <v>100</v>
      </c>
    </row>
    <row r="191" spans="1:8" x14ac:dyDescent="0.2">
      <c r="A191" s="383" t="s">
        <v>1458</v>
      </c>
      <c r="B191" s="384" t="s">
        <v>309</v>
      </c>
      <c r="C191" s="384" t="s">
        <v>306</v>
      </c>
      <c r="D191" s="385" t="s">
        <v>1231</v>
      </c>
      <c r="E191" s="386">
        <v>42370</v>
      </c>
      <c r="F191" s="386">
        <v>42735</v>
      </c>
      <c r="G191" s="387">
        <v>143</v>
      </c>
      <c r="H191" s="388">
        <v>82</v>
      </c>
    </row>
    <row r="192" spans="1:8" x14ac:dyDescent="0.2">
      <c r="A192" s="383" t="s">
        <v>1459</v>
      </c>
      <c r="B192" s="384" t="s">
        <v>310</v>
      </c>
      <c r="C192" s="384" t="s">
        <v>306</v>
      </c>
      <c r="D192" s="385" t="s">
        <v>1231</v>
      </c>
      <c r="E192" s="386">
        <v>42370</v>
      </c>
      <c r="F192" s="386">
        <v>42735</v>
      </c>
      <c r="G192" s="387">
        <v>99</v>
      </c>
      <c r="H192" s="388">
        <v>83</v>
      </c>
    </row>
    <row r="193" spans="1:8" x14ac:dyDescent="0.2">
      <c r="A193" s="383" t="s">
        <v>1460</v>
      </c>
      <c r="B193" s="384" t="s">
        <v>311</v>
      </c>
      <c r="C193" s="384" t="s">
        <v>306</v>
      </c>
      <c r="D193" s="385" t="s">
        <v>1231</v>
      </c>
      <c r="E193" s="386">
        <v>42370</v>
      </c>
      <c r="F193" s="386">
        <v>42735</v>
      </c>
      <c r="G193" s="387">
        <v>166</v>
      </c>
      <c r="H193" s="388">
        <v>108</v>
      </c>
    </row>
    <row r="194" spans="1:8" x14ac:dyDescent="0.2">
      <c r="A194" s="383" t="s">
        <v>1461</v>
      </c>
      <c r="B194" s="384" t="s">
        <v>312</v>
      </c>
      <c r="C194" s="384" t="s">
        <v>306</v>
      </c>
      <c r="D194" s="385" t="s">
        <v>1231</v>
      </c>
      <c r="E194" s="386">
        <v>42370</v>
      </c>
      <c r="F194" s="386">
        <v>42735</v>
      </c>
      <c r="G194" s="387">
        <v>176</v>
      </c>
      <c r="H194" s="388">
        <v>122</v>
      </c>
    </row>
    <row r="195" spans="1:8" x14ac:dyDescent="0.2">
      <c r="A195" s="383" t="s">
        <v>1462</v>
      </c>
      <c r="B195" s="384" t="s">
        <v>313</v>
      </c>
      <c r="C195" s="384" t="s">
        <v>306</v>
      </c>
      <c r="D195" s="385" t="s">
        <v>1231</v>
      </c>
      <c r="E195" s="386">
        <v>42370</v>
      </c>
      <c r="F195" s="386">
        <v>42735</v>
      </c>
      <c r="G195" s="387">
        <v>243</v>
      </c>
      <c r="H195" s="388">
        <v>164</v>
      </c>
    </row>
    <row r="196" spans="1:8" x14ac:dyDescent="0.2">
      <c r="A196" s="383" t="s">
        <v>1463</v>
      </c>
      <c r="B196" s="384" t="s">
        <v>314</v>
      </c>
      <c r="C196" s="384" t="s">
        <v>306</v>
      </c>
      <c r="D196" s="385" t="s">
        <v>1231</v>
      </c>
      <c r="E196" s="386">
        <v>42370</v>
      </c>
      <c r="F196" s="386">
        <v>42735</v>
      </c>
      <c r="G196" s="387">
        <v>168</v>
      </c>
      <c r="H196" s="388">
        <v>100</v>
      </c>
    </row>
    <row r="197" spans="1:8" x14ac:dyDescent="0.2">
      <c r="A197" s="383" t="s">
        <v>1464</v>
      </c>
      <c r="B197" s="384" t="s">
        <v>315</v>
      </c>
      <c r="C197" s="384" t="s">
        <v>306</v>
      </c>
      <c r="D197" s="385" t="s">
        <v>1231</v>
      </c>
      <c r="E197" s="386">
        <v>42370</v>
      </c>
      <c r="F197" s="386">
        <v>42735</v>
      </c>
      <c r="G197" s="387">
        <v>175</v>
      </c>
      <c r="H197" s="388">
        <v>113</v>
      </c>
    </row>
    <row r="198" spans="1:8" x14ac:dyDescent="0.2">
      <c r="A198" s="383" t="s">
        <v>1465</v>
      </c>
      <c r="B198" s="384" t="s">
        <v>316</v>
      </c>
      <c r="C198" s="384" t="s">
        <v>306</v>
      </c>
      <c r="D198" s="385" t="s">
        <v>1231</v>
      </c>
      <c r="E198" s="386">
        <v>42370</v>
      </c>
      <c r="F198" s="386">
        <v>42735</v>
      </c>
      <c r="G198" s="387">
        <v>169</v>
      </c>
      <c r="H198" s="388">
        <v>124</v>
      </c>
    </row>
    <row r="199" spans="1:8" x14ac:dyDescent="0.2">
      <c r="A199" s="383" t="s">
        <v>1466</v>
      </c>
      <c r="B199" s="384" t="s">
        <v>317</v>
      </c>
      <c r="C199" s="384" t="s">
        <v>306</v>
      </c>
      <c r="D199" s="385" t="s">
        <v>1231</v>
      </c>
      <c r="E199" s="386">
        <v>42370</v>
      </c>
      <c r="F199" s="386">
        <v>42735</v>
      </c>
      <c r="G199" s="387">
        <v>187</v>
      </c>
      <c r="H199" s="388">
        <v>101</v>
      </c>
    </row>
    <row r="200" spans="1:8" x14ac:dyDescent="0.2">
      <c r="A200" s="383" t="s">
        <v>1467</v>
      </c>
      <c r="B200" s="384" t="s">
        <v>318</v>
      </c>
      <c r="C200" s="384" t="s">
        <v>306</v>
      </c>
      <c r="D200" s="385" t="s">
        <v>1231</v>
      </c>
      <c r="E200" s="386">
        <v>42370</v>
      </c>
      <c r="F200" s="386">
        <v>42735</v>
      </c>
      <c r="G200" s="387">
        <v>121</v>
      </c>
      <c r="H200" s="388">
        <v>85</v>
      </c>
    </row>
    <row r="201" spans="1:8" x14ac:dyDescent="0.2">
      <c r="A201" s="383" t="s">
        <v>1468</v>
      </c>
      <c r="B201" s="384" t="s">
        <v>319</v>
      </c>
      <c r="C201" s="384" t="s">
        <v>306</v>
      </c>
      <c r="D201" s="385" t="s">
        <v>1231</v>
      </c>
      <c r="E201" s="386">
        <v>42370</v>
      </c>
      <c r="F201" s="386">
        <v>42735</v>
      </c>
      <c r="G201" s="387">
        <v>131</v>
      </c>
      <c r="H201" s="388">
        <v>52</v>
      </c>
    </row>
    <row r="202" spans="1:8" x14ac:dyDescent="0.2">
      <c r="A202" s="383" t="s">
        <v>1469</v>
      </c>
      <c r="B202" s="384" t="s">
        <v>320</v>
      </c>
      <c r="C202" s="384" t="s">
        <v>306</v>
      </c>
      <c r="D202" s="385" t="s">
        <v>1231</v>
      </c>
      <c r="E202" s="386">
        <v>42370</v>
      </c>
      <c r="F202" s="386">
        <v>42735</v>
      </c>
      <c r="G202" s="387">
        <v>153</v>
      </c>
      <c r="H202" s="388">
        <v>133</v>
      </c>
    </row>
    <row r="203" spans="1:8" x14ac:dyDescent="0.2">
      <c r="A203" s="383" t="s">
        <v>1470</v>
      </c>
      <c r="B203" s="384" t="s">
        <v>321</v>
      </c>
      <c r="C203" s="384" t="s">
        <v>306</v>
      </c>
      <c r="D203" s="385" t="s">
        <v>1231</v>
      </c>
      <c r="E203" s="386">
        <v>42370</v>
      </c>
      <c r="F203" s="386">
        <v>42735</v>
      </c>
      <c r="G203" s="387">
        <v>135</v>
      </c>
      <c r="H203" s="388">
        <v>75</v>
      </c>
    </row>
    <row r="204" spans="1:8" x14ac:dyDescent="0.2">
      <c r="A204" s="383" t="s">
        <v>1471</v>
      </c>
      <c r="B204" s="384" t="s">
        <v>322</v>
      </c>
      <c r="C204" s="384" t="s">
        <v>306</v>
      </c>
      <c r="D204" s="385" t="s">
        <v>1231</v>
      </c>
      <c r="E204" s="386">
        <v>42370</v>
      </c>
      <c r="F204" s="386">
        <v>42735</v>
      </c>
      <c r="G204" s="387">
        <v>131</v>
      </c>
      <c r="H204" s="388">
        <v>119</v>
      </c>
    </row>
    <row r="205" spans="1:8" x14ac:dyDescent="0.2">
      <c r="A205" s="383" t="s">
        <v>1472</v>
      </c>
      <c r="B205" s="384" t="s">
        <v>323</v>
      </c>
      <c r="C205" s="384" t="s">
        <v>306</v>
      </c>
      <c r="D205" s="385" t="s">
        <v>1231</v>
      </c>
      <c r="E205" s="386">
        <v>42370</v>
      </c>
      <c r="F205" s="386">
        <v>42735</v>
      </c>
      <c r="G205" s="387">
        <v>134</v>
      </c>
      <c r="H205" s="388">
        <v>96</v>
      </c>
    </row>
    <row r="206" spans="1:8" x14ac:dyDescent="0.2">
      <c r="A206" s="383" t="s">
        <v>1473</v>
      </c>
      <c r="B206" s="384" t="s">
        <v>324</v>
      </c>
      <c r="C206" s="384" t="s">
        <v>306</v>
      </c>
      <c r="D206" s="385" t="s">
        <v>1231</v>
      </c>
      <c r="E206" s="386">
        <v>42370</v>
      </c>
      <c r="F206" s="386">
        <v>42735</v>
      </c>
      <c r="G206" s="387">
        <v>157</v>
      </c>
      <c r="H206" s="388">
        <v>88</v>
      </c>
    </row>
    <row r="207" spans="1:8" x14ac:dyDescent="0.2">
      <c r="A207" s="383" t="s">
        <v>1474</v>
      </c>
      <c r="B207" s="384" t="s">
        <v>325</v>
      </c>
      <c r="C207" s="384" t="s">
        <v>306</v>
      </c>
      <c r="D207" s="385" t="s">
        <v>1231</v>
      </c>
      <c r="E207" s="386">
        <v>42370</v>
      </c>
      <c r="F207" s="386">
        <v>42735</v>
      </c>
      <c r="G207" s="387">
        <v>171</v>
      </c>
      <c r="H207" s="388">
        <v>89</v>
      </c>
    </row>
    <row r="208" spans="1:8" x14ac:dyDescent="0.2">
      <c r="A208" s="383" t="s">
        <v>1475</v>
      </c>
      <c r="B208" s="384" t="s">
        <v>326</v>
      </c>
      <c r="C208" s="384" t="s">
        <v>306</v>
      </c>
      <c r="D208" s="385" t="s">
        <v>1231</v>
      </c>
      <c r="E208" s="386">
        <v>42370</v>
      </c>
      <c r="F208" s="386">
        <v>42735</v>
      </c>
      <c r="G208" s="387">
        <v>259</v>
      </c>
      <c r="H208" s="388">
        <v>143</v>
      </c>
    </row>
    <row r="209" spans="1:8" x14ac:dyDescent="0.2">
      <c r="A209" s="383" t="s">
        <v>1476</v>
      </c>
      <c r="B209" s="384" t="s">
        <v>327</v>
      </c>
      <c r="C209" s="384" t="s">
        <v>306</v>
      </c>
      <c r="D209" s="385" t="s">
        <v>1231</v>
      </c>
      <c r="E209" s="386">
        <v>42370</v>
      </c>
      <c r="F209" s="386">
        <v>42735</v>
      </c>
      <c r="G209" s="387">
        <v>141</v>
      </c>
      <c r="H209" s="388">
        <v>86</v>
      </c>
    </row>
    <row r="210" spans="1:8" x14ac:dyDescent="0.2">
      <c r="A210" s="383" t="s">
        <v>1477</v>
      </c>
      <c r="B210" s="384" t="s">
        <v>328</v>
      </c>
      <c r="C210" s="384" t="s">
        <v>306</v>
      </c>
      <c r="D210" s="385" t="s">
        <v>1231</v>
      </c>
      <c r="E210" s="386">
        <v>42370</v>
      </c>
      <c r="F210" s="386">
        <v>42735</v>
      </c>
      <c r="G210" s="387">
        <v>193</v>
      </c>
      <c r="H210" s="388">
        <v>107</v>
      </c>
    </row>
    <row r="211" spans="1:8" x14ac:dyDescent="0.2">
      <c r="A211" s="383" t="s">
        <v>1478</v>
      </c>
      <c r="B211" s="384" t="s">
        <v>329</v>
      </c>
      <c r="C211" s="384" t="s">
        <v>306</v>
      </c>
      <c r="D211" s="385" t="s">
        <v>1231</v>
      </c>
      <c r="E211" s="386">
        <v>42370</v>
      </c>
      <c r="F211" s="386">
        <v>42735</v>
      </c>
      <c r="G211" s="387">
        <v>264</v>
      </c>
      <c r="H211" s="388">
        <v>135</v>
      </c>
    </row>
    <row r="212" spans="1:8" x14ac:dyDescent="0.2">
      <c r="A212" s="383" t="s">
        <v>1479</v>
      </c>
      <c r="B212" s="384" t="s">
        <v>330</v>
      </c>
      <c r="C212" s="384" t="s">
        <v>306</v>
      </c>
      <c r="D212" s="385" t="s">
        <v>1231</v>
      </c>
      <c r="E212" s="386">
        <v>42370</v>
      </c>
      <c r="F212" s="386">
        <v>42735</v>
      </c>
      <c r="G212" s="387">
        <v>147</v>
      </c>
      <c r="H212" s="388">
        <v>106</v>
      </c>
    </row>
    <row r="213" spans="1:8" x14ac:dyDescent="0.2">
      <c r="A213" s="383" t="s">
        <v>1480</v>
      </c>
      <c r="B213" s="384" t="s">
        <v>331</v>
      </c>
      <c r="C213" s="384" t="s">
        <v>306</v>
      </c>
      <c r="D213" s="385" t="s">
        <v>1231</v>
      </c>
      <c r="E213" s="386">
        <v>42370</v>
      </c>
      <c r="F213" s="386">
        <v>42735</v>
      </c>
      <c r="G213" s="387">
        <v>141</v>
      </c>
      <c r="H213" s="388">
        <v>102</v>
      </c>
    </row>
    <row r="214" spans="1:8" x14ac:dyDescent="0.2">
      <c r="A214" s="383" t="s">
        <v>1481</v>
      </c>
      <c r="B214" s="384" t="s">
        <v>332</v>
      </c>
      <c r="C214" s="384" t="s">
        <v>306</v>
      </c>
      <c r="D214" s="385" t="s">
        <v>1231</v>
      </c>
      <c r="E214" s="386">
        <v>42370</v>
      </c>
      <c r="F214" s="386">
        <v>42735</v>
      </c>
      <c r="G214" s="387">
        <v>146</v>
      </c>
      <c r="H214" s="388">
        <v>79</v>
      </c>
    </row>
    <row r="215" spans="1:8" x14ac:dyDescent="0.2">
      <c r="A215" s="383" t="s">
        <v>1482</v>
      </c>
      <c r="B215" s="384" t="s">
        <v>333</v>
      </c>
      <c r="C215" s="384" t="s">
        <v>306</v>
      </c>
      <c r="D215" s="385" t="s">
        <v>1231</v>
      </c>
      <c r="E215" s="386">
        <v>42370</v>
      </c>
      <c r="F215" s="386">
        <v>42735</v>
      </c>
      <c r="G215" s="387">
        <v>141</v>
      </c>
      <c r="H215" s="388">
        <v>110</v>
      </c>
    </row>
    <row r="216" spans="1:8" x14ac:dyDescent="0.2">
      <c r="A216" s="383" t="s">
        <v>1483</v>
      </c>
      <c r="B216" s="384" t="s">
        <v>334</v>
      </c>
      <c r="C216" s="384" t="s">
        <v>306</v>
      </c>
      <c r="D216" s="385" t="s">
        <v>1231</v>
      </c>
      <c r="E216" s="386">
        <v>42370</v>
      </c>
      <c r="F216" s="386">
        <v>42735</v>
      </c>
      <c r="G216" s="387">
        <v>159</v>
      </c>
      <c r="H216" s="388">
        <v>112</v>
      </c>
    </row>
    <row r="217" spans="1:8" x14ac:dyDescent="0.2">
      <c r="A217" s="383" t="s">
        <v>1484</v>
      </c>
      <c r="B217" s="384" t="s">
        <v>335</v>
      </c>
      <c r="C217" s="384" t="s">
        <v>306</v>
      </c>
      <c r="D217" s="385" t="s">
        <v>1231</v>
      </c>
      <c r="E217" s="386">
        <v>42370</v>
      </c>
      <c r="F217" s="386">
        <v>42735</v>
      </c>
      <c r="G217" s="387">
        <v>136</v>
      </c>
      <c r="H217" s="388">
        <v>104</v>
      </c>
    </row>
    <row r="218" spans="1:8" x14ac:dyDescent="0.2">
      <c r="A218" s="383" t="s">
        <v>1485</v>
      </c>
      <c r="B218" s="384" t="s">
        <v>336</v>
      </c>
      <c r="C218" s="384" t="s">
        <v>306</v>
      </c>
      <c r="D218" s="385" t="s">
        <v>1231</v>
      </c>
      <c r="E218" s="386">
        <v>42370</v>
      </c>
      <c r="F218" s="386">
        <v>42735</v>
      </c>
      <c r="G218" s="387">
        <v>149</v>
      </c>
      <c r="H218" s="388">
        <v>101</v>
      </c>
    </row>
    <row r="219" spans="1:8" x14ac:dyDescent="0.2">
      <c r="A219" s="383" t="s">
        <v>1486</v>
      </c>
      <c r="B219" s="384" t="s">
        <v>338</v>
      </c>
      <c r="C219" s="384" t="s">
        <v>337</v>
      </c>
      <c r="D219" s="385" t="s">
        <v>1231</v>
      </c>
      <c r="E219" s="386">
        <v>42370</v>
      </c>
      <c r="F219" s="386">
        <v>42735</v>
      </c>
      <c r="G219" s="387">
        <v>58</v>
      </c>
      <c r="H219" s="388">
        <v>50</v>
      </c>
    </row>
    <row r="220" spans="1:8" x14ac:dyDescent="0.2">
      <c r="A220" s="383" t="s">
        <v>1487</v>
      </c>
      <c r="B220" s="384" t="s">
        <v>1230</v>
      </c>
      <c r="C220" s="384" t="s">
        <v>339</v>
      </c>
      <c r="D220" s="385" t="s">
        <v>1231</v>
      </c>
      <c r="E220" s="386">
        <v>42370</v>
      </c>
      <c r="F220" s="386">
        <v>42735</v>
      </c>
      <c r="G220" s="387">
        <v>161</v>
      </c>
      <c r="H220" s="388">
        <v>89</v>
      </c>
    </row>
    <row r="221" spans="1:8" x14ac:dyDescent="0.2">
      <c r="A221" s="383" t="s">
        <v>1488</v>
      </c>
      <c r="B221" s="384" t="s">
        <v>340</v>
      </c>
      <c r="C221" s="384" t="s">
        <v>339</v>
      </c>
      <c r="D221" s="385" t="s">
        <v>1231</v>
      </c>
      <c r="E221" s="386">
        <v>42370</v>
      </c>
      <c r="F221" s="386">
        <v>42735</v>
      </c>
      <c r="G221" s="387">
        <v>139</v>
      </c>
      <c r="H221" s="388">
        <v>85</v>
      </c>
    </row>
    <row r="222" spans="1:8" x14ac:dyDescent="0.2">
      <c r="A222" s="383" t="s">
        <v>1489</v>
      </c>
      <c r="B222" s="384" t="s">
        <v>341</v>
      </c>
      <c r="C222" s="384" t="s">
        <v>339</v>
      </c>
      <c r="D222" s="385" t="s">
        <v>1231</v>
      </c>
      <c r="E222" s="386">
        <v>42370</v>
      </c>
      <c r="F222" s="386">
        <v>42735</v>
      </c>
      <c r="G222" s="387">
        <v>277</v>
      </c>
      <c r="H222" s="388">
        <v>105</v>
      </c>
    </row>
    <row r="223" spans="1:8" x14ac:dyDescent="0.2">
      <c r="A223" s="383" t="s">
        <v>1490</v>
      </c>
      <c r="B223" s="384" t="s">
        <v>342</v>
      </c>
      <c r="C223" s="384" t="s">
        <v>339</v>
      </c>
      <c r="D223" s="385" t="s">
        <v>1231</v>
      </c>
      <c r="E223" s="386">
        <v>42370</v>
      </c>
      <c r="F223" s="386">
        <v>42735</v>
      </c>
      <c r="G223" s="387">
        <v>135</v>
      </c>
      <c r="H223" s="388">
        <v>84</v>
      </c>
    </row>
    <row r="224" spans="1:8" x14ac:dyDescent="0.2">
      <c r="A224" s="383" t="s">
        <v>1491</v>
      </c>
      <c r="B224" s="384" t="s">
        <v>343</v>
      </c>
      <c r="C224" s="384" t="s">
        <v>339</v>
      </c>
      <c r="D224" s="385" t="s">
        <v>1231</v>
      </c>
      <c r="E224" s="386">
        <v>42370</v>
      </c>
      <c r="F224" s="386">
        <v>42735</v>
      </c>
      <c r="G224" s="387">
        <v>164</v>
      </c>
      <c r="H224" s="388">
        <v>85</v>
      </c>
    </row>
    <row r="225" spans="1:8" x14ac:dyDescent="0.2">
      <c r="A225" s="383" t="s">
        <v>1492</v>
      </c>
      <c r="B225" s="384" t="s">
        <v>344</v>
      </c>
      <c r="C225" s="384" t="s">
        <v>339</v>
      </c>
      <c r="D225" s="385" t="s">
        <v>1231</v>
      </c>
      <c r="E225" s="386">
        <v>42370</v>
      </c>
      <c r="F225" s="386">
        <v>42735</v>
      </c>
      <c r="G225" s="387">
        <v>304</v>
      </c>
      <c r="H225" s="388">
        <v>107</v>
      </c>
    </row>
    <row r="226" spans="1:8" x14ac:dyDescent="0.2">
      <c r="A226" s="383" t="s">
        <v>1493</v>
      </c>
      <c r="B226" s="384" t="s">
        <v>345</v>
      </c>
      <c r="C226" s="384" t="s">
        <v>339</v>
      </c>
      <c r="D226" s="385" t="s">
        <v>1231</v>
      </c>
      <c r="E226" s="386">
        <v>42370</v>
      </c>
      <c r="F226" s="386">
        <v>42735</v>
      </c>
      <c r="G226" s="387">
        <v>166</v>
      </c>
      <c r="H226" s="388">
        <v>96</v>
      </c>
    </row>
    <row r="227" spans="1:8" x14ac:dyDescent="0.2">
      <c r="A227" s="383" t="s">
        <v>1494</v>
      </c>
      <c r="B227" s="384" t="s">
        <v>346</v>
      </c>
      <c r="C227" s="384" t="s">
        <v>339</v>
      </c>
      <c r="D227" s="385" t="s">
        <v>1231</v>
      </c>
      <c r="E227" s="386">
        <v>42370</v>
      </c>
      <c r="F227" s="386">
        <v>42735</v>
      </c>
      <c r="G227" s="387">
        <v>161</v>
      </c>
      <c r="H227" s="388">
        <v>89</v>
      </c>
    </row>
    <row r="228" spans="1:8" x14ac:dyDescent="0.2">
      <c r="A228" s="383" t="s">
        <v>1495</v>
      </c>
      <c r="B228" s="384" t="s">
        <v>347</v>
      </c>
      <c r="C228" s="384" t="s">
        <v>339</v>
      </c>
      <c r="D228" s="385" t="s">
        <v>1231</v>
      </c>
      <c r="E228" s="386">
        <v>42370</v>
      </c>
      <c r="F228" s="386">
        <v>42735</v>
      </c>
      <c r="G228" s="387">
        <v>164</v>
      </c>
      <c r="H228" s="388">
        <v>85</v>
      </c>
    </row>
    <row r="229" spans="1:8" x14ac:dyDescent="0.2">
      <c r="A229" s="383" t="s">
        <v>1496</v>
      </c>
      <c r="B229" s="384" t="s">
        <v>1230</v>
      </c>
      <c r="C229" s="384" t="s">
        <v>348</v>
      </c>
      <c r="D229" s="385" t="s">
        <v>1231</v>
      </c>
      <c r="E229" s="386">
        <v>42370</v>
      </c>
      <c r="F229" s="386">
        <v>42735</v>
      </c>
      <c r="G229" s="387">
        <v>72</v>
      </c>
      <c r="H229" s="388">
        <v>71</v>
      </c>
    </row>
    <row r="230" spans="1:8" x14ac:dyDescent="0.2">
      <c r="A230" s="383" t="s">
        <v>1497</v>
      </c>
      <c r="B230" s="384" t="s">
        <v>349</v>
      </c>
      <c r="C230" s="384" t="s">
        <v>348</v>
      </c>
      <c r="D230" s="385" t="s">
        <v>1231</v>
      </c>
      <c r="E230" s="386">
        <v>42370</v>
      </c>
      <c r="F230" s="386">
        <v>42735</v>
      </c>
      <c r="G230" s="387">
        <v>116</v>
      </c>
      <c r="H230" s="388">
        <v>75</v>
      </c>
    </row>
    <row r="231" spans="1:8" x14ac:dyDescent="0.2">
      <c r="A231" s="383" t="s">
        <v>1498</v>
      </c>
      <c r="B231" s="384" t="s">
        <v>1230</v>
      </c>
      <c r="C231" s="384" t="s">
        <v>350</v>
      </c>
      <c r="D231" s="385" t="s">
        <v>1231</v>
      </c>
      <c r="E231" s="386">
        <v>42370</v>
      </c>
      <c r="F231" s="386">
        <v>42735</v>
      </c>
      <c r="G231" s="387">
        <v>203</v>
      </c>
      <c r="H231" s="388">
        <v>101</v>
      </c>
    </row>
    <row r="232" spans="1:8" x14ac:dyDescent="0.2">
      <c r="A232" s="383" t="s">
        <v>1499</v>
      </c>
      <c r="B232" s="384" t="s">
        <v>351</v>
      </c>
      <c r="C232" s="384" t="s">
        <v>350</v>
      </c>
      <c r="D232" s="385" t="s">
        <v>1231</v>
      </c>
      <c r="E232" s="386">
        <v>42370</v>
      </c>
      <c r="F232" s="386">
        <v>42735</v>
      </c>
      <c r="G232" s="387">
        <v>203</v>
      </c>
      <c r="H232" s="388">
        <v>101</v>
      </c>
    </row>
    <row r="233" spans="1:8" x14ac:dyDescent="0.2">
      <c r="A233" s="383" t="s">
        <v>1500</v>
      </c>
      <c r="B233" s="384" t="s">
        <v>1230</v>
      </c>
      <c r="C233" s="384" t="s">
        <v>352</v>
      </c>
      <c r="D233" s="385" t="s">
        <v>1231</v>
      </c>
      <c r="E233" s="386">
        <v>42370</v>
      </c>
      <c r="F233" s="386">
        <v>42735</v>
      </c>
      <c r="G233" s="387">
        <v>147</v>
      </c>
      <c r="H233" s="388">
        <v>109</v>
      </c>
    </row>
    <row r="234" spans="1:8" x14ac:dyDescent="0.2">
      <c r="A234" s="383" t="s">
        <v>1501</v>
      </c>
      <c r="B234" s="384" t="s">
        <v>353</v>
      </c>
      <c r="C234" s="384" t="s">
        <v>352</v>
      </c>
      <c r="D234" s="385" t="s">
        <v>1231</v>
      </c>
      <c r="E234" s="386">
        <v>42370</v>
      </c>
      <c r="F234" s="386">
        <v>42735</v>
      </c>
      <c r="G234" s="387">
        <v>147</v>
      </c>
      <c r="H234" s="388">
        <v>109</v>
      </c>
    </row>
    <row r="235" spans="1:8" x14ac:dyDescent="0.2">
      <c r="A235" s="383" t="s">
        <v>1502</v>
      </c>
      <c r="B235" s="384" t="s">
        <v>1230</v>
      </c>
      <c r="C235" s="384" t="s">
        <v>354</v>
      </c>
      <c r="D235" s="385" t="s">
        <v>1231</v>
      </c>
      <c r="E235" s="386">
        <v>42370</v>
      </c>
      <c r="F235" s="386">
        <v>42735</v>
      </c>
      <c r="G235" s="387">
        <v>80</v>
      </c>
      <c r="H235" s="388">
        <v>76</v>
      </c>
    </row>
    <row r="236" spans="1:8" x14ac:dyDescent="0.2">
      <c r="A236" s="383" t="s">
        <v>1503</v>
      </c>
      <c r="B236" s="384" t="s">
        <v>355</v>
      </c>
      <c r="C236" s="384" t="s">
        <v>354</v>
      </c>
      <c r="D236" s="385" t="s">
        <v>1231</v>
      </c>
      <c r="E236" s="386">
        <v>42370</v>
      </c>
      <c r="F236" s="386">
        <v>42735</v>
      </c>
      <c r="G236" s="387">
        <v>212</v>
      </c>
      <c r="H236" s="388">
        <v>106</v>
      </c>
    </row>
    <row r="237" spans="1:8" x14ac:dyDescent="0.2">
      <c r="A237" s="383" t="s">
        <v>1504</v>
      </c>
      <c r="B237" s="384" t="s">
        <v>356</v>
      </c>
      <c r="C237" s="384" t="s">
        <v>354</v>
      </c>
      <c r="D237" s="385" t="s">
        <v>1231</v>
      </c>
      <c r="E237" s="386">
        <v>42370</v>
      </c>
      <c r="F237" s="386">
        <v>42735</v>
      </c>
      <c r="G237" s="387">
        <v>73</v>
      </c>
      <c r="H237" s="388">
        <v>70</v>
      </c>
    </row>
    <row r="238" spans="1:8" x14ac:dyDescent="0.2">
      <c r="A238" s="383" t="s">
        <v>1505</v>
      </c>
      <c r="B238" s="384" t="s">
        <v>1230</v>
      </c>
      <c r="C238" s="384" t="s">
        <v>357</v>
      </c>
      <c r="D238" s="385" t="s">
        <v>1231</v>
      </c>
      <c r="E238" s="386">
        <v>42370</v>
      </c>
      <c r="F238" s="386">
        <v>42735</v>
      </c>
      <c r="G238" s="387">
        <v>184</v>
      </c>
      <c r="H238" s="388">
        <v>101</v>
      </c>
    </row>
    <row r="239" spans="1:8" x14ac:dyDescent="0.2">
      <c r="A239" s="383" t="s">
        <v>1506</v>
      </c>
      <c r="B239" s="384" t="s">
        <v>358</v>
      </c>
      <c r="C239" s="384" t="s">
        <v>357</v>
      </c>
      <c r="D239" s="385" t="s">
        <v>1231</v>
      </c>
      <c r="E239" s="386">
        <v>42503</v>
      </c>
      <c r="F239" s="386">
        <v>42658</v>
      </c>
      <c r="G239" s="387">
        <v>340</v>
      </c>
      <c r="H239" s="388">
        <v>148</v>
      </c>
    </row>
    <row r="240" spans="1:8" x14ac:dyDescent="0.2">
      <c r="A240" s="383" t="s">
        <v>1507</v>
      </c>
      <c r="B240" s="384" t="s">
        <v>358</v>
      </c>
      <c r="C240" s="384" t="s">
        <v>357</v>
      </c>
      <c r="D240" s="385" t="s">
        <v>1232</v>
      </c>
      <c r="E240" s="386">
        <v>42659</v>
      </c>
      <c r="F240" s="386">
        <v>42502</v>
      </c>
      <c r="G240" s="387">
        <v>229</v>
      </c>
      <c r="H240" s="388">
        <v>137</v>
      </c>
    </row>
    <row r="241" spans="1:8" x14ac:dyDescent="0.2">
      <c r="A241" s="383" t="s">
        <v>1508</v>
      </c>
      <c r="B241" s="384" t="s">
        <v>359</v>
      </c>
      <c r="C241" s="384" t="s">
        <v>357</v>
      </c>
      <c r="D241" s="385" t="s">
        <v>1231</v>
      </c>
      <c r="E241" s="386">
        <v>42503</v>
      </c>
      <c r="F241" s="386">
        <v>42658</v>
      </c>
      <c r="G241" s="387">
        <v>340</v>
      </c>
      <c r="H241" s="388">
        <v>148</v>
      </c>
    </row>
    <row r="242" spans="1:8" x14ac:dyDescent="0.2">
      <c r="A242" s="383" t="s">
        <v>1509</v>
      </c>
      <c r="B242" s="384" t="s">
        <v>359</v>
      </c>
      <c r="C242" s="384" t="s">
        <v>357</v>
      </c>
      <c r="D242" s="385" t="s">
        <v>1232</v>
      </c>
      <c r="E242" s="386">
        <v>42659</v>
      </c>
      <c r="F242" s="386">
        <v>42502</v>
      </c>
      <c r="G242" s="387">
        <v>229</v>
      </c>
      <c r="H242" s="388">
        <v>137</v>
      </c>
    </row>
    <row r="243" spans="1:8" x14ac:dyDescent="0.2">
      <c r="A243" s="383" t="s">
        <v>1510</v>
      </c>
      <c r="B243" s="384" t="s">
        <v>360</v>
      </c>
      <c r="C243" s="384" t="s">
        <v>357</v>
      </c>
      <c r="D243" s="385" t="s">
        <v>1231</v>
      </c>
      <c r="E243" s="386">
        <v>42491</v>
      </c>
      <c r="F243" s="386">
        <v>42658</v>
      </c>
      <c r="G243" s="387">
        <v>270</v>
      </c>
      <c r="H243" s="388">
        <v>118</v>
      </c>
    </row>
    <row r="244" spans="1:8" x14ac:dyDescent="0.2">
      <c r="A244" s="383" t="s">
        <v>1511</v>
      </c>
      <c r="B244" s="384" t="s">
        <v>360</v>
      </c>
      <c r="C244" s="384" t="s">
        <v>357</v>
      </c>
      <c r="D244" s="385" t="s">
        <v>1232</v>
      </c>
      <c r="E244" s="386">
        <v>42659</v>
      </c>
      <c r="F244" s="386">
        <v>42490</v>
      </c>
      <c r="G244" s="387">
        <v>169</v>
      </c>
      <c r="H244" s="388">
        <v>108</v>
      </c>
    </row>
    <row r="245" spans="1:8" x14ac:dyDescent="0.2">
      <c r="A245" s="383" t="s">
        <v>1512</v>
      </c>
      <c r="B245" s="384" t="s">
        <v>361</v>
      </c>
      <c r="C245" s="384" t="s">
        <v>357</v>
      </c>
      <c r="D245" s="385" t="s">
        <v>1231</v>
      </c>
      <c r="E245" s="386">
        <v>42370</v>
      </c>
      <c r="F245" s="386">
        <v>42735</v>
      </c>
      <c r="G245" s="387">
        <v>184</v>
      </c>
      <c r="H245" s="388">
        <v>101</v>
      </c>
    </row>
    <row r="246" spans="1:8" x14ac:dyDescent="0.2">
      <c r="A246" s="383" t="s">
        <v>1513</v>
      </c>
      <c r="B246" s="384" t="s">
        <v>1230</v>
      </c>
      <c r="C246" s="384" t="s">
        <v>362</v>
      </c>
      <c r="D246" s="385" t="s">
        <v>1231</v>
      </c>
      <c r="E246" s="386">
        <v>42370</v>
      </c>
      <c r="F246" s="386">
        <v>42735</v>
      </c>
      <c r="G246" s="387">
        <v>80</v>
      </c>
      <c r="H246" s="388">
        <v>45</v>
      </c>
    </row>
    <row r="247" spans="1:8" x14ac:dyDescent="0.2">
      <c r="A247" s="383" t="s">
        <v>1514</v>
      </c>
      <c r="B247" s="384" t="s">
        <v>363</v>
      </c>
      <c r="C247" s="384" t="s">
        <v>362</v>
      </c>
      <c r="D247" s="385" t="s">
        <v>1231</v>
      </c>
      <c r="E247" s="386">
        <v>42370</v>
      </c>
      <c r="F247" s="386">
        <v>42735</v>
      </c>
      <c r="G247" s="387">
        <v>75</v>
      </c>
      <c r="H247" s="388">
        <v>37</v>
      </c>
    </row>
    <row r="248" spans="1:8" x14ac:dyDescent="0.2">
      <c r="A248" s="383" t="s">
        <v>1515</v>
      </c>
      <c r="B248" s="384" t="s">
        <v>364</v>
      </c>
      <c r="C248" s="384" t="s">
        <v>362</v>
      </c>
      <c r="D248" s="385" t="s">
        <v>1231</v>
      </c>
      <c r="E248" s="386">
        <v>42370</v>
      </c>
      <c r="F248" s="386">
        <v>42735</v>
      </c>
      <c r="G248" s="387">
        <v>205</v>
      </c>
      <c r="H248" s="388">
        <v>111</v>
      </c>
    </row>
    <row r="249" spans="1:8" x14ac:dyDescent="0.2">
      <c r="A249" s="383" t="s">
        <v>1516</v>
      </c>
      <c r="B249" s="384" t="s">
        <v>365</v>
      </c>
      <c r="C249" s="384" t="s">
        <v>362</v>
      </c>
      <c r="D249" s="385" t="s">
        <v>1231</v>
      </c>
      <c r="E249" s="386">
        <v>42370</v>
      </c>
      <c r="F249" s="386">
        <v>42735</v>
      </c>
      <c r="G249" s="387">
        <v>95</v>
      </c>
      <c r="H249" s="388">
        <v>47</v>
      </c>
    </row>
    <row r="250" spans="1:8" x14ac:dyDescent="0.2">
      <c r="A250" s="383" t="s">
        <v>1517</v>
      </c>
      <c r="B250" s="384" t="s">
        <v>366</v>
      </c>
      <c r="C250" s="384" t="s">
        <v>362</v>
      </c>
      <c r="D250" s="385" t="s">
        <v>1231</v>
      </c>
      <c r="E250" s="386">
        <v>42370</v>
      </c>
      <c r="F250" s="386">
        <v>42735</v>
      </c>
      <c r="G250" s="387">
        <v>95</v>
      </c>
      <c r="H250" s="388">
        <v>49</v>
      </c>
    </row>
    <row r="251" spans="1:8" x14ac:dyDescent="0.2">
      <c r="A251" s="383" t="s">
        <v>1518</v>
      </c>
      <c r="B251" s="384" t="s">
        <v>305</v>
      </c>
      <c r="C251" s="384" t="s">
        <v>362</v>
      </c>
      <c r="D251" s="385" t="s">
        <v>1231</v>
      </c>
      <c r="E251" s="386">
        <v>42370</v>
      </c>
      <c r="F251" s="386">
        <v>42735</v>
      </c>
      <c r="G251" s="387">
        <v>100</v>
      </c>
      <c r="H251" s="388">
        <v>47</v>
      </c>
    </row>
    <row r="252" spans="1:8" x14ac:dyDescent="0.2">
      <c r="A252" s="383" t="s">
        <v>1519</v>
      </c>
      <c r="B252" s="384" t="s">
        <v>367</v>
      </c>
      <c r="C252" s="384" t="s">
        <v>362</v>
      </c>
      <c r="D252" s="385" t="s">
        <v>1231</v>
      </c>
      <c r="E252" s="386">
        <v>42370</v>
      </c>
      <c r="F252" s="386">
        <v>42735</v>
      </c>
      <c r="G252" s="387">
        <v>92</v>
      </c>
      <c r="H252" s="388">
        <v>47</v>
      </c>
    </row>
    <row r="253" spans="1:8" x14ac:dyDescent="0.2">
      <c r="A253" s="383" t="s">
        <v>1520</v>
      </c>
      <c r="B253" s="384" t="s">
        <v>1230</v>
      </c>
      <c r="C253" s="384" t="s">
        <v>368</v>
      </c>
      <c r="D253" s="385" t="s">
        <v>1231</v>
      </c>
      <c r="E253" s="386">
        <v>42370</v>
      </c>
      <c r="F253" s="386">
        <v>42735</v>
      </c>
      <c r="G253" s="387">
        <v>182</v>
      </c>
      <c r="H253" s="388">
        <v>96</v>
      </c>
    </row>
    <row r="254" spans="1:8" x14ac:dyDescent="0.2">
      <c r="A254" s="383" t="s">
        <v>1521</v>
      </c>
      <c r="B254" s="384" t="s">
        <v>369</v>
      </c>
      <c r="C254" s="384" t="s">
        <v>368</v>
      </c>
      <c r="D254" s="385" t="s">
        <v>1231</v>
      </c>
      <c r="E254" s="386">
        <v>42370</v>
      </c>
      <c r="F254" s="386">
        <v>42735</v>
      </c>
      <c r="G254" s="387">
        <v>169</v>
      </c>
      <c r="H254" s="388">
        <v>118</v>
      </c>
    </row>
    <row r="255" spans="1:8" x14ac:dyDescent="0.2">
      <c r="A255" s="383" t="s">
        <v>1522</v>
      </c>
      <c r="B255" s="384" t="s">
        <v>370</v>
      </c>
      <c r="C255" s="384" t="s">
        <v>368</v>
      </c>
      <c r="D255" s="385" t="s">
        <v>1231</v>
      </c>
      <c r="E255" s="386">
        <v>42370</v>
      </c>
      <c r="F255" s="386">
        <v>42735</v>
      </c>
      <c r="G255" s="387">
        <v>169</v>
      </c>
      <c r="H255" s="388">
        <v>118</v>
      </c>
    </row>
    <row r="256" spans="1:8" x14ac:dyDescent="0.2">
      <c r="A256" s="383" t="s">
        <v>1523</v>
      </c>
      <c r="B256" s="384" t="s">
        <v>371</v>
      </c>
      <c r="C256" s="384" t="s">
        <v>368</v>
      </c>
      <c r="D256" s="385" t="s">
        <v>1231</v>
      </c>
      <c r="E256" s="386">
        <v>42370</v>
      </c>
      <c r="F256" s="386">
        <v>42735</v>
      </c>
      <c r="G256" s="387">
        <v>163</v>
      </c>
      <c r="H256" s="388">
        <v>122</v>
      </c>
    </row>
    <row r="257" spans="1:8" x14ac:dyDescent="0.2">
      <c r="A257" s="383" t="s">
        <v>1524</v>
      </c>
      <c r="B257" s="384" t="s">
        <v>372</v>
      </c>
      <c r="C257" s="384" t="s">
        <v>368</v>
      </c>
      <c r="D257" s="385" t="s">
        <v>1231</v>
      </c>
      <c r="E257" s="386">
        <v>42370</v>
      </c>
      <c r="F257" s="386">
        <v>42735</v>
      </c>
      <c r="G257" s="387">
        <v>161</v>
      </c>
      <c r="H257" s="388">
        <v>121</v>
      </c>
    </row>
    <row r="258" spans="1:8" x14ac:dyDescent="0.2">
      <c r="A258" s="383" t="s">
        <v>1525</v>
      </c>
      <c r="B258" s="384" t="s">
        <v>1230</v>
      </c>
      <c r="C258" s="384" t="s">
        <v>373</v>
      </c>
      <c r="D258" s="385" t="s">
        <v>1231</v>
      </c>
      <c r="E258" s="386">
        <v>42370</v>
      </c>
      <c r="F258" s="386">
        <v>42735</v>
      </c>
      <c r="G258" s="387">
        <v>136</v>
      </c>
      <c r="H258" s="388">
        <v>82</v>
      </c>
    </row>
    <row r="259" spans="1:8" x14ac:dyDescent="0.2">
      <c r="A259" s="383" t="s">
        <v>1526</v>
      </c>
      <c r="B259" s="384" t="s">
        <v>374</v>
      </c>
      <c r="C259" s="384" t="s">
        <v>373</v>
      </c>
      <c r="D259" s="385" t="s">
        <v>1231</v>
      </c>
      <c r="E259" s="386">
        <v>42370</v>
      </c>
      <c r="F259" s="386">
        <v>42735</v>
      </c>
      <c r="G259" s="387">
        <v>185</v>
      </c>
      <c r="H259" s="388">
        <v>93</v>
      </c>
    </row>
    <row r="260" spans="1:8" x14ac:dyDescent="0.2">
      <c r="A260" s="383" t="s">
        <v>1527</v>
      </c>
      <c r="B260" s="384" t="s">
        <v>375</v>
      </c>
      <c r="C260" s="384" t="s">
        <v>373</v>
      </c>
      <c r="D260" s="385" t="s">
        <v>1231</v>
      </c>
      <c r="E260" s="386">
        <v>42370</v>
      </c>
      <c r="F260" s="386">
        <v>42735</v>
      </c>
      <c r="G260" s="387">
        <v>280</v>
      </c>
      <c r="H260" s="388">
        <v>136</v>
      </c>
    </row>
    <row r="261" spans="1:8" ht="25.5" x14ac:dyDescent="0.2">
      <c r="A261" s="383" t="s">
        <v>1528</v>
      </c>
      <c r="B261" s="384" t="s">
        <v>1230</v>
      </c>
      <c r="C261" s="384" t="s">
        <v>376</v>
      </c>
      <c r="D261" s="385" t="s">
        <v>1231</v>
      </c>
      <c r="E261" s="386">
        <v>42370</v>
      </c>
      <c r="F261" s="386">
        <v>42735</v>
      </c>
      <c r="G261" s="387">
        <v>100</v>
      </c>
      <c r="H261" s="388">
        <v>87</v>
      </c>
    </row>
    <row r="262" spans="1:8" ht="25.5" x14ac:dyDescent="0.2">
      <c r="A262" s="383" t="s">
        <v>1529</v>
      </c>
      <c r="B262" s="384" t="s">
        <v>377</v>
      </c>
      <c r="C262" s="384" t="s">
        <v>376</v>
      </c>
      <c r="D262" s="385" t="s">
        <v>1231</v>
      </c>
      <c r="E262" s="386">
        <v>42370</v>
      </c>
      <c r="F262" s="386">
        <v>42735</v>
      </c>
      <c r="G262" s="387">
        <v>153</v>
      </c>
      <c r="H262" s="388">
        <v>91</v>
      </c>
    </row>
    <row r="263" spans="1:8" ht="25.5" x14ac:dyDescent="0.2">
      <c r="A263" s="383" t="s">
        <v>1530</v>
      </c>
      <c r="B263" s="384" t="s">
        <v>378</v>
      </c>
      <c r="C263" s="384" t="s">
        <v>376</v>
      </c>
      <c r="D263" s="385" t="s">
        <v>1231</v>
      </c>
      <c r="E263" s="386">
        <v>42370</v>
      </c>
      <c r="F263" s="386">
        <v>42735</v>
      </c>
      <c r="G263" s="387">
        <v>120</v>
      </c>
      <c r="H263" s="388">
        <v>79</v>
      </c>
    </row>
    <row r="264" spans="1:8" ht="25.5" x14ac:dyDescent="0.2">
      <c r="A264" s="383" t="s">
        <v>1531</v>
      </c>
      <c r="B264" s="384" t="s">
        <v>379</v>
      </c>
      <c r="C264" s="384" t="s">
        <v>376</v>
      </c>
      <c r="D264" s="385" t="s">
        <v>1231</v>
      </c>
      <c r="E264" s="386">
        <v>42370</v>
      </c>
      <c r="F264" s="386">
        <v>42735</v>
      </c>
      <c r="G264" s="387">
        <v>279</v>
      </c>
      <c r="H264" s="388">
        <v>127</v>
      </c>
    </row>
    <row r="265" spans="1:8" ht="25.5" x14ac:dyDescent="0.2">
      <c r="A265" s="383" t="s">
        <v>1532</v>
      </c>
      <c r="B265" s="384" t="s">
        <v>380</v>
      </c>
      <c r="C265" s="384" t="s">
        <v>376</v>
      </c>
      <c r="D265" s="385" t="s">
        <v>1231</v>
      </c>
      <c r="E265" s="386">
        <v>42370</v>
      </c>
      <c r="F265" s="386">
        <v>42735</v>
      </c>
      <c r="G265" s="387">
        <v>150</v>
      </c>
      <c r="H265" s="388">
        <v>113</v>
      </c>
    </row>
    <row r="266" spans="1:8" ht="25.5" x14ac:dyDescent="0.2">
      <c r="A266" s="383" t="s">
        <v>1533</v>
      </c>
      <c r="B266" s="384" t="s">
        <v>381</v>
      </c>
      <c r="C266" s="384" t="s">
        <v>376</v>
      </c>
      <c r="D266" s="385" t="s">
        <v>1231</v>
      </c>
      <c r="E266" s="386">
        <v>42370</v>
      </c>
      <c r="F266" s="386">
        <v>42735</v>
      </c>
      <c r="G266" s="387">
        <v>80</v>
      </c>
      <c r="H266" s="388">
        <v>101</v>
      </c>
    </row>
    <row r="267" spans="1:8" x14ac:dyDescent="0.2">
      <c r="A267" s="383" t="s">
        <v>1534</v>
      </c>
      <c r="B267" s="384" t="s">
        <v>1230</v>
      </c>
      <c r="C267" s="384" t="s">
        <v>382</v>
      </c>
      <c r="D267" s="385" t="s">
        <v>1231</v>
      </c>
      <c r="E267" s="386">
        <v>42370</v>
      </c>
      <c r="F267" s="386">
        <v>42735</v>
      </c>
      <c r="G267" s="387">
        <v>200</v>
      </c>
      <c r="H267" s="388">
        <v>102</v>
      </c>
    </row>
    <row r="268" spans="1:8" x14ac:dyDescent="0.2">
      <c r="A268" s="383" t="s">
        <v>1535</v>
      </c>
      <c r="B268" s="384" t="s">
        <v>383</v>
      </c>
      <c r="C268" s="384" t="s">
        <v>382</v>
      </c>
      <c r="D268" s="385" t="s">
        <v>1231</v>
      </c>
      <c r="E268" s="386">
        <v>42370</v>
      </c>
      <c r="F268" s="386">
        <v>42735</v>
      </c>
      <c r="G268" s="387">
        <v>190</v>
      </c>
      <c r="H268" s="388">
        <v>107</v>
      </c>
    </row>
    <row r="269" spans="1:8" x14ac:dyDescent="0.2">
      <c r="A269" s="383" t="s">
        <v>1253</v>
      </c>
      <c r="B269" s="384" t="s">
        <v>384</v>
      </c>
      <c r="C269" s="384" t="s">
        <v>382</v>
      </c>
      <c r="D269" s="385" t="s">
        <v>1231</v>
      </c>
      <c r="E269" s="386">
        <v>42370</v>
      </c>
      <c r="F269" s="386">
        <v>42735</v>
      </c>
      <c r="G269" s="387">
        <v>215</v>
      </c>
      <c r="H269" s="388">
        <v>121</v>
      </c>
    </row>
    <row r="270" spans="1:8" x14ac:dyDescent="0.2">
      <c r="A270" s="383" t="s">
        <v>1536</v>
      </c>
      <c r="B270" s="384" t="s">
        <v>385</v>
      </c>
      <c r="C270" s="384" t="s">
        <v>382</v>
      </c>
      <c r="D270" s="385" t="s">
        <v>1231</v>
      </c>
      <c r="E270" s="386">
        <v>42370</v>
      </c>
      <c r="F270" s="386">
        <v>42735</v>
      </c>
      <c r="G270" s="387">
        <v>215</v>
      </c>
      <c r="H270" s="388">
        <v>121</v>
      </c>
    </row>
    <row r="271" spans="1:8" x14ac:dyDescent="0.2">
      <c r="A271" s="383" t="s">
        <v>1537</v>
      </c>
      <c r="B271" s="384" t="s">
        <v>386</v>
      </c>
      <c r="C271" s="384" t="s">
        <v>382</v>
      </c>
      <c r="D271" s="385" t="s">
        <v>1231</v>
      </c>
      <c r="E271" s="386">
        <v>42370</v>
      </c>
      <c r="F271" s="386">
        <v>42735</v>
      </c>
      <c r="G271" s="387">
        <v>197</v>
      </c>
      <c r="H271" s="388">
        <v>113</v>
      </c>
    </row>
    <row r="272" spans="1:8" x14ac:dyDescent="0.2">
      <c r="A272" s="383" t="s">
        <v>1538</v>
      </c>
      <c r="B272" s="384" t="s">
        <v>1230</v>
      </c>
      <c r="C272" s="384" t="s">
        <v>387</v>
      </c>
      <c r="D272" s="385" t="s">
        <v>1231</v>
      </c>
      <c r="E272" s="386">
        <v>42370</v>
      </c>
      <c r="F272" s="386">
        <v>42735</v>
      </c>
      <c r="G272" s="387">
        <v>85</v>
      </c>
      <c r="H272" s="388">
        <v>69</v>
      </c>
    </row>
    <row r="273" spans="1:8" x14ac:dyDescent="0.2">
      <c r="A273" s="383" t="s">
        <v>1539</v>
      </c>
      <c r="B273" s="384" t="s">
        <v>388</v>
      </c>
      <c r="C273" s="384" t="s">
        <v>387</v>
      </c>
      <c r="D273" s="385" t="s">
        <v>1231</v>
      </c>
      <c r="E273" s="386">
        <v>42370</v>
      </c>
      <c r="F273" s="386">
        <v>42735</v>
      </c>
      <c r="G273" s="387">
        <v>228</v>
      </c>
      <c r="H273" s="388">
        <v>115</v>
      </c>
    </row>
    <row r="274" spans="1:8" x14ac:dyDescent="0.2">
      <c r="A274" s="383" t="s">
        <v>1540</v>
      </c>
      <c r="B274" s="384" t="s">
        <v>390</v>
      </c>
      <c r="C274" s="384" t="s">
        <v>389</v>
      </c>
      <c r="D274" s="385" t="s">
        <v>1231</v>
      </c>
      <c r="E274" s="386">
        <v>42370</v>
      </c>
      <c r="F274" s="386">
        <v>42735</v>
      </c>
      <c r="G274" s="387">
        <v>126</v>
      </c>
      <c r="H274" s="388">
        <v>95</v>
      </c>
    </row>
    <row r="275" spans="1:8" x14ac:dyDescent="0.2">
      <c r="A275" s="383" t="s">
        <v>1541</v>
      </c>
      <c r="B275" s="384" t="s">
        <v>1230</v>
      </c>
      <c r="C275" s="384" t="s">
        <v>391</v>
      </c>
      <c r="D275" s="385" t="s">
        <v>1231</v>
      </c>
      <c r="E275" s="386">
        <v>42370</v>
      </c>
      <c r="F275" s="386">
        <v>42735</v>
      </c>
      <c r="G275" s="387">
        <v>129</v>
      </c>
      <c r="H275" s="388">
        <v>61</v>
      </c>
    </row>
    <row r="276" spans="1:8" x14ac:dyDescent="0.2">
      <c r="A276" s="383" t="s">
        <v>1542</v>
      </c>
      <c r="B276" s="384" t="s">
        <v>392</v>
      </c>
      <c r="C276" s="384" t="s">
        <v>391</v>
      </c>
      <c r="D276" s="385" t="s">
        <v>1231</v>
      </c>
      <c r="E276" s="386">
        <v>42370</v>
      </c>
      <c r="F276" s="386">
        <v>42735</v>
      </c>
      <c r="G276" s="387">
        <v>186</v>
      </c>
      <c r="H276" s="388">
        <v>81</v>
      </c>
    </row>
    <row r="277" spans="1:8" x14ac:dyDescent="0.2">
      <c r="A277" s="383" t="s">
        <v>1543</v>
      </c>
      <c r="B277" s="384" t="s">
        <v>393</v>
      </c>
      <c r="C277" s="384" t="s">
        <v>391</v>
      </c>
      <c r="D277" s="385" t="s">
        <v>1231</v>
      </c>
      <c r="E277" s="386">
        <v>42370</v>
      </c>
      <c r="F277" s="386">
        <v>42735</v>
      </c>
      <c r="G277" s="387">
        <v>106</v>
      </c>
      <c r="H277" s="388">
        <v>52</v>
      </c>
    </row>
    <row r="278" spans="1:8" x14ac:dyDescent="0.2">
      <c r="A278" s="383" t="s">
        <v>1544</v>
      </c>
      <c r="B278" s="384" t="s">
        <v>394</v>
      </c>
      <c r="C278" s="384" t="s">
        <v>391</v>
      </c>
      <c r="D278" s="385" t="s">
        <v>1231</v>
      </c>
      <c r="E278" s="386">
        <v>42370</v>
      </c>
      <c r="F278" s="386">
        <v>42735</v>
      </c>
      <c r="G278" s="387">
        <v>145</v>
      </c>
      <c r="H278" s="388">
        <v>105</v>
      </c>
    </row>
    <row r="279" spans="1:8" x14ac:dyDescent="0.2">
      <c r="A279" s="383" t="s">
        <v>1545</v>
      </c>
      <c r="B279" s="384" t="s">
        <v>395</v>
      </c>
      <c r="C279" s="384" t="s">
        <v>391</v>
      </c>
      <c r="D279" s="385" t="s">
        <v>1231</v>
      </c>
      <c r="E279" s="386">
        <v>42370</v>
      </c>
      <c r="F279" s="386">
        <v>42735</v>
      </c>
      <c r="G279" s="387">
        <v>106</v>
      </c>
      <c r="H279" s="388">
        <v>52</v>
      </c>
    </row>
    <row r="280" spans="1:8" x14ac:dyDescent="0.2">
      <c r="A280" s="383" t="s">
        <v>1546</v>
      </c>
      <c r="B280" s="384" t="s">
        <v>1230</v>
      </c>
      <c r="C280" s="384" t="s">
        <v>396</v>
      </c>
      <c r="D280" s="385" t="s">
        <v>1231</v>
      </c>
      <c r="E280" s="386">
        <v>42370</v>
      </c>
      <c r="F280" s="386">
        <v>42735</v>
      </c>
      <c r="G280" s="387">
        <v>118</v>
      </c>
      <c r="H280" s="388">
        <v>84</v>
      </c>
    </row>
    <row r="281" spans="1:8" x14ac:dyDescent="0.2">
      <c r="A281" s="383" t="s">
        <v>1547</v>
      </c>
      <c r="B281" s="384" t="s">
        <v>397</v>
      </c>
      <c r="C281" s="384" t="s">
        <v>396</v>
      </c>
      <c r="D281" s="385" t="s">
        <v>1231</v>
      </c>
      <c r="E281" s="386">
        <v>42370</v>
      </c>
      <c r="F281" s="386">
        <v>42735</v>
      </c>
      <c r="G281" s="387">
        <v>118</v>
      </c>
      <c r="H281" s="388">
        <v>84</v>
      </c>
    </row>
    <row r="282" spans="1:8" x14ac:dyDescent="0.2">
      <c r="A282" s="383" t="s">
        <v>1548</v>
      </c>
      <c r="B282" s="384" t="s">
        <v>398</v>
      </c>
      <c r="C282" s="384" t="s">
        <v>396</v>
      </c>
      <c r="D282" s="385" t="s">
        <v>1231</v>
      </c>
      <c r="E282" s="386">
        <v>42370</v>
      </c>
      <c r="F282" s="386">
        <v>42735</v>
      </c>
      <c r="G282" s="387">
        <v>284</v>
      </c>
      <c r="H282" s="388">
        <v>131</v>
      </c>
    </row>
    <row r="283" spans="1:8" x14ac:dyDescent="0.2">
      <c r="A283" s="383" t="s">
        <v>1549</v>
      </c>
      <c r="B283" s="384" t="s">
        <v>399</v>
      </c>
      <c r="C283" s="384" t="s">
        <v>396</v>
      </c>
      <c r="D283" s="385" t="s">
        <v>1231</v>
      </c>
      <c r="E283" s="386">
        <v>42370</v>
      </c>
      <c r="F283" s="386">
        <v>42735</v>
      </c>
      <c r="G283" s="387">
        <v>173</v>
      </c>
      <c r="H283" s="388">
        <v>102</v>
      </c>
    </row>
    <row r="284" spans="1:8" x14ac:dyDescent="0.2">
      <c r="A284" s="383" t="s">
        <v>1550</v>
      </c>
      <c r="B284" s="384" t="s">
        <v>400</v>
      </c>
      <c r="C284" s="384" t="s">
        <v>396</v>
      </c>
      <c r="D284" s="385" t="s">
        <v>1231</v>
      </c>
      <c r="E284" s="386">
        <v>42370</v>
      </c>
      <c r="F284" s="386">
        <v>42735</v>
      </c>
      <c r="G284" s="387">
        <v>108</v>
      </c>
      <c r="H284" s="388">
        <v>71</v>
      </c>
    </row>
    <row r="285" spans="1:8" x14ac:dyDescent="0.2">
      <c r="A285" s="383" t="s">
        <v>1551</v>
      </c>
      <c r="B285" s="384" t="s">
        <v>401</v>
      </c>
      <c r="C285" s="384" t="s">
        <v>396</v>
      </c>
      <c r="D285" s="385" t="s">
        <v>1231</v>
      </c>
      <c r="E285" s="386">
        <v>42370</v>
      </c>
      <c r="F285" s="386">
        <v>42735</v>
      </c>
      <c r="G285" s="387">
        <v>190</v>
      </c>
      <c r="H285" s="388">
        <v>107</v>
      </c>
    </row>
    <row r="286" spans="1:8" x14ac:dyDescent="0.2">
      <c r="A286" s="383" t="s">
        <v>1552</v>
      </c>
      <c r="B286" s="384" t="s">
        <v>1230</v>
      </c>
      <c r="C286" s="384" t="s">
        <v>402</v>
      </c>
      <c r="D286" s="385" t="s">
        <v>1231</v>
      </c>
      <c r="E286" s="386">
        <v>42370</v>
      </c>
      <c r="F286" s="386">
        <v>42735</v>
      </c>
      <c r="G286" s="387">
        <v>130</v>
      </c>
      <c r="H286" s="388">
        <v>56</v>
      </c>
    </row>
    <row r="287" spans="1:8" x14ac:dyDescent="0.2">
      <c r="A287" s="383" t="s">
        <v>1553</v>
      </c>
      <c r="B287" s="384" t="s">
        <v>403</v>
      </c>
      <c r="C287" s="384" t="s">
        <v>402</v>
      </c>
      <c r="D287" s="385" t="s">
        <v>1231</v>
      </c>
      <c r="E287" s="386">
        <v>42370</v>
      </c>
      <c r="F287" s="386">
        <v>42735</v>
      </c>
      <c r="G287" s="387">
        <v>160</v>
      </c>
      <c r="H287" s="388">
        <v>70</v>
      </c>
    </row>
    <row r="288" spans="1:8" x14ac:dyDescent="0.2">
      <c r="A288" s="383" t="s">
        <v>1554</v>
      </c>
      <c r="B288" s="384" t="s">
        <v>404</v>
      </c>
      <c r="C288" s="384" t="s">
        <v>402</v>
      </c>
      <c r="D288" s="385" t="s">
        <v>1231</v>
      </c>
      <c r="E288" s="386">
        <v>42370</v>
      </c>
      <c r="F288" s="386">
        <v>42735</v>
      </c>
      <c r="G288" s="387">
        <v>135</v>
      </c>
      <c r="H288" s="388">
        <v>92</v>
      </c>
    </row>
    <row r="289" spans="1:8" x14ac:dyDescent="0.2">
      <c r="A289" s="383" t="s">
        <v>1555</v>
      </c>
      <c r="B289" s="384" t="s">
        <v>405</v>
      </c>
      <c r="C289" s="384" t="s">
        <v>402</v>
      </c>
      <c r="D289" s="385" t="s">
        <v>1231</v>
      </c>
      <c r="E289" s="386">
        <v>42370</v>
      </c>
      <c r="F289" s="386">
        <v>42735</v>
      </c>
      <c r="G289" s="387">
        <v>175</v>
      </c>
      <c r="H289" s="388">
        <v>92</v>
      </c>
    </row>
    <row r="290" spans="1:8" x14ac:dyDescent="0.2">
      <c r="A290" s="383" t="s">
        <v>1556</v>
      </c>
      <c r="B290" s="384" t="s">
        <v>406</v>
      </c>
      <c r="C290" s="384" t="s">
        <v>402</v>
      </c>
      <c r="D290" s="385" t="s">
        <v>1231</v>
      </c>
      <c r="E290" s="386">
        <v>42370</v>
      </c>
      <c r="F290" s="386">
        <v>42735</v>
      </c>
      <c r="G290" s="387">
        <v>150</v>
      </c>
      <c r="H290" s="388">
        <v>79</v>
      </c>
    </row>
    <row r="291" spans="1:8" x14ac:dyDescent="0.2">
      <c r="A291" s="383" t="s">
        <v>1557</v>
      </c>
      <c r="B291" s="384" t="s">
        <v>407</v>
      </c>
      <c r="C291" s="384" t="s">
        <v>402</v>
      </c>
      <c r="D291" s="385" t="s">
        <v>1231</v>
      </c>
      <c r="E291" s="386">
        <v>42370</v>
      </c>
      <c r="F291" s="386">
        <v>42735</v>
      </c>
      <c r="G291" s="387">
        <v>140</v>
      </c>
      <c r="H291" s="388">
        <v>87</v>
      </c>
    </row>
    <row r="292" spans="1:8" x14ac:dyDescent="0.2">
      <c r="A292" s="383" t="s">
        <v>1558</v>
      </c>
      <c r="B292" s="384" t="s">
        <v>1230</v>
      </c>
      <c r="C292" s="384" t="s">
        <v>408</v>
      </c>
      <c r="D292" s="385" t="s">
        <v>1231</v>
      </c>
      <c r="E292" s="386">
        <v>42370</v>
      </c>
      <c r="F292" s="386">
        <v>42735</v>
      </c>
      <c r="G292" s="387">
        <v>52</v>
      </c>
      <c r="H292" s="388">
        <v>47</v>
      </c>
    </row>
    <row r="293" spans="1:8" x14ac:dyDescent="0.2">
      <c r="A293" s="383" t="s">
        <v>1559</v>
      </c>
      <c r="B293" s="384" t="s">
        <v>409</v>
      </c>
      <c r="C293" s="384" t="s">
        <v>408</v>
      </c>
      <c r="D293" s="385" t="s">
        <v>1231</v>
      </c>
      <c r="E293" s="386">
        <v>42370</v>
      </c>
      <c r="F293" s="386">
        <v>42735</v>
      </c>
      <c r="G293" s="387">
        <v>128</v>
      </c>
      <c r="H293" s="388">
        <v>93</v>
      </c>
    </row>
    <row r="294" spans="1:8" x14ac:dyDescent="0.2">
      <c r="A294" s="383" t="s">
        <v>1560</v>
      </c>
      <c r="B294" s="384" t="s">
        <v>1230</v>
      </c>
      <c r="C294" s="384" t="s">
        <v>410</v>
      </c>
      <c r="D294" s="385" t="s">
        <v>1231</v>
      </c>
      <c r="E294" s="386">
        <v>42370</v>
      </c>
      <c r="F294" s="386">
        <v>42735</v>
      </c>
      <c r="G294" s="387">
        <v>212</v>
      </c>
      <c r="H294" s="388">
        <v>96</v>
      </c>
    </row>
    <row r="295" spans="1:8" x14ac:dyDescent="0.2">
      <c r="A295" s="383" t="s">
        <v>1561</v>
      </c>
      <c r="B295" s="384" t="s">
        <v>411</v>
      </c>
      <c r="C295" s="384" t="s">
        <v>410</v>
      </c>
      <c r="D295" s="385" t="s">
        <v>1231</v>
      </c>
      <c r="E295" s="386">
        <v>42370</v>
      </c>
      <c r="F295" s="386">
        <v>42735</v>
      </c>
      <c r="G295" s="387">
        <v>212</v>
      </c>
      <c r="H295" s="388">
        <v>96</v>
      </c>
    </row>
    <row r="296" spans="1:8" x14ac:dyDescent="0.2">
      <c r="A296" s="383" t="s">
        <v>1562</v>
      </c>
      <c r="B296" s="384" t="s">
        <v>1230</v>
      </c>
      <c r="C296" s="384" t="s">
        <v>412</v>
      </c>
      <c r="D296" s="385" t="s">
        <v>1231</v>
      </c>
      <c r="E296" s="386">
        <v>42370</v>
      </c>
      <c r="F296" s="386">
        <v>42735</v>
      </c>
      <c r="G296" s="387">
        <v>60</v>
      </c>
      <c r="H296" s="388">
        <v>85</v>
      </c>
    </row>
    <row r="297" spans="1:8" x14ac:dyDescent="0.2">
      <c r="A297" s="383" t="s">
        <v>1563</v>
      </c>
      <c r="B297" s="384" t="s">
        <v>413</v>
      </c>
      <c r="C297" s="384" t="s">
        <v>412</v>
      </c>
      <c r="D297" s="385" t="s">
        <v>1231</v>
      </c>
      <c r="E297" s="386">
        <v>42370</v>
      </c>
      <c r="F297" s="386">
        <v>42735</v>
      </c>
      <c r="G297" s="387">
        <v>135</v>
      </c>
      <c r="H297" s="388">
        <v>108</v>
      </c>
    </row>
    <row r="298" spans="1:8" x14ac:dyDescent="0.2">
      <c r="A298" s="383" t="s">
        <v>1564</v>
      </c>
      <c r="B298" s="384" t="s">
        <v>1236</v>
      </c>
      <c r="C298" s="384" t="s">
        <v>412</v>
      </c>
      <c r="D298" s="385" t="s">
        <v>1231</v>
      </c>
      <c r="E298" s="386">
        <v>42370</v>
      </c>
      <c r="F298" s="386">
        <v>42735</v>
      </c>
      <c r="G298" s="387">
        <v>60</v>
      </c>
      <c r="H298" s="388">
        <v>85</v>
      </c>
    </row>
    <row r="299" spans="1:8" x14ac:dyDescent="0.2">
      <c r="A299" s="383" t="s">
        <v>1565</v>
      </c>
      <c r="B299" s="384" t="s">
        <v>414</v>
      </c>
      <c r="C299" s="384" t="s">
        <v>412</v>
      </c>
      <c r="D299" s="385" t="s">
        <v>1231</v>
      </c>
      <c r="E299" s="386">
        <v>42370</v>
      </c>
      <c r="F299" s="386">
        <v>42735</v>
      </c>
      <c r="G299" s="387">
        <v>90</v>
      </c>
      <c r="H299" s="388">
        <v>83</v>
      </c>
    </row>
    <row r="300" spans="1:8" x14ac:dyDescent="0.2">
      <c r="A300" s="383" t="s">
        <v>1566</v>
      </c>
      <c r="B300" s="384" t="s">
        <v>1230</v>
      </c>
      <c r="C300" s="384" t="s">
        <v>415</v>
      </c>
      <c r="D300" s="385" t="s">
        <v>1231</v>
      </c>
      <c r="E300" s="386">
        <v>42370</v>
      </c>
      <c r="F300" s="386">
        <v>42735</v>
      </c>
      <c r="G300" s="387">
        <v>85</v>
      </c>
      <c r="H300" s="388">
        <v>81</v>
      </c>
    </row>
    <row r="301" spans="1:8" x14ac:dyDescent="0.2">
      <c r="A301" s="383" t="s">
        <v>1567</v>
      </c>
      <c r="B301" s="384" t="s">
        <v>416</v>
      </c>
      <c r="C301" s="384" t="s">
        <v>415</v>
      </c>
      <c r="D301" s="385" t="s">
        <v>1231</v>
      </c>
      <c r="E301" s="386">
        <v>42370</v>
      </c>
      <c r="F301" s="386">
        <v>42735</v>
      </c>
      <c r="G301" s="387">
        <v>118</v>
      </c>
      <c r="H301" s="388">
        <v>110</v>
      </c>
    </row>
    <row r="302" spans="1:8" x14ac:dyDescent="0.2">
      <c r="A302" s="383" t="s">
        <v>1568</v>
      </c>
      <c r="B302" s="384" t="s">
        <v>1230</v>
      </c>
      <c r="C302" s="384" t="s">
        <v>417</v>
      </c>
      <c r="D302" s="385" t="s">
        <v>1231</v>
      </c>
      <c r="E302" s="386">
        <v>42370</v>
      </c>
      <c r="F302" s="386">
        <v>42735</v>
      </c>
      <c r="G302" s="387">
        <v>96</v>
      </c>
      <c r="H302" s="388">
        <v>61</v>
      </c>
    </row>
    <row r="303" spans="1:8" x14ac:dyDescent="0.2">
      <c r="A303" s="383" t="s">
        <v>1569</v>
      </c>
      <c r="B303" s="384" t="s">
        <v>418</v>
      </c>
      <c r="C303" s="384" t="s">
        <v>417</v>
      </c>
      <c r="D303" s="385" t="s">
        <v>1231</v>
      </c>
      <c r="E303" s="386">
        <v>42370</v>
      </c>
      <c r="F303" s="386">
        <v>42735</v>
      </c>
      <c r="G303" s="387">
        <v>315</v>
      </c>
      <c r="H303" s="388">
        <v>85</v>
      </c>
    </row>
    <row r="304" spans="1:8" x14ac:dyDescent="0.2">
      <c r="A304" s="383" t="s">
        <v>1570</v>
      </c>
      <c r="B304" s="384" t="s">
        <v>420</v>
      </c>
      <c r="C304" s="384" t="s">
        <v>419</v>
      </c>
      <c r="D304" s="385" t="s">
        <v>1231</v>
      </c>
      <c r="E304" s="386">
        <v>42370</v>
      </c>
      <c r="F304" s="386">
        <v>42735</v>
      </c>
      <c r="G304" s="387">
        <v>110</v>
      </c>
      <c r="H304" s="388">
        <v>80</v>
      </c>
    </row>
    <row r="305" spans="1:8" x14ac:dyDescent="0.2">
      <c r="A305" s="383" t="s">
        <v>1571</v>
      </c>
      <c r="B305" s="384" t="s">
        <v>422</v>
      </c>
      <c r="C305" s="384" t="s">
        <v>421</v>
      </c>
      <c r="D305" s="385" t="s">
        <v>1231</v>
      </c>
      <c r="E305" s="386">
        <v>42370</v>
      </c>
      <c r="F305" s="386">
        <v>42735</v>
      </c>
      <c r="G305" s="387">
        <v>215</v>
      </c>
      <c r="H305" s="388">
        <v>92</v>
      </c>
    </row>
    <row r="306" spans="1:8" x14ac:dyDescent="0.2">
      <c r="A306" s="383" t="s">
        <v>1572</v>
      </c>
      <c r="B306" s="384" t="s">
        <v>1230</v>
      </c>
      <c r="C306" s="384" t="s">
        <v>423</v>
      </c>
      <c r="D306" s="385" t="s">
        <v>1231</v>
      </c>
      <c r="E306" s="386">
        <v>42370</v>
      </c>
      <c r="F306" s="386">
        <v>42735</v>
      </c>
      <c r="G306" s="387">
        <v>151</v>
      </c>
      <c r="H306" s="388">
        <v>87</v>
      </c>
    </row>
    <row r="307" spans="1:8" x14ac:dyDescent="0.2">
      <c r="A307" s="383" t="s">
        <v>1573</v>
      </c>
      <c r="B307" s="384" t="s">
        <v>424</v>
      </c>
      <c r="C307" s="384" t="s">
        <v>423</v>
      </c>
      <c r="D307" s="385" t="s">
        <v>1231</v>
      </c>
      <c r="E307" s="386">
        <v>42370</v>
      </c>
      <c r="F307" s="386">
        <v>42735</v>
      </c>
      <c r="G307" s="387">
        <v>68</v>
      </c>
      <c r="H307" s="388">
        <v>76</v>
      </c>
    </row>
    <row r="308" spans="1:8" x14ac:dyDescent="0.2">
      <c r="A308" s="383" t="s">
        <v>1574</v>
      </c>
      <c r="B308" s="384" t="s">
        <v>425</v>
      </c>
      <c r="C308" s="384" t="s">
        <v>423</v>
      </c>
      <c r="D308" s="385" t="s">
        <v>1231</v>
      </c>
      <c r="E308" s="386">
        <v>42370</v>
      </c>
      <c r="F308" s="386">
        <v>42735</v>
      </c>
      <c r="G308" s="387">
        <v>181</v>
      </c>
      <c r="H308" s="388">
        <v>96</v>
      </c>
    </row>
    <row r="309" spans="1:8" x14ac:dyDescent="0.2">
      <c r="A309" s="383" t="s">
        <v>1575</v>
      </c>
      <c r="B309" s="384" t="s">
        <v>426</v>
      </c>
      <c r="C309" s="384" t="s">
        <v>423</v>
      </c>
      <c r="D309" s="385" t="s">
        <v>1231</v>
      </c>
      <c r="E309" s="386">
        <v>42370</v>
      </c>
      <c r="F309" s="386">
        <v>42735</v>
      </c>
      <c r="G309" s="387">
        <v>424</v>
      </c>
      <c r="H309" s="388">
        <v>149</v>
      </c>
    </row>
    <row r="310" spans="1:8" x14ac:dyDescent="0.2">
      <c r="A310" s="383" t="s">
        <v>1576</v>
      </c>
      <c r="B310" s="384" t="s">
        <v>427</v>
      </c>
      <c r="C310" s="384" t="s">
        <v>423</v>
      </c>
      <c r="D310" s="385" t="s">
        <v>1231</v>
      </c>
      <c r="E310" s="386">
        <v>42370</v>
      </c>
      <c r="F310" s="386">
        <v>42735</v>
      </c>
      <c r="G310" s="387">
        <v>140</v>
      </c>
      <c r="H310" s="388">
        <v>81</v>
      </c>
    </row>
    <row r="311" spans="1:8" x14ac:dyDescent="0.2">
      <c r="A311" s="383" t="s">
        <v>1577</v>
      </c>
      <c r="B311" s="384" t="s">
        <v>428</v>
      </c>
      <c r="C311" s="384" t="s">
        <v>423</v>
      </c>
      <c r="D311" s="385" t="s">
        <v>1231</v>
      </c>
      <c r="E311" s="386">
        <v>42370</v>
      </c>
      <c r="F311" s="386">
        <v>42735</v>
      </c>
      <c r="G311" s="387">
        <v>151</v>
      </c>
      <c r="H311" s="388">
        <v>87</v>
      </c>
    </row>
    <row r="312" spans="1:8" x14ac:dyDescent="0.2">
      <c r="A312" s="383" t="s">
        <v>1578</v>
      </c>
      <c r="B312" s="384" t="s">
        <v>1230</v>
      </c>
      <c r="C312" s="384" t="s">
        <v>429</v>
      </c>
      <c r="D312" s="385" t="s">
        <v>1231</v>
      </c>
      <c r="E312" s="386">
        <v>42370</v>
      </c>
      <c r="F312" s="386">
        <v>42735</v>
      </c>
      <c r="G312" s="387">
        <v>157</v>
      </c>
      <c r="H312" s="388">
        <v>93</v>
      </c>
    </row>
    <row r="313" spans="1:8" x14ac:dyDescent="0.2">
      <c r="A313" s="383" t="s">
        <v>1579</v>
      </c>
      <c r="B313" s="384" t="s">
        <v>430</v>
      </c>
      <c r="C313" s="384" t="s">
        <v>429</v>
      </c>
      <c r="D313" s="385" t="s">
        <v>1231</v>
      </c>
      <c r="E313" s="386">
        <v>42370</v>
      </c>
      <c r="F313" s="386">
        <v>42735</v>
      </c>
      <c r="G313" s="387">
        <v>197</v>
      </c>
      <c r="H313" s="388">
        <v>113</v>
      </c>
    </row>
    <row r="314" spans="1:8" x14ac:dyDescent="0.2">
      <c r="A314" s="383" t="s">
        <v>1580</v>
      </c>
      <c r="B314" s="384" t="s">
        <v>1230</v>
      </c>
      <c r="C314" s="384" t="s">
        <v>431</v>
      </c>
      <c r="D314" s="385" t="s">
        <v>1231</v>
      </c>
      <c r="E314" s="386">
        <v>42370</v>
      </c>
      <c r="F314" s="386">
        <v>42735</v>
      </c>
      <c r="G314" s="387">
        <v>201</v>
      </c>
      <c r="H314" s="388">
        <v>120</v>
      </c>
    </row>
    <row r="315" spans="1:8" x14ac:dyDescent="0.2">
      <c r="A315" s="383" t="s">
        <v>1581</v>
      </c>
      <c r="B315" s="384" t="s">
        <v>432</v>
      </c>
      <c r="C315" s="384" t="s">
        <v>431</v>
      </c>
      <c r="D315" s="385" t="s">
        <v>1231</v>
      </c>
      <c r="E315" s="386">
        <v>42370</v>
      </c>
      <c r="F315" s="386">
        <v>42735</v>
      </c>
      <c r="G315" s="387">
        <v>199</v>
      </c>
      <c r="H315" s="388">
        <v>126</v>
      </c>
    </row>
    <row r="316" spans="1:8" x14ac:dyDescent="0.2">
      <c r="A316" s="383" t="s">
        <v>1582</v>
      </c>
      <c r="B316" s="384" t="s">
        <v>433</v>
      </c>
      <c r="C316" s="384" t="s">
        <v>431</v>
      </c>
      <c r="D316" s="385" t="s">
        <v>1231</v>
      </c>
      <c r="E316" s="386">
        <v>42491</v>
      </c>
      <c r="F316" s="386">
        <v>42643</v>
      </c>
      <c r="G316" s="387">
        <v>460</v>
      </c>
      <c r="H316" s="388">
        <v>156</v>
      </c>
    </row>
    <row r="317" spans="1:8" x14ac:dyDescent="0.2">
      <c r="A317" s="383" t="s">
        <v>1583</v>
      </c>
      <c r="B317" s="384" t="s">
        <v>433</v>
      </c>
      <c r="C317" s="384" t="s">
        <v>431</v>
      </c>
      <c r="D317" s="385" t="s">
        <v>1232</v>
      </c>
      <c r="E317" s="386">
        <v>42644</v>
      </c>
      <c r="F317" s="386">
        <v>42490</v>
      </c>
      <c r="G317" s="387">
        <v>323</v>
      </c>
      <c r="H317" s="388">
        <v>142</v>
      </c>
    </row>
    <row r="318" spans="1:8" x14ac:dyDescent="0.2">
      <c r="A318" s="383" t="s">
        <v>1584</v>
      </c>
      <c r="B318" s="384" t="s">
        <v>434</v>
      </c>
      <c r="C318" s="384" t="s">
        <v>431</v>
      </c>
      <c r="D318" s="385" t="s">
        <v>1231</v>
      </c>
      <c r="E318" s="386">
        <v>42370</v>
      </c>
      <c r="F318" s="386">
        <v>42735</v>
      </c>
      <c r="G318" s="387">
        <v>317</v>
      </c>
      <c r="H318" s="388">
        <v>121</v>
      </c>
    </row>
    <row r="319" spans="1:8" x14ac:dyDescent="0.2">
      <c r="A319" s="383" t="s">
        <v>1585</v>
      </c>
      <c r="B319" s="384" t="s">
        <v>435</v>
      </c>
      <c r="C319" s="384" t="s">
        <v>431</v>
      </c>
      <c r="D319" s="385" t="s">
        <v>1231</v>
      </c>
      <c r="E319" s="386">
        <v>42370</v>
      </c>
      <c r="F319" s="386">
        <v>42735</v>
      </c>
      <c r="G319" s="387">
        <v>212</v>
      </c>
      <c r="H319" s="388">
        <v>120</v>
      </c>
    </row>
    <row r="320" spans="1:8" x14ac:dyDescent="0.2">
      <c r="A320" s="383" t="s">
        <v>1586</v>
      </c>
      <c r="B320" s="384" t="s">
        <v>436</v>
      </c>
      <c r="C320" s="384" t="s">
        <v>431</v>
      </c>
      <c r="D320" s="385" t="s">
        <v>1231</v>
      </c>
      <c r="E320" s="386">
        <v>42370</v>
      </c>
      <c r="F320" s="386">
        <v>42735</v>
      </c>
      <c r="G320" s="387">
        <v>232</v>
      </c>
      <c r="H320" s="388">
        <v>122</v>
      </c>
    </row>
    <row r="321" spans="1:8" x14ac:dyDescent="0.2">
      <c r="A321" s="383" t="s">
        <v>1587</v>
      </c>
      <c r="B321" s="384" t="s">
        <v>437</v>
      </c>
      <c r="C321" s="384" t="s">
        <v>431</v>
      </c>
      <c r="D321" s="385" t="s">
        <v>1231</v>
      </c>
      <c r="E321" s="386">
        <v>42370</v>
      </c>
      <c r="F321" s="386">
        <v>42735</v>
      </c>
      <c r="G321" s="387">
        <v>196</v>
      </c>
      <c r="H321" s="388">
        <v>155</v>
      </c>
    </row>
    <row r="322" spans="1:8" x14ac:dyDescent="0.2">
      <c r="A322" s="383" t="s">
        <v>1588</v>
      </c>
      <c r="B322" s="384" t="s">
        <v>438</v>
      </c>
      <c r="C322" s="384" t="s">
        <v>431</v>
      </c>
      <c r="D322" s="385" t="s">
        <v>1231</v>
      </c>
      <c r="E322" s="386">
        <v>42370</v>
      </c>
      <c r="F322" s="386">
        <v>42735</v>
      </c>
      <c r="G322" s="387">
        <v>210</v>
      </c>
      <c r="H322" s="388">
        <v>131</v>
      </c>
    </row>
    <row r="323" spans="1:8" x14ac:dyDescent="0.2">
      <c r="A323" s="383" t="s">
        <v>1589</v>
      </c>
      <c r="B323" s="384" t="s">
        <v>439</v>
      </c>
      <c r="C323" s="384" t="s">
        <v>431</v>
      </c>
      <c r="D323" s="385" t="s">
        <v>1231</v>
      </c>
      <c r="E323" s="386">
        <v>42370</v>
      </c>
      <c r="F323" s="386">
        <v>42735</v>
      </c>
      <c r="G323" s="387">
        <v>337</v>
      </c>
      <c r="H323" s="388">
        <v>143</v>
      </c>
    </row>
    <row r="324" spans="1:8" x14ac:dyDescent="0.2">
      <c r="A324" s="383" t="s">
        <v>1590</v>
      </c>
      <c r="B324" s="384" t="s">
        <v>440</v>
      </c>
      <c r="C324" s="384" t="s">
        <v>431</v>
      </c>
      <c r="D324" s="385" t="s">
        <v>1231</v>
      </c>
      <c r="E324" s="386">
        <v>42370</v>
      </c>
      <c r="F324" s="386">
        <v>42735</v>
      </c>
      <c r="G324" s="387">
        <v>232</v>
      </c>
      <c r="H324" s="388">
        <v>130</v>
      </c>
    </row>
    <row r="325" spans="1:8" x14ac:dyDescent="0.2">
      <c r="A325" s="383" t="s">
        <v>1591</v>
      </c>
      <c r="B325" s="384" t="s">
        <v>441</v>
      </c>
      <c r="C325" s="384" t="s">
        <v>431</v>
      </c>
      <c r="D325" s="385" t="s">
        <v>1231</v>
      </c>
      <c r="E325" s="386">
        <v>42370</v>
      </c>
      <c r="F325" s="386">
        <v>42735</v>
      </c>
      <c r="G325" s="387">
        <v>220</v>
      </c>
      <c r="H325" s="388">
        <v>122</v>
      </c>
    </row>
    <row r="326" spans="1:8" x14ac:dyDescent="0.2">
      <c r="A326" s="383" t="s">
        <v>1592</v>
      </c>
      <c r="B326" s="384" t="s">
        <v>443</v>
      </c>
      <c r="C326" s="384" t="s">
        <v>442</v>
      </c>
      <c r="D326" s="385" t="s">
        <v>1231</v>
      </c>
      <c r="E326" s="386">
        <v>42370</v>
      </c>
      <c r="F326" s="386">
        <v>42735</v>
      </c>
      <c r="G326" s="387">
        <v>168</v>
      </c>
      <c r="H326" s="388">
        <v>87</v>
      </c>
    </row>
    <row r="327" spans="1:8" x14ac:dyDescent="0.2">
      <c r="A327" s="383" t="s">
        <v>1593</v>
      </c>
      <c r="B327" s="384" t="s">
        <v>445</v>
      </c>
      <c r="C327" s="384" t="s">
        <v>444</v>
      </c>
      <c r="D327" s="385" t="s">
        <v>1231</v>
      </c>
      <c r="E327" s="386">
        <v>42370</v>
      </c>
      <c r="F327" s="386">
        <v>42735</v>
      </c>
      <c r="G327" s="387">
        <v>266</v>
      </c>
      <c r="H327" s="388">
        <v>155</v>
      </c>
    </row>
    <row r="328" spans="1:8" x14ac:dyDescent="0.2">
      <c r="A328" s="383" t="s">
        <v>1594</v>
      </c>
      <c r="B328" s="384" t="s">
        <v>1230</v>
      </c>
      <c r="C328" s="384" t="s">
        <v>446</v>
      </c>
      <c r="D328" s="385" t="s">
        <v>1231</v>
      </c>
      <c r="E328" s="386">
        <v>42370</v>
      </c>
      <c r="F328" s="386">
        <v>42735</v>
      </c>
      <c r="G328" s="387">
        <v>184</v>
      </c>
      <c r="H328" s="388">
        <v>133</v>
      </c>
    </row>
    <row r="329" spans="1:8" x14ac:dyDescent="0.2">
      <c r="A329" s="383" t="s">
        <v>1595</v>
      </c>
      <c r="B329" s="384" t="s">
        <v>447</v>
      </c>
      <c r="C329" s="384" t="s">
        <v>446</v>
      </c>
      <c r="D329" s="385" t="s">
        <v>1231</v>
      </c>
      <c r="E329" s="386">
        <v>42370</v>
      </c>
      <c r="F329" s="386">
        <v>42735</v>
      </c>
      <c r="G329" s="387">
        <v>335</v>
      </c>
      <c r="H329" s="388">
        <v>130</v>
      </c>
    </row>
    <row r="330" spans="1:8" x14ac:dyDescent="0.2">
      <c r="A330" s="383" t="s">
        <v>1596</v>
      </c>
      <c r="B330" s="384" t="s">
        <v>1230</v>
      </c>
      <c r="C330" s="384" t="s">
        <v>448</v>
      </c>
      <c r="D330" s="385" t="s">
        <v>1231</v>
      </c>
      <c r="E330" s="386">
        <v>42370</v>
      </c>
      <c r="F330" s="386">
        <v>42735</v>
      </c>
      <c r="G330" s="387">
        <v>72</v>
      </c>
      <c r="H330" s="388">
        <v>63</v>
      </c>
    </row>
    <row r="331" spans="1:8" x14ac:dyDescent="0.2">
      <c r="A331" s="383" t="s">
        <v>1597</v>
      </c>
      <c r="B331" s="384" t="s">
        <v>449</v>
      </c>
      <c r="C331" s="384" t="s">
        <v>448</v>
      </c>
      <c r="D331" s="385" t="s">
        <v>1231</v>
      </c>
      <c r="E331" s="386">
        <v>42370</v>
      </c>
      <c r="F331" s="386">
        <v>42735</v>
      </c>
      <c r="G331" s="387">
        <v>195</v>
      </c>
      <c r="H331" s="388">
        <v>95</v>
      </c>
    </row>
    <row r="332" spans="1:8" x14ac:dyDescent="0.2">
      <c r="A332" s="383" t="s">
        <v>1598</v>
      </c>
      <c r="B332" s="384" t="s">
        <v>450</v>
      </c>
      <c r="C332" s="384" t="s">
        <v>448</v>
      </c>
      <c r="D332" s="385" t="s">
        <v>1231</v>
      </c>
      <c r="E332" s="386">
        <v>42370</v>
      </c>
      <c r="F332" s="386">
        <v>42735</v>
      </c>
      <c r="G332" s="387">
        <v>91</v>
      </c>
      <c r="H332" s="388">
        <v>71</v>
      </c>
    </row>
    <row r="333" spans="1:8" x14ac:dyDescent="0.2">
      <c r="A333" s="383" t="s">
        <v>1599</v>
      </c>
      <c r="B333" s="384" t="s">
        <v>451</v>
      </c>
      <c r="C333" s="384" t="s">
        <v>448</v>
      </c>
      <c r="D333" s="385" t="s">
        <v>1231</v>
      </c>
      <c r="E333" s="386">
        <v>42461</v>
      </c>
      <c r="F333" s="386">
        <v>42704</v>
      </c>
      <c r="G333" s="387">
        <v>104</v>
      </c>
      <c r="H333" s="388">
        <v>71</v>
      </c>
    </row>
    <row r="334" spans="1:8" x14ac:dyDescent="0.2">
      <c r="A334" s="383" t="s">
        <v>1600</v>
      </c>
      <c r="B334" s="384" t="s">
        <v>451</v>
      </c>
      <c r="C334" s="384" t="s">
        <v>448</v>
      </c>
      <c r="D334" s="385" t="s">
        <v>1232</v>
      </c>
      <c r="E334" s="386">
        <v>42705</v>
      </c>
      <c r="F334" s="386">
        <v>42460</v>
      </c>
      <c r="G334" s="387">
        <v>162</v>
      </c>
      <c r="H334" s="388">
        <v>77</v>
      </c>
    </row>
    <row r="335" spans="1:8" x14ac:dyDescent="0.2">
      <c r="A335" s="383" t="s">
        <v>1601</v>
      </c>
      <c r="B335" s="384" t="s">
        <v>452</v>
      </c>
      <c r="C335" s="384" t="s">
        <v>448</v>
      </c>
      <c r="D335" s="385" t="s">
        <v>1231</v>
      </c>
      <c r="E335" s="386">
        <v>42370</v>
      </c>
      <c r="F335" s="386">
        <v>42735</v>
      </c>
      <c r="G335" s="387">
        <v>85</v>
      </c>
      <c r="H335" s="388">
        <v>76</v>
      </c>
    </row>
    <row r="336" spans="1:8" x14ac:dyDescent="0.2">
      <c r="A336" s="383" t="s">
        <v>1602</v>
      </c>
      <c r="B336" s="384" t="s">
        <v>453</v>
      </c>
      <c r="C336" s="384" t="s">
        <v>448</v>
      </c>
      <c r="D336" s="385" t="s">
        <v>1231</v>
      </c>
      <c r="E336" s="386">
        <v>42370</v>
      </c>
      <c r="F336" s="386">
        <v>42735</v>
      </c>
      <c r="G336" s="387">
        <v>236</v>
      </c>
      <c r="H336" s="388">
        <v>105</v>
      </c>
    </row>
    <row r="337" spans="1:8" x14ac:dyDescent="0.2">
      <c r="A337" s="383" t="s">
        <v>1603</v>
      </c>
      <c r="B337" s="384" t="s">
        <v>1230</v>
      </c>
      <c r="C337" s="384" t="s">
        <v>454</v>
      </c>
      <c r="D337" s="385" t="s">
        <v>1231</v>
      </c>
      <c r="E337" s="386">
        <v>42370</v>
      </c>
      <c r="F337" s="386">
        <v>42735</v>
      </c>
      <c r="G337" s="387">
        <v>174</v>
      </c>
      <c r="H337" s="388">
        <v>101</v>
      </c>
    </row>
    <row r="338" spans="1:8" x14ac:dyDescent="0.2">
      <c r="A338" s="383" t="s">
        <v>1604</v>
      </c>
      <c r="B338" s="384" t="s">
        <v>455</v>
      </c>
      <c r="C338" s="384" t="s">
        <v>454</v>
      </c>
      <c r="D338" s="385" t="s">
        <v>1231</v>
      </c>
      <c r="E338" s="386">
        <v>42370</v>
      </c>
      <c r="F338" s="386">
        <v>42735</v>
      </c>
      <c r="G338" s="387">
        <v>209</v>
      </c>
      <c r="H338" s="388">
        <v>100</v>
      </c>
    </row>
    <row r="339" spans="1:8" x14ac:dyDescent="0.2">
      <c r="A339" s="383" t="s">
        <v>1605</v>
      </c>
      <c r="B339" s="384" t="s">
        <v>456</v>
      </c>
      <c r="C339" s="384" t="s">
        <v>454</v>
      </c>
      <c r="D339" s="385" t="s">
        <v>1231</v>
      </c>
      <c r="E339" s="386">
        <v>42370</v>
      </c>
      <c r="F339" s="386">
        <v>42735</v>
      </c>
      <c r="G339" s="387">
        <v>212</v>
      </c>
      <c r="H339" s="388">
        <v>103</v>
      </c>
    </row>
    <row r="340" spans="1:8" x14ac:dyDescent="0.2">
      <c r="A340" s="383" t="s">
        <v>1606</v>
      </c>
      <c r="B340" s="384" t="s">
        <v>457</v>
      </c>
      <c r="C340" s="384" t="s">
        <v>454</v>
      </c>
      <c r="D340" s="385" t="s">
        <v>1231</v>
      </c>
      <c r="E340" s="386">
        <v>42370</v>
      </c>
      <c r="F340" s="386">
        <v>42735</v>
      </c>
      <c r="G340" s="387">
        <v>242</v>
      </c>
      <c r="H340" s="388">
        <v>125</v>
      </c>
    </row>
    <row r="341" spans="1:8" x14ac:dyDescent="0.2">
      <c r="A341" s="383" t="s">
        <v>1607</v>
      </c>
      <c r="B341" s="384" t="s">
        <v>458</v>
      </c>
      <c r="C341" s="384" t="s">
        <v>454</v>
      </c>
      <c r="D341" s="385" t="s">
        <v>1231</v>
      </c>
      <c r="E341" s="386">
        <v>42370</v>
      </c>
      <c r="F341" s="386">
        <v>42735</v>
      </c>
      <c r="G341" s="387">
        <v>174</v>
      </c>
      <c r="H341" s="388">
        <v>101</v>
      </c>
    </row>
    <row r="342" spans="1:8" x14ac:dyDescent="0.2">
      <c r="A342" s="383" t="s">
        <v>1608</v>
      </c>
      <c r="B342" s="384" t="s">
        <v>459</v>
      </c>
      <c r="C342" s="384" t="s">
        <v>454</v>
      </c>
      <c r="D342" s="385" t="s">
        <v>1231</v>
      </c>
      <c r="E342" s="386">
        <v>42370</v>
      </c>
      <c r="F342" s="386">
        <v>42735</v>
      </c>
      <c r="G342" s="387">
        <v>191</v>
      </c>
      <c r="H342" s="388">
        <v>108</v>
      </c>
    </row>
    <row r="343" spans="1:8" x14ac:dyDescent="0.2">
      <c r="A343" s="383" t="s">
        <v>1609</v>
      </c>
      <c r="B343" s="384" t="s">
        <v>460</v>
      </c>
      <c r="C343" s="384" t="s">
        <v>454</v>
      </c>
      <c r="D343" s="385" t="s">
        <v>1231</v>
      </c>
      <c r="E343" s="386">
        <v>42370</v>
      </c>
      <c r="F343" s="386">
        <v>42735</v>
      </c>
      <c r="G343" s="387">
        <v>213</v>
      </c>
      <c r="H343" s="388">
        <v>117</v>
      </c>
    </row>
    <row r="344" spans="1:8" x14ac:dyDescent="0.2">
      <c r="A344" s="383" t="s">
        <v>1610</v>
      </c>
      <c r="B344" s="384" t="s">
        <v>461</v>
      </c>
      <c r="C344" s="384" t="s">
        <v>454</v>
      </c>
      <c r="D344" s="385" t="s">
        <v>1231</v>
      </c>
      <c r="E344" s="386">
        <v>42370</v>
      </c>
      <c r="F344" s="386">
        <v>42735</v>
      </c>
      <c r="G344" s="387">
        <v>201</v>
      </c>
      <c r="H344" s="388">
        <v>103</v>
      </c>
    </row>
    <row r="345" spans="1:8" x14ac:dyDescent="0.2">
      <c r="A345" s="383" t="s">
        <v>1611</v>
      </c>
      <c r="B345" s="384" t="s">
        <v>462</v>
      </c>
      <c r="C345" s="384" t="s">
        <v>454</v>
      </c>
      <c r="D345" s="385" t="s">
        <v>1231</v>
      </c>
      <c r="E345" s="386">
        <v>42370</v>
      </c>
      <c r="F345" s="386">
        <v>42735</v>
      </c>
      <c r="G345" s="387">
        <v>207</v>
      </c>
      <c r="H345" s="388">
        <v>94</v>
      </c>
    </row>
    <row r="346" spans="1:8" x14ac:dyDescent="0.2">
      <c r="A346" s="383" t="s">
        <v>1612</v>
      </c>
      <c r="B346" s="384" t="s">
        <v>463</v>
      </c>
      <c r="C346" s="384" t="s">
        <v>454</v>
      </c>
      <c r="D346" s="385" t="s">
        <v>1231</v>
      </c>
      <c r="E346" s="386">
        <v>42370</v>
      </c>
      <c r="F346" s="386">
        <v>42735</v>
      </c>
      <c r="G346" s="387">
        <v>212</v>
      </c>
      <c r="H346" s="388">
        <v>103</v>
      </c>
    </row>
    <row r="347" spans="1:8" x14ac:dyDescent="0.2">
      <c r="A347" s="383" t="s">
        <v>1613</v>
      </c>
      <c r="B347" s="384" t="s">
        <v>464</v>
      </c>
      <c r="C347" s="384" t="s">
        <v>454</v>
      </c>
      <c r="D347" s="385" t="s">
        <v>1231</v>
      </c>
      <c r="E347" s="386">
        <v>42370</v>
      </c>
      <c r="F347" s="386">
        <v>42735</v>
      </c>
      <c r="G347" s="387">
        <v>192</v>
      </c>
      <c r="H347" s="388">
        <v>116</v>
      </c>
    </row>
    <row r="348" spans="1:8" x14ac:dyDescent="0.2">
      <c r="A348" s="383" t="s">
        <v>1614</v>
      </c>
      <c r="B348" s="384" t="s">
        <v>465</v>
      </c>
      <c r="C348" s="384" t="s">
        <v>454</v>
      </c>
      <c r="D348" s="385" t="s">
        <v>1231</v>
      </c>
      <c r="E348" s="386">
        <v>42370</v>
      </c>
      <c r="F348" s="386">
        <v>42735</v>
      </c>
      <c r="G348" s="387">
        <v>242</v>
      </c>
      <c r="H348" s="388">
        <v>125</v>
      </c>
    </row>
    <row r="349" spans="1:8" x14ac:dyDescent="0.2">
      <c r="A349" s="383" t="s">
        <v>1615</v>
      </c>
      <c r="B349" s="384" t="s">
        <v>466</v>
      </c>
      <c r="C349" s="384" t="s">
        <v>454</v>
      </c>
      <c r="D349" s="385" t="s">
        <v>1231</v>
      </c>
      <c r="E349" s="386">
        <v>42370</v>
      </c>
      <c r="F349" s="386">
        <v>42735</v>
      </c>
      <c r="G349" s="387">
        <v>212</v>
      </c>
      <c r="H349" s="388">
        <v>103</v>
      </c>
    </row>
    <row r="350" spans="1:8" x14ac:dyDescent="0.2">
      <c r="A350" s="383" t="s">
        <v>1616</v>
      </c>
      <c r="B350" s="384" t="s">
        <v>467</v>
      </c>
      <c r="C350" s="384" t="s">
        <v>454</v>
      </c>
      <c r="D350" s="385" t="s">
        <v>1231</v>
      </c>
      <c r="E350" s="386">
        <v>42370</v>
      </c>
      <c r="F350" s="386">
        <v>42735</v>
      </c>
      <c r="G350" s="387">
        <v>242</v>
      </c>
      <c r="H350" s="388">
        <v>125</v>
      </c>
    </row>
    <row r="351" spans="1:8" x14ac:dyDescent="0.2">
      <c r="A351" s="383" t="s">
        <v>1617</v>
      </c>
      <c r="B351" s="384" t="s">
        <v>468</v>
      </c>
      <c r="C351" s="384" t="s">
        <v>454</v>
      </c>
      <c r="D351" s="385" t="s">
        <v>1231</v>
      </c>
      <c r="E351" s="386">
        <v>42370</v>
      </c>
      <c r="F351" s="386">
        <v>42735</v>
      </c>
      <c r="G351" s="387">
        <v>197</v>
      </c>
      <c r="H351" s="388">
        <v>125</v>
      </c>
    </row>
    <row r="352" spans="1:8" x14ac:dyDescent="0.2">
      <c r="A352" s="383" t="s">
        <v>1618</v>
      </c>
      <c r="B352" s="384" t="s">
        <v>469</v>
      </c>
      <c r="C352" s="384" t="s">
        <v>454</v>
      </c>
      <c r="D352" s="385" t="s">
        <v>1231</v>
      </c>
      <c r="E352" s="386">
        <v>42370</v>
      </c>
      <c r="F352" s="386">
        <v>42735</v>
      </c>
      <c r="G352" s="387">
        <v>202</v>
      </c>
      <c r="H352" s="388">
        <v>100</v>
      </c>
    </row>
    <row r="353" spans="1:8" x14ac:dyDescent="0.2">
      <c r="A353" s="383" t="s">
        <v>1619</v>
      </c>
      <c r="B353" s="384" t="s">
        <v>470</v>
      </c>
      <c r="C353" s="384" t="s">
        <v>454</v>
      </c>
      <c r="D353" s="385" t="s">
        <v>1231</v>
      </c>
      <c r="E353" s="386">
        <v>42370</v>
      </c>
      <c r="F353" s="386">
        <v>42735</v>
      </c>
      <c r="G353" s="387">
        <v>158</v>
      </c>
      <c r="H353" s="388">
        <v>96</v>
      </c>
    </row>
    <row r="354" spans="1:8" x14ac:dyDescent="0.2">
      <c r="A354" s="383" t="s">
        <v>1620</v>
      </c>
      <c r="B354" s="384" t="s">
        <v>471</v>
      </c>
      <c r="C354" s="384" t="s">
        <v>454</v>
      </c>
      <c r="D354" s="385" t="s">
        <v>1231</v>
      </c>
      <c r="E354" s="386">
        <v>42370</v>
      </c>
      <c r="F354" s="386">
        <v>42735</v>
      </c>
      <c r="G354" s="387">
        <v>192</v>
      </c>
      <c r="H354" s="388">
        <v>116</v>
      </c>
    </row>
    <row r="355" spans="1:8" x14ac:dyDescent="0.2">
      <c r="A355" s="383" t="s">
        <v>1621</v>
      </c>
      <c r="B355" s="384" t="s">
        <v>472</v>
      </c>
      <c r="C355" s="384" t="s">
        <v>454</v>
      </c>
      <c r="D355" s="385" t="s">
        <v>1231</v>
      </c>
      <c r="E355" s="386">
        <v>42370</v>
      </c>
      <c r="F355" s="386">
        <v>42735</v>
      </c>
      <c r="G355" s="387">
        <v>207</v>
      </c>
      <c r="H355" s="388">
        <v>94</v>
      </c>
    </row>
    <row r="356" spans="1:8" x14ac:dyDescent="0.2">
      <c r="A356" s="383" t="s">
        <v>1622</v>
      </c>
      <c r="B356" s="384" t="s">
        <v>473</v>
      </c>
      <c r="C356" s="384" t="s">
        <v>454</v>
      </c>
      <c r="D356" s="385" t="s">
        <v>1231</v>
      </c>
      <c r="E356" s="386">
        <v>42370</v>
      </c>
      <c r="F356" s="386">
        <v>42735</v>
      </c>
      <c r="G356" s="387">
        <v>242</v>
      </c>
      <c r="H356" s="388">
        <v>125</v>
      </c>
    </row>
    <row r="357" spans="1:8" x14ac:dyDescent="0.2">
      <c r="A357" s="383" t="s">
        <v>1623</v>
      </c>
      <c r="B357" s="384" t="s">
        <v>474</v>
      </c>
      <c r="C357" s="384" t="s">
        <v>454</v>
      </c>
      <c r="D357" s="385" t="s">
        <v>1231</v>
      </c>
      <c r="E357" s="386">
        <v>42370</v>
      </c>
      <c r="F357" s="386">
        <v>42735</v>
      </c>
      <c r="G357" s="387">
        <v>207</v>
      </c>
      <c r="H357" s="388">
        <v>94</v>
      </c>
    </row>
    <row r="358" spans="1:8" x14ac:dyDescent="0.2">
      <c r="A358" s="383" t="s">
        <v>1624</v>
      </c>
      <c r="B358" s="384" t="s">
        <v>475</v>
      </c>
      <c r="C358" s="384" t="s">
        <v>454</v>
      </c>
      <c r="D358" s="385" t="s">
        <v>1231</v>
      </c>
      <c r="E358" s="386">
        <v>42370</v>
      </c>
      <c r="F358" s="386">
        <v>42735</v>
      </c>
      <c r="G358" s="387">
        <v>174</v>
      </c>
      <c r="H358" s="388">
        <v>101</v>
      </c>
    </row>
    <row r="359" spans="1:8" x14ac:dyDescent="0.2">
      <c r="A359" s="383" t="s">
        <v>1625</v>
      </c>
      <c r="B359" s="384" t="s">
        <v>476</v>
      </c>
      <c r="C359" s="384" t="s">
        <v>454</v>
      </c>
      <c r="D359" s="385" t="s">
        <v>1231</v>
      </c>
      <c r="E359" s="386">
        <v>42370</v>
      </c>
      <c r="F359" s="386">
        <v>42735</v>
      </c>
      <c r="G359" s="387">
        <v>212</v>
      </c>
      <c r="H359" s="388">
        <v>103</v>
      </c>
    </row>
    <row r="360" spans="1:8" x14ac:dyDescent="0.2">
      <c r="A360" s="383" t="s">
        <v>1626</v>
      </c>
      <c r="B360" s="384" t="s">
        <v>477</v>
      </c>
      <c r="C360" s="384" t="s">
        <v>454</v>
      </c>
      <c r="D360" s="385" t="s">
        <v>1231</v>
      </c>
      <c r="E360" s="386">
        <v>42370</v>
      </c>
      <c r="F360" s="386">
        <v>42735</v>
      </c>
      <c r="G360" s="387">
        <v>190</v>
      </c>
      <c r="H360" s="388">
        <v>97</v>
      </c>
    </row>
    <row r="361" spans="1:8" x14ac:dyDescent="0.2">
      <c r="A361" s="383" t="s">
        <v>1627</v>
      </c>
      <c r="B361" s="384" t="s">
        <v>478</v>
      </c>
      <c r="C361" s="384" t="s">
        <v>454</v>
      </c>
      <c r="D361" s="385" t="s">
        <v>1231</v>
      </c>
      <c r="E361" s="386">
        <v>42370</v>
      </c>
      <c r="F361" s="386">
        <v>42735</v>
      </c>
      <c r="G361" s="387">
        <v>212</v>
      </c>
      <c r="H361" s="388">
        <v>103</v>
      </c>
    </row>
    <row r="362" spans="1:8" x14ac:dyDescent="0.2">
      <c r="A362" s="383" t="s">
        <v>1628</v>
      </c>
      <c r="B362" s="384" t="s">
        <v>479</v>
      </c>
      <c r="C362" s="384" t="s">
        <v>454</v>
      </c>
      <c r="D362" s="385" t="s">
        <v>1231</v>
      </c>
      <c r="E362" s="386">
        <v>42370</v>
      </c>
      <c r="F362" s="386">
        <v>42735</v>
      </c>
      <c r="G362" s="387">
        <v>197</v>
      </c>
      <c r="H362" s="388">
        <v>112</v>
      </c>
    </row>
    <row r="363" spans="1:8" x14ac:dyDescent="0.2">
      <c r="A363" s="383" t="s">
        <v>1629</v>
      </c>
      <c r="B363" s="384" t="s">
        <v>480</v>
      </c>
      <c r="C363" s="384" t="s">
        <v>454</v>
      </c>
      <c r="D363" s="385" t="s">
        <v>1231</v>
      </c>
      <c r="E363" s="386">
        <v>42370</v>
      </c>
      <c r="F363" s="386">
        <v>42735</v>
      </c>
      <c r="G363" s="387">
        <v>207</v>
      </c>
      <c r="H363" s="388">
        <v>94</v>
      </c>
    </row>
    <row r="364" spans="1:8" x14ac:dyDescent="0.2">
      <c r="A364" s="383" t="s">
        <v>1630</v>
      </c>
      <c r="B364" s="384" t="s">
        <v>481</v>
      </c>
      <c r="C364" s="384" t="s">
        <v>454</v>
      </c>
      <c r="D364" s="385" t="s">
        <v>1231</v>
      </c>
      <c r="E364" s="386">
        <v>42370</v>
      </c>
      <c r="F364" s="386">
        <v>42735</v>
      </c>
      <c r="G364" s="387">
        <v>225</v>
      </c>
      <c r="H364" s="388">
        <v>94</v>
      </c>
    </row>
    <row r="365" spans="1:8" x14ac:dyDescent="0.2">
      <c r="A365" s="383" t="s">
        <v>1631</v>
      </c>
      <c r="B365" s="384" t="s">
        <v>482</v>
      </c>
      <c r="C365" s="384" t="s">
        <v>454</v>
      </c>
      <c r="D365" s="385" t="s">
        <v>1231</v>
      </c>
      <c r="E365" s="386">
        <v>42370</v>
      </c>
      <c r="F365" s="386">
        <v>42735</v>
      </c>
      <c r="G365" s="387">
        <v>212</v>
      </c>
      <c r="H365" s="388">
        <v>103</v>
      </c>
    </row>
    <row r="366" spans="1:8" x14ac:dyDescent="0.2">
      <c r="A366" s="383" t="s">
        <v>1632</v>
      </c>
      <c r="B366" s="384" t="s">
        <v>483</v>
      </c>
      <c r="C366" s="384" t="s">
        <v>454</v>
      </c>
      <c r="D366" s="385" t="s">
        <v>1231</v>
      </c>
      <c r="E366" s="386">
        <v>42370</v>
      </c>
      <c r="F366" s="386">
        <v>42735</v>
      </c>
      <c r="G366" s="387">
        <v>197</v>
      </c>
      <c r="H366" s="388">
        <v>125</v>
      </c>
    </row>
    <row r="367" spans="1:8" x14ac:dyDescent="0.2">
      <c r="A367" s="383" t="s">
        <v>1633</v>
      </c>
      <c r="B367" s="384" t="s">
        <v>484</v>
      </c>
      <c r="C367" s="384" t="s">
        <v>454</v>
      </c>
      <c r="D367" s="385" t="s">
        <v>1231</v>
      </c>
      <c r="E367" s="386">
        <v>42370</v>
      </c>
      <c r="F367" s="386">
        <v>42735</v>
      </c>
      <c r="G367" s="387">
        <v>242</v>
      </c>
      <c r="H367" s="388">
        <v>125</v>
      </c>
    </row>
    <row r="368" spans="1:8" x14ac:dyDescent="0.2">
      <c r="A368" s="383" t="s">
        <v>1634</v>
      </c>
      <c r="B368" s="384" t="s">
        <v>485</v>
      </c>
      <c r="C368" s="384" t="s">
        <v>454</v>
      </c>
      <c r="D368" s="385" t="s">
        <v>1231</v>
      </c>
      <c r="E368" s="386">
        <v>42370</v>
      </c>
      <c r="F368" s="386">
        <v>42735</v>
      </c>
      <c r="G368" s="387">
        <v>242</v>
      </c>
      <c r="H368" s="388">
        <v>125</v>
      </c>
    </row>
    <row r="369" spans="1:8" x14ac:dyDescent="0.2">
      <c r="A369" s="383" t="s">
        <v>1635</v>
      </c>
      <c r="B369" s="384" t="s">
        <v>486</v>
      </c>
      <c r="C369" s="384" t="s">
        <v>454</v>
      </c>
      <c r="D369" s="385" t="s">
        <v>1231</v>
      </c>
      <c r="E369" s="386">
        <v>42370</v>
      </c>
      <c r="F369" s="386">
        <v>42735</v>
      </c>
      <c r="G369" s="387">
        <v>212</v>
      </c>
      <c r="H369" s="388">
        <v>103</v>
      </c>
    </row>
    <row r="370" spans="1:8" x14ac:dyDescent="0.2">
      <c r="A370" s="383" t="s">
        <v>1636</v>
      </c>
      <c r="B370" s="384" t="s">
        <v>487</v>
      </c>
      <c r="C370" s="384" t="s">
        <v>454</v>
      </c>
      <c r="D370" s="385" t="s">
        <v>1231</v>
      </c>
      <c r="E370" s="386">
        <v>42370</v>
      </c>
      <c r="F370" s="386">
        <v>42735</v>
      </c>
      <c r="G370" s="387">
        <v>212</v>
      </c>
      <c r="H370" s="388">
        <v>103</v>
      </c>
    </row>
    <row r="371" spans="1:8" x14ac:dyDescent="0.2">
      <c r="A371" s="383" t="s">
        <v>1637</v>
      </c>
      <c r="B371" s="384" t="s">
        <v>488</v>
      </c>
      <c r="C371" s="384" t="s">
        <v>454</v>
      </c>
      <c r="D371" s="385" t="s">
        <v>1231</v>
      </c>
      <c r="E371" s="386">
        <v>42370</v>
      </c>
      <c r="F371" s="386">
        <v>42735</v>
      </c>
      <c r="G371" s="387">
        <v>212</v>
      </c>
      <c r="H371" s="388">
        <v>103</v>
      </c>
    </row>
    <row r="372" spans="1:8" x14ac:dyDescent="0.2">
      <c r="A372" s="383" t="s">
        <v>1638</v>
      </c>
      <c r="B372" s="384" t="s">
        <v>489</v>
      </c>
      <c r="C372" s="384" t="s">
        <v>454</v>
      </c>
      <c r="D372" s="385" t="s">
        <v>1231</v>
      </c>
      <c r="E372" s="386">
        <v>42370</v>
      </c>
      <c r="F372" s="386">
        <v>42735</v>
      </c>
      <c r="G372" s="387">
        <v>207</v>
      </c>
      <c r="H372" s="388">
        <v>94</v>
      </c>
    </row>
    <row r="373" spans="1:8" x14ac:dyDescent="0.2">
      <c r="A373" s="383" t="s">
        <v>1639</v>
      </c>
      <c r="B373" s="384" t="s">
        <v>490</v>
      </c>
      <c r="C373" s="384" t="s">
        <v>454</v>
      </c>
      <c r="D373" s="385" t="s">
        <v>1231</v>
      </c>
      <c r="E373" s="386">
        <v>42370</v>
      </c>
      <c r="F373" s="386">
        <v>42735</v>
      </c>
      <c r="G373" s="387">
        <v>190</v>
      </c>
      <c r="H373" s="388">
        <v>103</v>
      </c>
    </row>
    <row r="374" spans="1:8" x14ac:dyDescent="0.2">
      <c r="A374" s="383" t="s">
        <v>1640</v>
      </c>
      <c r="B374" s="384" t="s">
        <v>1230</v>
      </c>
      <c r="C374" s="384" t="s">
        <v>491</v>
      </c>
      <c r="D374" s="385" t="s">
        <v>1231</v>
      </c>
      <c r="E374" s="386">
        <v>42370</v>
      </c>
      <c r="F374" s="386">
        <v>42735</v>
      </c>
      <c r="G374" s="387">
        <v>90</v>
      </c>
      <c r="H374" s="388">
        <v>53</v>
      </c>
    </row>
    <row r="375" spans="1:8" x14ac:dyDescent="0.2">
      <c r="A375" s="383" t="s">
        <v>1641</v>
      </c>
      <c r="B375" s="384" t="s">
        <v>492</v>
      </c>
      <c r="C375" s="384" t="s">
        <v>491</v>
      </c>
      <c r="D375" s="385" t="s">
        <v>1231</v>
      </c>
      <c r="E375" s="386">
        <v>42370</v>
      </c>
      <c r="F375" s="386">
        <v>42735</v>
      </c>
      <c r="G375" s="387">
        <v>232</v>
      </c>
      <c r="H375" s="388">
        <v>99</v>
      </c>
    </row>
    <row r="376" spans="1:8" x14ac:dyDescent="0.2">
      <c r="A376" s="383" t="s">
        <v>1642</v>
      </c>
      <c r="B376" s="384" t="s">
        <v>493</v>
      </c>
      <c r="C376" s="384" t="s">
        <v>491</v>
      </c>
      <c r="D376" s="385" t="s">
        <v>1231</v>
      </c>
      <c r="E376" s="386">
        <v>42370</v>
      </c>
      <c r="F376" s="386">
        <v>42735</v>
      </c>
      <c r="G376" s="387">
        <v>200</v>
      </c>
      <c r="H376" s="388">
        <v>82</v>
      </c>
    </row>
    <row r="377" spans="1:8" x14ac:dyDescent="0.2">
      <c r="A377" s="383" t="s">
        <v>1643</v>
      </c>
      <c r="B377" s="384" t="s">
        <v>495</v>
      </c>
      <c r="C377" s="384" t="s">
        <v>494</v>
      </c>
      <c r="D377" s="385" t="s">
        <v>1231</v>
      </c>
      <c r="E377" s="386">
        <v>42370</v>
      </c>
      <c r="F377" s="386">
        <v>42735</v>
      </c>
      <c r="G377" s="387">
        <v>87</v>
      </c>
      <c r="H377" s="388">
        <v>60</v>
      </c>
    </row>
    <row r="378" spans="1:8" x14ac:dyDescent="0.2">
      <c r="A378" s="383" t="s">
        <v>1644</v>
      </c>
      <c r="B378" s="384" t="s">
        <v>1230</v>
      </c>
      <c r="C378" s="384" t="s">
        <v>496</v>
      </c>
      <c r="D378" s="385" t="s">
        <v>1231</v>
      </c>
      <c r="E378" s="386">
        <v>42370</v>
      </c>
      <c r="F378" s="386">
        <v>42735</v>
      </c>
      <c r="G378" s="387">
        <v>152</v>
      </c>
      <c r="H378" s="388">
        <v>80</v>
      </c>
    </row>
    <row r="379" spans="1:8" x14ac:dyDescent="0.2">
      <c r="A379" s="383" t="s">
        <v>1645</v>
      </c>
      <c r="B379" s="384" t="s">
        <v>497</v>
      </c>
      <c r="C379" s="384" t="s">
        <v>496</v>
      </c>
      <c r="D379" s="385" t="s">
        <v>1231</v>
      </c>
      <c r="E379" s="386">
        <v>42370</v>
      </c>
      <c r="F379" s="386">
        <v>42735</v>
      </c>
      <c r="G379" s="387">
        <v>200</v>
      </c>
      <c r="H379" s="388">
        <v>119</v>
      </c>
    </row>
    <row r="380" spans="1:8" x14ac:dyDescent="0.2">
      <c r="A380" s="383" t="s">
        <v>1646</v>
      </c>
      <c r="B380" s="384" t="s">
        <v>498</v>
      </c>
      <c r="C380" s="384" t="s">
        <v>496</v>
      </c>
      <c r="D380" s="385" t="s">
        <v>1231</v>
      </c>
      <c r="E380" s="386">
        <v>42370</v>
      </c>
      <c r="F380" s="386">
        <v>42735</v>
      </c>
      <c r="G380" s="387">
        <v>152</v>
      </c>
      <c r="H380" s="388">
        <v>80</v>
      </c>
    </row>
    <row r="381" spans="1:8" x14ac:dyDescent="0.2">
      <c r="A381" s="383" t="s">
        <v>1647</v>
      </c>
      <c r="B381" s="384" t="s">
        <v>1230</v>
      </c>
      <c r="C381" s="384" t="s">
        <v>499</v>
      </c>
      <c r="D381" s="385" t="s">
        <v>1231</v>
      </c>
      <c r="E381" s="386">
        <v>42370</v>
      </c>
      <c r="F381" s="386">
        <v>42735</v>
      </c>
      <c r="G381" s="387">
        <v>169</v>
      </c>
      <c r="H381" s="388">
        <v>91</v>
      </c>
    </row>
    <row r="382" spans="1:8" x14ac:dyDescent="0.2">
      <c r="A382" s="383" t="s">
        <v>1648</v>
      </c>
      <c r="B382" s="384" t="s">
        <v>500</v>
      </c>
      <c r="C382" s="384" t="s">
        <v>499</v>
      </c>
      <c r="D382" s="385" t="s">
        <v>1231</v>
      </c>
      <c r="E382" s="386">
        <v>42370</v>
      </c>
      <c r="F382" s="386">
        <v>42735</v>
      </c>
      <c r="G382" s="387">
        <v>215</v>
      </c>
      <c r="H382" s="388">
        <v>114</v>
      </c>
    </row>
    <row r="383" spans="1:8" x14ac:dyDescent="0.2">
      <c r="A383" s="383" t="s">
        <v>1649</v>
      </c>
      <c r="B383" s="384" t="s">
        <v>501</v>
      </c>
      <c r="C383" s="384" t="s">
        <v>499</v>
      </c>
      <c r="D383" s="385" t="s">
        <v>1231</v>
      </c>
      <c r="E383" s="386">
        <v>42370</v>
      </c>
      <c r="F383" s="386">
        <v>42735</v>
      </c>
      <c r="G383" s="387">
        <v>185</v>
      </c>
      <c r="H383" s="388">
        <v>102</v>
      </c>
    </row>
    <row r="384" spans="1:8" x14ac:dyDescent="0.2">
      <c r="A384" s="383" t="s">
        <v>1650</v>
      </c>
      <c r="B384" s="384" t="s">
        <v>502</v>
      </c>
      <c r="C384" s="384" t="s">
        <v>499</v>
      </c>
      <c r="D384" s="385" t="s">
        <v>1231</v>
      </c>
      <c r="E384" s="386">
        <v>42370</v>
      </c>
      <c r="F384" s="386">
        <v>42735</v>
      </c>
      <c r="G384" s="387">
        <v>242</v>
      </c>
      <c r="H384" s="388">
        <v>109</v>
      </c>
    </row>
    <row r="385" spans="1:8" x14ac:dyDescent="0.2">
      <c r="A385" s="383" t="s">
        <v>1651</v>
      </c>
      <c r="B385" s="384" t="s">
        <v>503</v>
      </c>
      <c r="C385" s="384" t="s">
        <v>499</v>
      </c>
      <c r="D385" s="385" t="s">
        <v>1231</v>
      </c>
      <c r="E385" s="386">
        <v>42370</v>
      </c>
      <c r="F385" s="386">
        <v>42735</v>
      </c>
      <c r="G385" s="387">
        <v>210</v>
      </c>
      <c r="H385" s="388">
        <v>68</v>
      </c>
    </row>
    <row r="386" spans="1:8" x14ac:dyDescent="0.2">
      <c r="A386" s="383" t="s">
        <v>1652</v>
      </c>
      <c r="B386" s="384" t="s">
        <v>505</v>
      </c>
      <c r="C386" s="384" t="s">
        <v>504</v>
      </c>
      <c r="D386" s="385" t="s">
        <v>1231</v>
      </c>
      <c r="E386" s="386">
        <v>42477</v>
      </c>
      <c r="F386" s="386">
        <v>42723</v>
      </c>
      <c r="G386" s="387">
        <v>163</v>
      </c>
      <c r="H386" s="388">
        <v>114</v>
      </c>
    </row>
    <row r="387" spans="1:8" x14ac:dyDescent="0.2">
      <c r="A387" s="383" t="s">
        <v>1653</v>
      </c>
      <c r="B387" s="384" t="s">
        <v>505</v>
      </c>
      <c r="C387" s="384" t="s">
        <v>504</v>
      </c>
      <c r="D387" s="385" t="s">
        <v>1232</v>
      </c>
      <c r="E387" s="386">
        <v>42724</v>
      </c>
      <c r="F387" s="386">
        <v>42476</v>
      </c>
      <c r="G387" s="387">
        <v>228</v>
      </c>
      <c r="H387" s="388">
        <v>121</v>
      </c>
    </row>
    <row r="388" spans="1:8" x14ac:dyDescent="0.2">
      <c r="A388" s="383" t="s">
        <v>1654</v>
      </c>
      <c r="B388" s="384" t="s">
        <v>1230</v>
      </c>
      <c r="C388" s="384" t="s">
        <v>506</v>
      </c>
      <c r="D388" s="385" t="s">
        <v>1231</v>
      </c>
      <c r="E388" s="386">
        <v>42370</v>
      </c>
      <c r="F388" s="386">
        <v>42735</v>
      </c>
      <c r="G388" s="387">
        <v>77</v>
      </c>
      <c r="H388" s="388">
        <v>80</v>
      </c>
    </row>
    <row r="389" spans="1:8" x14ac:dyDescent="0.2">
      <c r="A389" s="383" t="s">
        <v>1655</v>
      </c>
      <c r="B389" s="384" t="s">
        <v>507</v>
      </c>
      <c r="C389" s="384" t="s">
        <v>506</v>
      </c>
      <c r="D389" s="385" t="s">
        <v>1231</v>
      </c>
      <c r="E389" s="386">
        <v>42491</v>
      </c>
      <c r="F389" s="386">
        <v>42718</v>
      </c>
      <c r="G389" s="387">
        <v>110</v>
      </c>
      <c r="H389" s="388">
        <v>66</v>
      </c>
    </row>
    <row r="390" spans="1:8" x14ac:dyDescent="0.2">
      <c r="A390" s="383" t="s">
        <v>1656</v>
      </c>
      <c r="B390" s="384" t="s">
        <v>507</v>
      </c>
      <c r="C390" s="384" t="s">
        <v>506</v>
      </c>
      <c r="D390" s="385" t="s">
        <v>1232</v>
      </c>
      <c r="E390" s="386">
        <v>42719</v>
      </c>
      <c r="F390" s="386">
        <v>42490</v>
      </c>
      <c r="G390" s="387">
        <v>175</v>
      </c>
      <c r="H390" s="388">
        <v>72</v>
      </c>
    </row>
    <row r="391" spans="1:8" x14ac:dyDescent="0.2">
      <c r="A391" s="383" t="s">
        <v>1657</v>
      </c>
      <c r="B391" s="384" t="s">
        <v>1230</v>
      </c>
      <c r="C391" s="384" t="s">
        <v>508</v>
      </c>
      <c r="D391" s="385" t="s">
        <v>1231</v>
      </c>
      <c r="E391" s="386">
        <v>42370</v>
      </c>
      <c r="F391" s="386">
        <v>42735</v>
      </c>
      <c r="G391" s="387">
        <v>106</v>
      </c>
      <c r="H391" s="388">
        <v>76</v>
      </c>
    </row>
    <row r="392" spans="1:8" x14ac:dyDescent="0.2">
      <c r="A392" s="383" t="s">
        <v>1658</v>
      </c>
      <c r="B392" s="384" t="s">
        <v>509</v>
      </c>
      <c r="C392" s="384" t="s">
        <v>508</v>
      </c>
      <c r="D392" s="385" t="s">
        <v>1231</v>
      </c>
      <c r="E392" s="386">
        <v>42370</v>
      </c>
      <c r="F392" s="386">
        <v>42735</v>
      </c>
      <c r="G392" s="387">
        <v>131</v>
      </c>
      <c r="H392" s="388">
        <v>92</v>
      </c>
    </row>
    <row r="393" spans="1:8" x14ac:dyDescent="0.2">
      <c r="A393" s="383" t="s">
        <v>1659</v>
      </c>
      <c r="B393" s="384" t="s">
        <v>1230</v>
      </c>
      <c r="C393" s="384" t="s">
        <v>510</v>
      </c>
      <c r="D393" s="385" t="s">
        <v>1231</v>
      </c>
      <c r="E393" s="386">
        <v>42370</v>
      </c>
      <c r="F393" s="386">
        <v>42735</v>
      </c>
      <c r="G393" s="387">
        <v>57</v>
      </c>
      <c r="H393" s="388">
        <v>48</v>
      </c>
    </row>
    <row r="394" spans="1:8" x14ac:dyDescent="0.2">
      <c r="A394" s="383" t="s">
        <v>1660</v>
      </c>
      <c r="B394" s="384" t="s">
        <v>511</v>
      </c>
      <c r="C394" s="384" t="s">
        <v>510</v>
      </c>
      <c r="D394" s="385" t="s">
        <v>1231</v>
      </c>
      <c r="E394" s="386">
        <v>42370</v>
      </c>
      <c r="F394" s="386">
        <v>42735</v>
      </c>
      <c r="G394" s="387">
        <v>224</v>
      </c>
      <c r="H394" s="388">
        <v>103</v>
      </c>
    </row>
    <row r="395" spans="1:8" x14ac:dyDescent="0.2">
      <c r="A395" s="383" t="s">
        <v>1661</v>
      </c>
      <c r="B395" s="384" t="s">
        <v>1230</v>
      </c>
      <c r="C395" s="384" t="s">
        <v>512</v>
      </c>
      <c r="D395" s="385" t="s">
        <v>1231</v>
      </c>
      <c r="E395" s="386">
        <v>42370</v>
      </c>
      <c r="F395" s="386">
        <v>42735</v>
      </c>
      <c r="G395" s="387">
        <v>73</v>
      </c>
      <c r="H395" s="388">
        <v>44</v>
      </c>
    </row>
    <row r="396" spans="1:8" x14ac:dyDescent="0.2">
      <c r="A396" s="383" t="s">
        <v>1662</v>
      </c>
      <c r="B396" s="384" t="s">
        <v>513</v>
      </c>
      <c r="C396" s="384" t="s">
        <v>512</v>
      </c>
      <c r="D396" s="385" t="s">
        <v>1231</v>
      </c>
      <c r="E396" s="386">
        <v>42370</v>
      </c>
      <c r="F396" s="386">
        <v>42735</v>
      </c>
      <c r="G396" s="387">
        <v>160</v>
      </c>
      <c r="H396" s="388">
        <v>78</v>
      </c>
    </row>
    <row r="397" spans="1:8" x14ac:dyDescent="0.2">
      <c r="A397" s="383" t="s">
        <v>1663</v>
      </c>
      <c r="B397" s="384" t="s">
        <v>1230</v>
      </c>
      <c r="C397" s="384" t="s">
        <v>514</v>
      </c>
      <c r="D397" s="385" t="s">
        <v>1231</v>
      </c>
      <c r="E397" s="386">
        <v>42370</v>
      </c>
      <c r="F397" s="386">
        <v>42735</v>
      </c>
      <c r="G397" s="387">
        <v>155</v>
      </c>
      <c r="H397" s="388">
        <v>55</v>
      </c>
    </row>
    <row r="398" spans="1:8" x14ac:dyDescent="0.2">
      <c r="A398" s="383" t="s">
        <v>1664</v>
      </c>
      <c r="B398" s="384" t="s">
        <v>515</v>
      </c>
      <c r="C398" s="384" t="s">
        <v>514</v>
      </c>
      <c r="D398" s="385" t="s">
        <v>1231</v>
      </c>
      <c r="E398" s="386">
        <v>42370</v>
      </c>
      <c r="F398" s="386">
        <v>42735</v>
      </c>
      <c r="G398" s="387">
        <v>155</v>
      </c>
      <c r="H398" s="388">
        <v>55</v>
      </c>
    </row>
    <row r="399" spans="1:8" x14ac:dyDescent="0.2">
      <c r="A399" s="383" t="s">
        <v>1665</v>
      </c>
      <c r="B399" s="384" t="s">
        <v>1230</v>
      </c>
      <c r="C399" s="384" t="s">
        <v>516</v>
      </c>
      <c r="D399" s="385" t="s">
        <v>1231</v>
      </c>
      <c r="E399" s="386">
        <v>42370</v>
      </c>
      <c r="F399" s="386">
        <v>42735</v>
      </c>
      <c r="G399" s="387">
        <v>140</v>
      </c>
      <c r="H399" s="388">
        <v>40</v>
      </c>
    </row>
    <row r="400" spans="1:8" x14ac:dyDescent="0.2">
      <c r="A400" s="383" t="s">
        <v>1666</v>
      </c>
      <c r="B400" s="384" t="s">
        <v>517</v>
      </c>
      <c r="C400" s="384" t="s">
        <v>516</v>
      </c>
      <c r="D400" s="385" t="s">
        <v>1231</v>
      </c>
      <c r="E400" s="386">
        <v>42370</v>
      </c>
      <c r="F400" s="386">
        <v>42735</v>
      </c>
      <c r="G400" s="387">
        <v>150</v>
      </c>
      <c r="H400" s="388">
        <v>91</v>
      </c>
    </row>
    <row r="401" spans="1:8" x14ac:dyDescent="0.2">
      <c r="A401" s="383" t="s">
        <v>1667</v>
      </c>
      <c r="B401" s="384" t="s">
        <v>518</v>
      </c>
      <c r="C401" s="384" t="s">
        <v>516</v>
      </c>
      <c r="D401" s="385" t="s">
        <v>1231</v>
      </c>
      <c r="E401" s="386">
        <v>42370</v>
      </c>
      <c r="F401" s="386">
        <v>42735</v>
      </c>
      <c r="G401" s="387">
        <v>98</v>
      </c>
      <c r="H401" s="388">
        <v>75</v>
      </c>
    </row>
    <row r="402" spans="1:8" x14ac:dyDescent="0.2">
      <c r="A402" s="383" t="s">
        <v>1668</v>
      </c>
      <c r="B402" s="384" t="s">
        <v>519</v>
      </c>
      <c r="C402" s="384" t="s">
        <v>516</v>
      </c>
      <c r="D402" s="385" t="s">
        <v>1231</v>
      </c>
      <c r="E402" s="386">
        <v>42370</v>
      </c>
      <c r="F402" s="386">
        <v>42735</v>
      </c>
      <c r="G402" s="387">
        <v>133</v>
      </c>
      <c r="H402" s="388">
        <v>106</v>
      </c>
    </row>
    <row r="403" spans="1:8" x14ac:dyDescent="0.2">
      <c r="A403" s="383" t="s">
        <v>1669</v>
      </c>
      <c r="B403" s="384" t="s">
        <v>520</v>
      </c>
      <c r="C403" s="384" t="s">
        <v>516</v>
      </c>
      <c r="D403" s="385" t="s">
        <v>1231</v>
      </c>
      <c r="E403" s="386">
        <v>42370</v>
      </c>
      <c r="F403" s="386">
        <v>42735</v>
      </c>
      <c r="G403" s="387">
        <v>155</v>
      </c>
      <c r="H403" s="388">
        <v>111</v>
      </c>
    </row>
    <row r="404" spans="1:8" x14ac:dyDescent="0.2">
      <c r="A404" s="383" t="s">
        <v>1670</v>
      </c>
      <c r="B404" s="384" t="s">
        <v>521</v>
      </c>
      <c r="C404" s="384" t="s">
        <v>516</v>
      </c>
      <c r="D404" s="385" t="s">
        <v>1231</v>
      </c>
      <c r="E404" s="386">
        <v>42370</v>
      </c>
      <c r="F404" s="386">
        <v>42735</v>
      </c>
      <c r="G404" s="387">
        <v>155</v>
      </c>
      <c r="H404" s="388">
        <v>111</v>
      </c>
    </row>
    <row r="405" spans="1:8" x14ac:dyDescent="0.2">
      <c r="A405" s="383" t="s">
        <v>1671</v>
      </c>
      <c r="B405" s="384" t="s">
        <v>523</v>
      </c>
      <c r="C405" s="384" t="s">
        <v>522</v>
      </c>
      <c r="D405" s="385" t="s">
        <v>1231</v>
      </c>
      <c r="E405" s="386">
        <v>42370</v>
      </c>
      <c r="F405" s="386">
        <v>42735</v>
      </c>
      <c r="G405" s="387">
        <v>355</v>
      </c>
      <c r="H405" s="388">
        <v>132</v>
      </c>
    </row>
    <row r="406" spans="1:8" x14ac:dyDescent="0.2">
      <c r="A406" s="383" t="s">
        <v>1672</v>
      </c>
      <c r="B406" s="384" t="s">
        <v>1230</v>
      </c>
      <c r="C406" s="384" t="s">
        <v>524</v>
      </c>
      <c r="D406" s="385" t="s">
        <v>1231</v>
      </c>
      <c r="E406" s="386">
        <v>42370</v>
      </c>
      <c r="F406" s="386">
        <v>42735</v>
      </c>
      <c r="G406" s="387">
        <v>130</v>
      </c>
      <c r="H406" s="388">
        <v>80</v>
      </c>
    </row>
    <row r="407" spans="1:8" x14ac:dyDescent="0.2">
      <c r="A407" s="383" t="s">
        <v>1673</v>
      </c>
      <c r="B407" s="384" t="s">
        <v>525</v>
      </c>
      <c r="C407" s="384" t="s">
        <v>524</v>
      </c>
      <c r="D407" s="385" t="s">
        <v>1231</v>
      </c>
      <c r="E407" s="386">
        <v>42370</v>
      </c>
      <c r="F407" s="386">
        <v>42735</v>
      </c>
      <c r="G407" s="387">
        <v>259</v>
      </c>
      <c r="H407" s="388">
        <v>52</v>
      </c>
    </row>
    <row r="408" spans="1:8" x14ac:dyDescent="0.2">
      <c r="A408" s="383" t="s">
        <v>1674</v>
      </c>
      <c r="B408" s="384" t="s">
        <v>526</v>
      </c>
      <c r="C408" s="384" t="s">
        <v>524</v>
      </c>
      <c r="D408" s="385" t="s">
        <v>1231</v>
      </c>
      <c r="E408" s="386">
        <v>42370</v>
      </c>
      <c r="F408" s="386">
        <v>42735</v>
      </c>
      <c r="G408" s="387">
        <v>138</v>
      </c>
      <c r="H408" s="388">
        <v>85</v>
      </c>
    </row>
    <row r="409" spans="1:8" x14ac:dyDescent="0.2">
      <c r="A409" s="383" t="s">
        <v>1675</v>
      </c>
      <c r="B409" s="384" t="s">
        <v>527</v>
      </c>
      <c r="C409" s="384" t="s">
        <v>524</v>
      </c>
      <c r="D409" s="385" t="s">
        <v>1231</v>
      </c>
      <c r="E409" s="386">
        <v>42370</v>
      </c>
      <c r="F409" s="386">
        <v>42735</v>
      </c>
      <c r="G409" s="387">
        <v>187</v>
      </c>
      <c r="H409" s="388">
        <v>98</v>
      </c>
    </row>
    <row r="410" spans="1:8" x14ac:dyDescent="0.2">
      <c r="A410" s="383" t="s">
        <v>1676</v>
      </c>
      <c r="B410" s="384" t="s">
        <v>528</v>
      </c>
      <c r="C410" s="384" t="s">
        <v>524</v>
      </c>
      <c r="D410" s="385" t="s">
        <v>1231</v>
      </c>
      <c r="E410" s="386">
        <v>42370</v>
      </c>
      <c r="F410" s="386">
        <v>42735</v>
      </c>
      <c r="G410" s="387">
        <v>187</v>
      </c>
      <c r="H410" s="388">
        <v>97</v>
      </c>
    </row>
    <row r="411" spans="1:8" x14ac:dyDescent="0.2">
      <c r="A411" s="383" t="s">
        <v>1677</v>
      </c>
      <c r="B411" s="384" t="s">
        <v>529</v>
      </c>
      <c r="C411" s="384" t="s">
        <v>524</v>
      </c>
      <c r="D411" s="385" t="s">
        <v>1231</v>
      </c>
      <c r="E411" s="386">
        <v>42370</v>
      </c>
      <c r="F411" s="386">
        <v>42735</v>
      </c>
      <c r="G411" s="387">
        <v>125</v>
      </c>
      <c r="H411" s="388">
        <v>86</v>
      </c>
    </row>
    <row r="412" spans="1:8" x14ac:dyDescent="0.2">
      <c r="A412" s="383" t="s">
        <v>1678</v>
      </c>
      <c r="B412" s="384" t="s">
        <v>531</v>
      </c>
      <c r="C412" s="384" t="s">
        <v>530</v>
      </c>
      <c r="D412" s="385" t="s">
        <v>1231</v>
      </c>
      <c r="E412" s="386">
        <v>42370</v>
      </c>
      <c r="F412" s="386">
        <v>42735</v>
      </c>
      <c r="G412" s="387">
        <v>355</v>
      </c>
      <c r="H412" s="388">
        <v>180</v>
      </c>
    </row>
    <row r="413" spans="1:8" x14ac:dyDescent="0.2">
      <c r="A413" s="383" t="s">
        <v>1679</v>
      </c>
      <c r="B413" s="384" t="s">
        <v>1230</v>
      </c>
      <c r="C413" s="384" t="s">
        <v>532</v>
      </c>
      <c r="D413" s="385" t="s">
        <v>1231</v>
      </c>
      <c r="E413" s="386">
        <v>42370</v>
      </c>
      <c r="F413" s="386">
        <v>42735</v>
      </c>
      <c r="G413" s="387">
        <v>64</v>
      </c>
      <c r="H413" s="388">
        <v>35</v>
      </c>
    </row>
    <row r="414" spans="1:8" x14ac:dyDescent="0.2">
      <c r="A414" s="383" t="s">
        <v>1680</v>
      </c>
      <c r="B414" s="384" t="s">
        <v>533</v>
      </c>
      <c r="C414" s="384" t="s">
        <v>532</v>
      </c>
      <c r="D414" s="385" t="s">
        <v>1231</v>
      </c>
      <c r="E414" s="386">
        <v>42370</v>
      </c>
      <c r="F414" s="386">
        <v>42735</v>
      </c>
      <c r="G414" s="387">
        <v>153</v>
      </c>
      <c r="H414" s="388">
        <v>100</v>
      </c>
    </row>
    <row r="415" spans="1:8" x14ac:dyDescent="0.2">
      <c r="A415" s="383" t="s">
        <v>1681</v>
      </c>
      <c r="B415" s="384" t="s">
        <v>534</v>
      </c>
      <c r="C415" s="384" t="s">
        <v>532</v>
      </c>
      <c r="D415" s="385" t="s">
        <v>1231</v>
      </c>
      <c r="E415" s="386">
        <v>42370</v>
      </c>
      <c r="F415" s="386">
        <v>42735</v>
      </c>
      <c r="G415" s="387">
        <v>64</v>
      </c>
      <c r="H415" s="388">
        <v>35</v>
      </c>
    </row>
    <row r="416" spans="1:8" x14ac:dyDescent="0.2">
      <c r="A416" s="383" t="s">
        <v>1682</v>
      </c>
      <c r="B416" s="384" t="s">
        <v>1230</v>
      </c>
      <c r="C416" s="384" t="s">
        <v>535</v>
      </c>
      <c r="D416" s="385" t="s">
        <v>1231</v>
      </c>
      <c r="E416" s="386">
        <v>42370</v>
      </c>
      <c r="F416" s="386">
        <v>42735</v>
      </c>
      <c r="G416" s="387">
        <v>142</v>
      </c>
      <c r="H416" s="388">
        <v>134</v>
      </c>
    </row>
    <row r="417" spans="1:8" x14ac:dyDescent="0.2">
      <c r="A417" s="383" t="s">
        <v>1683</v>
      </c>
      <c r="B417" s="384" t="s">
        <v>536</v>
      </c>
      <c r="C417" s="384" t="s">
        <v>535</v>
      </c>
      <c r="D417" s="385" t="s">
        <v>1231</v>
      </c>
      <c r="E417" s="386">
        <v>42370</v>
      </c>
      <c r="F417" s="386">
        <v>42735</v>
      </c>
      <c r="G417" s="387">
        <v>143</v>
      </c>
      <c r="H417" s="388">
        <v>134</v>
      </c>
    </row>
    <row r="418" spans="1:8" x14ac:dyDescent="0.2">
      <c r="A418" s="383" t="s">
        <v>1684</v>
      </c>
      <c r="B418" s="384" t="s">
        <v>537</v>
      </c>
      <c r="C418" s="384" t="s">
        <v>535</v>
      </c>
      <c r="D418" s="385" t="s">
        <v>1231</v>
      </c>
      <c r="E418" s="386">
        <v>42505</v>
      </c>
      <c r="F418" s="386">
        <v>42644</v>
      </c>
      <c r="G418" s="387">
        <v>237</v>
      </c>
      <c r="H418" s="388">
        <v>146</v>
      </c>
    </row>
    <row r="419" spans="1:8" x14ac:dyDescent="0.2">
      <c r="A419" s="383" t="s">
        <v>1685</v>
      </c>
      <c r="B419" s="384" t="s">
        <v>537</v>
      </c>
      <c r="C419" s="384" t="s">
        <v>535</v>
      </c>
      <c r="D419" s="385" t="s">
        <v>1232</v>
      </c>
      <c r="E419" s="386">
        <v>42645</v>
      </c>
      <c r="F419" s="386">
        <v>42504</v>
      </c>
      <c r="G419" s="387">
        <v>178</v>
      </c>
      <c r="H419" s="388">
        <v>140</v>
      </c>
    </row>
    <row r="420" spans="1:8" x14ac:dyDescent="0.2">
      <c r="A420" s="383" t="s">
        <v>1686</v>
      </c>
      <c r="B420" s="384" t="s">
        <v>1230</v>
      </c>
      <c r="C420" s="384" t="s">
        <v>538</v>
      </c>
      <c r="D420" s="385" t="s">
        <v>1231</v>
      </c>
      <c r="E420" s="386">
        <v>42370</v>
      </c>
      <c r="F420" s="386">
        <v>42735</v>
      </c>
      <c r="G420" s="387">
        <v>200</v>
      </c>
      <c r="H420" s="388">
        <v>91</v>
      </c>
    </row>
    <row r="421" spans="1:8" x14ac:dyDescent="0.2">
      <c r="A421" s="383" t="s">
        <v>1687</v>
      </c>
      <c r="B421" s="384" t="s">
        <v>539</v>
      </c>
      <c r="C421" s="384" t="s">
        <v>538</v>
      </c>
      <c r="D421" s="385" t="s">
        <v>1231</v>
      </c>
      <c r="E421" s="386">
        <v>42370</v>
      </c>
      <c r="F421" s="386">
        <v>42735</v>
      </c>
      <c r="G421" s="387">
        <v>181</v>
      </c>
      <c r="H421" s="388">
        <v>114</v>
      </c>
    </row>
    <row r="422" spans="1:8" x14ac:dyDescent="0.2">
      <c r="A422" s="383" t="s">
        <v>1688</v>
      </c>
      <c r="B422" s="384" t="s">
        <v>540</v>
      </c>
      <c r="C422" s="384" t="s">
        <v>538</v>
      </c>
      <c r="D422" s="385" t="s">
        <v>1231</v>
      </c>
      <c r="E422" s="386">
        <v>42370</v>
      </c>
      <c r="F422" s="386">
        <v>42735</v>
      </c>
      <c r="G422" s="387">
        <v>364</v>
      </c>
      <c r="H422" s="388">
        <v>110</v>
      </c>
    </row>
    <row r="423" spans="1:8" x14ac:dyDescent="0.2">
      <c r="A423" s="383" t="s">
        <v>1689</v>
      </c>
      <c r="B423" s="384" t="s">
        <v>541</v>
      </c>
      <c r="C423" s="384" t="s">
        <v>538</v>
      </c>
      <c r="D423" s="385" t="s">
        <v>1231</v>
      </c>
      <c r="E423" s="386">
        <v>42370</v>
      </c>
      <c r="F423" s="386">
        <v>42735</v>
      </c>
      <c r="G423" s="387">
        <v>300</v>
      </c>
      <c r="H423" s="388">
        <v>111</v>
      </c>
    </row>
    <row r="424" spans="1:8" x14ac:dyDescent="0.2">
      <c r="A424" s="383" t="s">
        <v>1690</v>
      </c>
      <c r="B424" s="384" t="s">
        <v>542</v>
      </c>
      <c r="C424" s="384" t="s">
        <v>538</v>
      </c>
      <c r="D424" s="385" t="s">
        <v>1231</v>
      </c>
      <c r="E424" s="386">
        <v>42370</v>
      </c>
      <c r="F424" s="386">
        <v>42735</v>
      </c>
      <c r="G424" s="387">
        <v>149</v>
      </c>
      <c r="H424" s="388">
        <v>53</v>
      </c>
    </row>
    <row r="425" spans="1:8" x14ac:dyDescent="0.2">
      <c r="A425" s="383" t="s">
        <v>1691</v>
      </c>
      <c r="B425" s="384" t="s">
        <v>543</v>
      </c>
      <c r="C425" s="384" t="s">
        <v>538</v>
      </c>
      <c r="D425" s="385" t="s">
        <v>1231</v>
      </c>
      <c r="E425" s="386">
        <v>42370</v>
      </c>
      <c r="F425" s="386">
        <v>42735</v>
      </c>
      <c r="G425" s="387">
        <v>235</v>
      </c>
      <c r="H425" s="388">
        <v>110</v>
      </c>
    </row>
    <row r="426" spans="1:8" x14ac:dyDescent="0.2">
      <c r="A426" s="383" t="s">
        <v>1692</v>
      </c>
      <c r="B426" s="384" t="s">
        <v>544</v>
      </c>
      <c r="C426" s="384" t="s">
        <v>538</v>
      </c>
      <c r="D426" s="385" t="s">
        <v>1231</v>
      </c>
      <c r="E426" s="386">
        <v>42370</v>
      </c>
      <c r="F426" s="386">
        <v>42735</v>
      </c>
      <c r="G426" s="387">
        <v>297</v>
      </c>
      <c r="H426" s="388">
        <v>119</v>
      </c>
    </row>
    <row r="427" spans="1:8" x14ac:dyDescent="0.2">
      <c r="A427" s="383" t="s">
        <v>1693</v>
      </c>
      <c r="B427" s="384" t="s">
        <v>545</v>
      </c>
      <c r="C427" s="384" t="s">
        <v>538</v>
      </c>
      <c r="D427" s="385" t="s">
        <v>1231</v>
      </c>
      <c r="E427" s="386">
        <v>42370</v>
      </c>
      <c r="F427" s="386">
        <v>42735</v>
      </c>
      <c r="G427" s="387">
        <v>389</v>
      </c>
      <c r="H427" s="388">
        <v>126</v>
      </c>
    </row>
    <row r="428" spans="1:8" x14ac:dyDescent="0.2">
      <c r="A428" s="383" t="s">
        <v>1255</v>
      </c>
      <c r="B428" s="384" t="s">
        <v>546</v>
      </c>
      <c r="C428" s="384" t="s">
        <v>538</v>
      </c>
      <c r="D428" s="385" t="s">
        <v>1231</v>
      </c>
      <c r="E428" s="386">
        <v>42370</v>
      </c>
      <c r="F428" s="386">
        <v>42735</v>
      </c>
      <c r="G428" s="387">
        <v>291</v>
      </c>
      <c r="H428" s="388">
        <v>109</v>
      </c>
    </row>
    <row r="429" spans="1:8" x14ac:dyDescent="0.2">
      <c r="A429" s="383" t="s">
        <v>1694</v>
      </c>
      <c r="B429" s="384" t="s">
        <v>547</v>
      </c>
      <c r="C429" s="384" t="s">
        <v>538</v>
      </c>
      <c r="D429" s="385" t="s">
        <v>1231</v>
      </c>
      <c r="E429" s="386">
        <v>42370</v>
      </c>
      <c r="F429" s="386">
        <v>42735</v>
      </c>
      <c r="G429" s="387">
        <v>273</v>
      </c>
      <c r="H429" s="388">
        <v>72</v>
      </c>
    </row>
    <row r="430" spans="1:8" x14ac:dyDescent="0.2">
      <c r="A430" s="383" t="s">
        <v>1695</v>
      </c>
      <c r="B430" s="384" t="s">
        <v>548</v>
      </c>
      <c r="C430" s="384" t="s">
        <v>538</v>
      </c>
      <c r="D430" s="385" t="s">
        <v>1231</v>
      </c>
      <c r="E430" s="386">
        <v>42370</v>
      </c>
      <c r="F430" s="386">
        <v>42735</v>
      </c>
      <c r="G430" s="387">
        <v>182</v>
      </c>
      <c r="H430" s="388">
        <v>56</v>
      </c>
    </row>
    <row r="431" spans="1:8" x14ac:dyDescent="0.2">
      <c r="A431" s="383" t="s">
        <v>1696</v>
      </c>
      <c r="B431" s="384" t="s">
        <v>1230</v>
      </c>
      <c r="C431" s="384" t="s">
        <v>549</v>
      </c>
      <c r="D431" s="385" t="s">
        <v>1231</v>
      </c>
      <c r="E431" s="386">
        <v>42370</v>
      </c>
      <c r="F431" s="386">
        <v>42735</v>
      </c>
      <c r="G431" s="387">
        <v>90</v>
      </c>
      <c r="H431" s="388">
        <v>56</v>
      </c>
    </row>
    <row r="432" spans="1:8" x14ac:dyDescent="0.2">
      <c r="A432" s="383" t="s">
        <v>1697</v>
      </c>
      <c r="B432" s="384" t="s">
        <v>550</v>
      </c>
      <c r="C432" s="384" t="s">
        <v>549</v>
      </c>
      <c r="D432" s="385" t="s">
        <v>1231</v>
      </c>
      <c r="E432" s="386">
        <v>42370</v>
      </c>
      <c r="F432" s="386">
        <v>42735</v>
      </c>
      <c r="G432" s="387">
        <v>255</v>
      </c>
      <c r="H432" s="388">
        <v>138</v>
      </c>
    </row>
    <row r="433" spans="1:8" x14ac:dyDescent="0.2">
      <c r="A433" s="383" t="s">
        <v>1698</v>
      </c>
      <c r="B433" s="384" t="s">
        <v>552</v>
      </c>
      <c r="C433" s="384" t="s">
        <v>549</v>
      </c>
      <c r="D433" s="385" t="s">
        <v>1231</v>
      </c>
      <c r="E433" s="386">
        <v>42370</v>
      </c>
      <c r="F433" s="386">
        <v>42735</v>
      </c>
      <c r="G433" s="387">
        <v>218</v>
      </c>
      <c r="H433" s="388">
        <v>107</v>
      </c>
    </row>
    <row r="434" spans="1:8" x14ac:dyDescent="0.2">
      <c r="A434" s="383" t="s">
        <v>1699</v>
      </c>
      <c r="B434" s="384" t="s">
        <v>554</v>
      </c>
      <c r="C434" s="384" t="s">
        <v>549</v>
      </c>
      <c r="D434" s="385" t="s">
        <v>1231</v>
      </c>
      <c r="E434" s="386">
        <v>42370</v>
      </c>
      <c r="F434" s="386">
        <v>42735</v>
      </c>
      <c r="G434" s="387">
        <v>255</v>
      </c>
      <c r="H434" s="388">
        <v>138</v>
      </c>
    </row>
    <row r="435" spans="1:8" x14ac:dyDescent="0.2">
      <c r="A435" s="383" t="s">
        <v>1700</v>
      </c>
      <c r="B435" s="384" t="s">
        <v>555</v>
      </c>
      <c r="C435" s="384" t="s">
        <v>549</v>
      </c>
      <c r="D435" s="385" t="s">
        <v>1231</v>
      </c>
      <c r="E435" s="386">
        <v>42370</v>
      </c>
      <c r="F435" s="386">
        <v>42735</v>
      </c>
      <c r="G435" s="387">
        <v>258</v>
      </c>
      <c r="H435" s="388">
        <v>104</v>
      </c>
    </row>
    <row r="436" spans="1:8" x14ac:dyDescent="0.2">
      <c r="A436" s="383" t="s">
        <v>1701</v>
      </c>
      <c r="B436" s="384" t="s">
        <v>556</v>
      </c>
      <c r="C436" s="384" t="s">
        <v>549</v>
      </c>
      <c r="D436" s="385" t="s">
        <v>1231</v>
      </c>
      <c r="E436" s="386">
        <v>42370</v>
      </c>
      <c r="F436" s="386">
        <v>42735</v>
      </c>
      <c r="G436" s="387">
        <v>127</v>
      </c>
      <c r="H436" s="388">
        <v>40</v>
      </c>
    </row>
    <row r="437" spans="1:8" x14ac:dyDescent="0.2">
      <c r="A437" s="383" t="s">
        <v>1702</v>
      </c>
      <c r="B437" s="384" t="s">
        <v>557</v>
      </c>
      <c r="C437" s="384" t="s">
        <v>549</v>
      </c>
      <c r="D437" s="385" t="s">
        <v>1231</v>
      </c>
      <c r="E437" s="386">
        <v>42370</v>
      </c>
      <c r="F437" s="386">
        <v>42735</v>
      </c>
      <c r="G437" s="387">
        <v>90</v>
      </c>
      <c r="H437" s="388">
        <v>56</v>
      </c>
    </row>
    <row r="438" spans="1:8" x14ac:dyDescent="0.2">
      <c r="A438" s="383" t="s">
        <v>1703</v>
      </c>
      <c r="B438" s="384" t="s">
        <v>558</v>
      </c>
      <c r="C438" s="384" t="s">
        <v>549</v>
      </c>
      <c r="D438" s="385" t="s">
        <v>1231</v>
      </c>
      <c r="E438" s="386">
        <v>42370</v>
      </c>
      <c r="F438" s="386">
        <v>42735</v>
      </c>
      <c r="G438" s="387">
        <v>191</v>
      </c>
      <c r="H438" s="388">
        <v>138</v>
      </c>
    </row>
    <row r="439" spans="1:8" x14ac:dyDescent="0.2">
      <c r="A439" s="383" t="s">
        <v>1704</v>
      </c>
      <c r="B439" s="384" t="s">
        <v>559</v>
      </c>
      <c r="C439" s="384" t="s">
        <v>549</v>
      </c>
      <c r="D439" s="385" t="s">
        <v>1231</v>
      </c>
      <c r="E439" s="386">
        <v>42370</v>
      </c>
      <c r="F439" s="386">
        <v>42735</v>
      </c>
      <c r="G439" s="387">
        <v>254</v>
      </c>
      <c r="H439" s="388">
        <v>68</v>
      </c>
    </row>
    <row r="440" spans="1:8" x14ac:dyDescent="0.2">
      <c r="A440" s="383" t="s">
        <v>1705</v>
      </c>
      <c r="B440" s="384" t="s">
        <v>1230</v>
      </c>
      <c r="C440" s="384" t="s">
        <v>561</v>
      </c>
      <c r="D440" s="385" t="s">
        <v>1231</v>
      </c>
      <c r="E440" s="386">
        <v>42370</v>
      </c>
      <c r="F440" s="386">
        <v>42735</v>
      </c>
      <c r="G440" s="387">
        <v>97</v>
      </c>
      <c r="H440" s="388">
        <v>58</v>
      </c>
    </row>
    <row r="441" spans="1:8" x14ac:dyDescent="0.2">
      <c r="A441" s="383" t="s">
        <v>1706</v>
      </c>
      <c r="B441" s="384" t="s">
        <v>562</v>
      </c>
      <c r="C441" s="384" t="s">
        <v>561</v>
      </c>
      <c r="D441" s="385" t="s">
        <v>1231</v>
      </c>
      <c r="E441" s="386">
        <v>42370</v>
      </c>
      <c r="F441" s="386">
        <v>42735</v>
      </c>
      <c r="G441" s="387">
        <v>97</v>
      </c>
      <c r="H441" s="388">
        <v>58</v>
      </c>
    </row>
    <row r="442" spans="1:8" x14ac:dyDescent="0.2">
      <c r="A442" s="383" t="s">
        <v>1707</v>
      </c>
      <c r="B442" s="384" t="s">
        <v>1230</v>
      </c>
      <c r="C442" s="384" t="s">
        <v>563</v>
      </c>
      <c r="D442" s="385" t="s">
        <v>1231</v>
      </c>
      <c r="E442" s="386">
        <v>42370</v>
      </c>
      <c r="F442" s="386">
        <v>42735</v>
      </c>
      <c r="G442" s="387">
        <v>247</v>
      </c>
      <c r="H442" s="388">
        <v>82</v>
      </c>
    </row>
    <row r="443" spans="1:8" x14ac:dyDescent="0.2">
      <c r="A443" s="383" t="s">
        <v>1708</v>
      </c>
      <c r="B443" s="384" t="s">
        <v>564</v>
      </c>
      <c r="C443" s="384" t="s">
        <v>563</v>
      </c>
      <c r="D443" s="385" t="s">
        <v>1231</v>
      </c>
      <c r="E443" s="386">
        <v>42370</v>
      </c>
      <c r="F443" s="386">
        <v>42735</v>
      </c>
      <c r="G443" s="387">
        <v>0</v>
      </c>
      <c r="H443" s="388">
        <v>11</v>
      </c>
    </row>
    <row r="444" spans="1:8" x14ac:dyDescent="0.2">
      <c r="A444" s="383" t="s">
        <v>1709</v>
      </c>
      <c r="B444" s="384" t="s">
        <v>565</v>
      </c>
      <c r="C444" s="384" t="s">
        <v>563</v>
      </c>
      <c r="D444" s="385" t="s">
        <v>1231</v>
      </c>
      <c r="E444" s="386">
        <v>42370</v>
      </c>
      <c r="F444" s="386">
        <v>42735</v>
      </c>
      <c r="G444" s="387">
        <v>211</v>
      </c>
      <c r="H444" s="388">
        <v>65</v>
      </c>
    </row>
    <row r="445" spans="1:8" x14ac:dyDescent="0.2">
      <c r="A445" s="383" t="s">
        <v>1710</v>
      </c>
      <c r="B445" s="384" t="s">
        <v>1230</v>
      </c>
      <c r="C445" s="384" t="s">
        <v>566</v>
      </c>
      <c r="D445" s="385" t="s">
        <v>1231</v>
      </c>
      <c r="E445" s="386">
        <v>42370</v>
      </c>
      <c r="F445" s="386">
        <v>42735</v>
      </c>
      <c r="G445" s="387">
        <v>151</v>
      </c>
      <c r="H445" s="388">
        <v>94</v>
      </c>
    </row>
    <row r="446" spans="1:8" x14ac:dyDescent="0.2">
      <c r="A446" s="383" t="s">
        <v>1711</v>
      </c>
      <c r="B446" s="384" t="s">
        <v>567</v>
      </c>
      <c r="C446" s="384" t="s">
        <v>566</v>
      </c>
      <c r="D446" s="385" t="s">
        <v>1231</v>
      </c>
      <c r="E446" s="386">
        <v>42370</v>
      </c>
      <c r="F446" s="386">
        <v>42735</v>
      </c>
      <c r="G446" s="387">
        <v>157</v>
      </c>
      <c r="H446" s="388">
        <v>109</v>
      </c>
    </row>
    <row r="447" spans="1:8" x14ac:dyDescent="0.2">
      <c r="A447" s="383" t="s">
        <v>1712</v>
      </c>
      <c r="B447" s="384" t="s">
        <v>568</v>
      </c>
      <c r="C447" s="384" t="s">
        <v>566</v>
      </c>
      <c r="D447" s="385" t="s">
        <v>1231</v>
      </c>
      <c r="E447" s="386">
        <v>42370</v>
      </c>
      <c r="F447" s="386">
        <v>42735</v>
      </c>
      <c r="G447" s="387">
        <v>225</v>
      </c>
      <c r="H447" s="388">
        <v>126</v>
      </c>
    </row>
    <row r="448" spans="1:8" x14ac:dyDescent="0.2">
      <c r="A448" s="383" t="s">
        <v>1713</v>
      </c>
      <c r="B448" s="384" t="s">
        <v>569</v>
      </c>
      <c r="C448" s="384" t="s">
        <v>566</v>
      </c>
      <c r="D448" s="385" t="s">
        <v>1231</v>
      </c>
      <c r="E448" s="386">
        <v>42370</v>
      </c>
      <c r="F448" s="386">
        <v>42735</v>
      </c>
      <c r="G448" s="387">
        <v>168</v>
      </c>
      <c r="H448" s="388">
        <v>108</v>
      </c>
    </row>
    <row r="449" spans="1:8" x14ac:dyDescent="0.2">
      <c r="A449" s="383" t="s">
        <v>1714</v>
      </c>
      <c r="B449" s="384" t="s">
        <v>1230</v>
      </c>
      <c r="C449" s="384" t="s">
        <v>570</v>
      </c>
      <c r="D449" s="385" t="s">
        <v>1231</v>
      </c>
      <c r="E449" s="386">
        <v>42370</v>
      </c>
      <c r="F449" s="386">
        <v>42735</v>
      </c>
      <c r="G449" s="387">
        <v>305</v>
      </c>
      <c r="H449" s="388">
        <v>146</v>
      </c>
    </row>
    <row r="450" spans="1:8" x14ac:dyDescent="0.2">
      <c r="A450" s="383" t="s">
        <v>1715</v>
      </c>
      <c r="B450" s="384" t="s">
        <v>571</v>
      </c>
      <c r="C450" s="384" t="s">
        <v>570</v>
      </c>
      <c r="D450" s="385" t="s">
        <v>1231</v>
      </c>
      <c r="E450" s="386">
        <v>42370</v>
      </c>
      <c r="F450" s="386">
        <v>42735</v>
      </c>
      <c r="G450" s="387">
        <v>360</v>
      </c>
      <c r="H450" s="388">
        <v>154</v>
      </c>
    </row>
    <row r="451" spans="1:8" x14ac:dyDescent="0.2">
      <c r="A451" s="383" t="s">
        <v>1716</v>
      </c>
      <c r="B451" s="384" t="s">
        <v>572</v>
      </c>
      <c r="C451" s="384" t="s">
        <v>570</v>
      </c>
      <c r="D451" s="385" t="s">
        <v>1231</v>
      </c>
      <c r="E451" s="386">
        <v>42370</v>
      </c>
      <c r="F451" s="386">
        <v>42735</v>
      </c>
      <c r="G451" s="387">
        <v>260</v>
      </c>
      <c r="H451" s="388">
        <v>135</v>
      </c>
    </row>
    <row r="452" spans="1:8" x14ac:dyDescent="0.2">
      <c r="A452" s="383" t="s">
        <v>1717</v>
      </c>
      <c r="B452" s="384" t="s">
        <v>573</v>
      </c>
      <c r="C452" s="384" t="s">
        <v>570</v>
      </c>
      <c r="D452" s="385" t="s">
        <v>1231</v>
      </c>
      <c r="E452" s="386">
        <v>42370</v>
      </c>
      <c r="F452" s="386">
        <v>42735</v>
      </c>
      <c r="G452" s="387">
        <v>290</v>
      </c>
      <c r="H452" s="388">
        <v>143</v>
      </c>
    </row>
    <row r="453" spans="1:8" x14ac:dyDescent="0.2">
      <c r="A453" s="383" t="s">
        <v>1718</v>
      </c>
      <c r="B453" s="384" t="s">
        <v>574</v>
      </c>
      <c r="C453" s="384" t="s">
        <v>570</v>
      </c>
      <c r="D453" s="385" t="s">
        <v>1231</v>
      </c>
      <c r="E453" s="386">
        <v>42370</v>
      </c>
      <c r="F453" s="386">
        <v>42735</v>
      </c>
      <c r="G453" s="387">
        <v>380</v>
      </c>
      <c r="H453" s="388">
        <v>153</v>
      </c>
    </row>
    <row r="454" spans="1:8" x14ac:dyDescent="0.2">
      <c r="A454" s="383" t="s">
        <v>1719</v>
      </c>
      <c r="B454" s="384" t="s">
        <v>575</v>
      </c>
      <c r="C454" s="384" t="s">
        <v>570</v>
      </c>
      <c r="D454" s="385" t="s">
        <v>1231</v>
      </c>
      <c r="E454" s="386">
        <v>42370</v>
      </c>
      <c r="F454" s="386">
        <v>42735</v>
      </c>
      <c r="G454" s="387">
        <v>260</v>
      </c>
      <c r="H454" s="388">
        <v>135</v>
      </c>
    </row>
    <row r="455" spans="1:8" x14ac:dyDescent="0.2">
      <c r="A455" s="383" t="s">
        <v>1720</v>
      </c>
      <c r="B455" s="384" t="s">
        <v>576</v>
      </c>
      <c r="C455" s="384" t="s">
        <v>570</v>
      </c>
      <c r="D455" s="385" t="s">
        <v>1231</v>
      </c>
      <c r="E455" s="386">
        <v>42370</v>
      </c>
      <c r="F455" s="386">
        <v>42735</v>
      </c>
      <c r="G455" s="387">
        <v>390</v>
      </c>
      <c r="H455" s="388">
        <v>181</v>
      </c>
    </row>
    <row r="456" spans="1:8" x14ac:dyDescent="0.2">
      <c r="A456" s="383" t="s">
        <v>1721</v>
      </c>
      <c r="B456" s="384" t="s">
        <v>577</v>
      </c>
      <c r="C456" s="384" t="s">
        <v>570</v>
      </c>
      <c r="D456" s="385" t="s">
        <v>1231</v>
      </c>
      <c r="E456" s="386">
        <v>42370</v>
      </c>
      <c r="F456" s="386">
        <v>42735</v>
      </c>
      <c r="G456" s="387">
        <v>305</v>
      </c>
      <c r="H456" s="388">
        <v>146</v>
      </c>
    </row>
    <row r="457" spans="1:8" x14ac:dyDescent="0.2">
      <c r="A457" s="383" t="s">
        <v>1722</v>
      </c>
      <c r="B457" s="384" t="s">
        <v>1230</v>
      </c>
      <c r="C457" s="384" t="s">
        <v>578</v>
      </c>
      <c r="D457" s="385" t="s">
        <v>1231</v>
      </c>
      <c r="E457" s="386">
        <v>42370</v>
      </c>
      <c r="F457" s="386">
        <v>42735</v>
      </c>
      <c r="G457" s="387">
        <v>191</v>
      </c>
      <c r="H457" s="388">
        <v>114</v>
      </c>
    </row>
    <row r="458" spans="1:8" x14ac:dyDescent="0.2">
      <c r="A458" s="383" t="s">
        <v>1723</v>
      </c>
      <c r="B458" s="384" t="s">
        <v>579</v>
      </c>
      <c r="C458" s="384" t="s">
        <v>578</v>
      </c>
      <c r="D458" s="385" t="s">
        <v>1231</v>
      </c>
      <c r="E458" s="386">
        <v>42370</v>
      </c>
      <c r="F458" s="386">
        <v>42735</v>
      </c>
      <c r="G458" s="387">
        <v>242</v>
      </c>
      <c r="H458" s="388">
        <v>136</v>
      </c>
    </row>
    <row r="459" spans="1:8" x14ac:dyDescent="0.2">
      <c r="A459" s="383" t="s">
        <v>1724</v>
      </c>
      <c r="B459" s="384" t="s">
        <v>580</v>
      </c>
      <c r="C459" s="384" t="s">
        <v>578</v>
      </c>
      <c r="D459" s="385" t="s">
        <v>1231</v>
      </c>
      <c r="E459" s="386">
        <v>42370</v>
      </c>
      <c r="F459" s="386">
        <v>42735</v>
      </c>
      <c r="G459" s="387">
        <v>270</v>
      </c>
      <c r="H459" s="388">
        <v>121</v>
      </c>
    </row>
    <row r="460" spans="1:8" x14ac:dyDescent="0.2">
      <c r="A460" s="383" t="s">
        <v>1725</v>
      </c>
      <c r="B460" s="384" t="s">
        <v>581</v>
      </c>
      <c r="C460" s="384" t="s">
        <v>578</v>
      </c>
      <c r="D460" s="385" t="s">
        <v>1231</v>
      </c>
      <c r="E460" s="386">
        <v>42370</v>
      </c>
      <c r="F460" s="386">
        <v>42735</v>
      </c>
      <c r="G460" s="387">
        <v>137</v>
      </c>
      <c r="H460" s="388">
        <v>105</v>
      </c>
    </row>
    <row r="461" spans="1:8" x14ac:dyDescent="0.2">
      <c r="A461" s="383" t="s">
        <v>1726</v>
      </c>
      <c r="B461" s="384" t="s">
        <v>582</v>
      </c>
      <c r="C461" s="384" t="s">
        <v>578</v>
      </c>
      <c r="D461" s="385" t="s">
        <v>1231</v>
      </c>
      <c r="E461" s="386">
        <v>42370</v>
      </c>
      <c r="F461" s="386">
        <v>42735</v>
      </c>
      <c r="G461" s="387">
        <v>408</v>
      </c>
      <c r="H461" s="388">
        <v>164</v>
      </c>
    </row>
    <row r="462" spans="1:8" x14ac:dyDescent="0.2">
      <c r="A462" s="383" t="s">
        <v>1727</v>
      </c>
      <c r="B462" s="384" t="s">
        <v>583</v>
      </c>
      <c r="C462" s="384" t="s">
        <v>578</v>
      </c>
      <c r="D462" s="385" t="s">
        <v>1231</v>
      </c>
      <c r="E462" s="386">
        <v>42370</v>
      </c>
      <c r="F462" s="386">
        <v>42735</v>
      </c>
      <c r="G462" s="387">
        <v>257</v>
      </c>
      <c r="H462" s="388">
        <v>138</v>
      </c>
    </row>
    <row r="463" spans="1:8" x14ac:dyDescent="0.2">
      <c r="A463" s="383" t="s">
        <v>1728</v>
      </c>
      <c r="B463" s="384" t="s">
        <v>584</v>
      </c>
      <c r="C463" s="384" t="s">
        <v>578</v>
      </c>
      <c r="D463" s="385" t="s">
        <v>1231</v>
      </c>
      <c r="E463" s="386">
        <v>42370</v>
      </c>
      <c r="F463" s="386">
        <v>42735</v>
      </c>
      <c r="G463" s="387">
        <v>309</v>
      </c>
      <c r="H463" s="388">
        <v>157</v>
      </c>
    </row>
    <row r="464" spans="1:8" x14ac:dyDescent="0.2">
      <c r="A464" s="383" t="s">
        <v>1729</v>
      </c>
      <c r="B464" s="384" t="s">
        <v>585</v>
      </c>
      <c r="C464" s="384" t="s">
        <v>578</v>
      </c>
      <c r="D464" s="385" t="s">
        <v>1231</v>
      </c>
      <c r="E464" s="386">
        <v>42370</v>
      </c>
      <c r="F464" s="386">
        <v>42735</v>
      </c>
      <c r="G464" s="387">
        <v>163</v>
      </c>
      <c r="H464" s="388">
        <v>107</v>
      </c>
    </row>
    <row r="465" spans="1:8" x14ac:dyDescent="0.2">
      <c r="A465" s="383" t="s">
        <v>1730</v>
      </c>
      <c r="B465" s="384" t="s">
        <v>586</v>
      </c>
      <c r="C465" s="384" t="s">
        <v>578</v>
      </c>
      <c r="D465" s="385" t="s">
        <v>1231</v>
      </c>
      <c r="E465" s="386">
        <v>42370</v>
      </c>
      <c r="F465" s="386">
        <v>42735</v>
      </c>
      <c r="G465" s="387">
        <v>270</v>
      </c>
      <c r="H465" s="388">
        <v>127</v>
      </c>
    </row>
    <row r="466" spans="1:8" x14ac:dyDescent="0.2">
      <c r="A466" s="383" t="s">
        <v>1731</v>
      </c>
      <c r="B466" s="384" t="s">
        <v>587</v>
      </c>
      <c r="C466" s="384" t="s">
        <v>578</v>
      </c>
      <c r="D466" s="385" t="s">
        <v>1231</v>
      </c>
      <c r="E466" s="386">
        <v>42505</v>
      </c>
      <c r="F466" s="386">
        <v>42628</v>
      </c>
      <c r="G466" s="387">
        <v>135</v>
      </c>
      <c r="H466" s="388">
        <v>67</v>
      </c>
    </row>
    <row r="467" spans="1:8" x14ac:dyDescent="0.2">
      <c r="A467" s="383" t="s">
        <v>1732</v>
      </c>
      <c r="B467" s="384" t="s">
        <v>587</v>
      </c>
      <c r="C467" s="384" t="s">
        <v>578</v>
      </c>
      <c r="D467" s="385" t="s">
        <v>1232</v>
      </c>
      <c r="E467" s="386">
        <v>42629</v>
      </c>
      <c r="F467" s="386">
        <v>42504</v>
      </c>
      <c r="G467" s="387">
        <v>104</v>
      </c>
      <c r="H467" s="388">
        <v>64</v>
      </c>
    </row>
    <row r="468" spans="1:8" x14ac:dyDescent="0.2">
      <c r="A468" s="383" t="s">
        <v>1733</v>
      </c>
      <c r="B468" s="384" t="s">
        <v>588</v>
      </c>
      <c r="C468" s="384" t="s">
        <v>578</v>
      </c>
      <c r="D468" s="385" t="s">
        <v>1231</v>
      </c>
      <c r="E468" s="386">
        <v>42370</v>
      </c>
      <c r="F468" s="386">
        <v>42735</v>
      </c>
      <c r="G468" s="387">
        <v>224</v>
      </c>
      <c r="H468" s="388">
        <v>115</v>
      </c>
    </row>
    <row r="469" spans="1:8" x14ac:dyDescent="0.2">
      <c r="A469" s="383" t="s">
        <v>1734</v>
      </c>
      <c r="B469" s="384" t="s">
        <v>589</v>
      </c>
      <c r="C469" s="384" t="s">
        <v>578</v>
      </c>
      <c r="D469" s="385" t="s">
        <v>1231</v>
      </c>
      <c r="E469" s="386">
        <v>42370</v>
      </c>
      <c r="F469" s="386">
        <v>42735</v>
      </c>
      <c r="G469" s="387">
        <v>140</v>
      </c>
      <c r="H469" s="388">
        <v>101</v>
      </c>
    </row>
    <row r="470" spans="1:8" x14ac:dyDescent="0.2">
      <c r="A470" s="383" t="s">
        <v>1735</v>
      </c>
      <c r="B470" s="384" t="s">
        <v>590</v>
      </c>
      <c r="C470" s="384" t="s">
        <v>578</v>
      </c>
      <c r="D470" s="385" t="s">
        <v>1231</v>
      </c>
      <c r="E470" s="386">
        <v>42370</v>
      </c>
      <c r="F470" s="386">
        <v>42735</v>
      </c>
      <c r="G470" s="387">
        <v>288</v>
      </c>
      <c r="H470" s="388">
        <v>199</v>
      </c>
    </row>
    <row r="471" spans="1:8" x14ac:dyDescent="0.2">
      <c r="A471" s="383" t="s">
        <v>1736</v>
      </c>
      <c r="B471" s="384" t="s">
        <v>591</v>
      </c>
      <c r="C471" s="384" t="s">
        <v>578</v>
      </c>
      <c r="D471" s="385" t="s">
        <v>1231</v>
      </c>
      <c r="E471" s="386">
        <v>42370</v>
      </c>
      <c r="F471" s="386">
        <v>42735</v>
      </c>
      <c r="G471" s="387">
        <v>169</v>
      </c>
      <c r="H471" s="388">
        <v>88</v>
      </c>
    </row>
    <row r="472" spans="1:8" x14ac:dyDescent="0.2">
      <c r="A472" s="383" t="s">
        <v>1737</v>
      </c>
      <c r="B472" s="384" t="s">
        <v>592</v>
      </c>
      <c r="C472" s="384" t="s">
        <v>578</v>
      </c>
      <c r="D472" s="385" t="s">
        <v>1231</v>
      </c>
      <c r="E472" s="386">
        <v>42370</v>
      </c>
      <c r="F472" s="386">
        <v>42735</v>
      </c>
      <c r="G472" s="387">
        <v>176</v>
      </c>
      <c r="H472" s="388">
        <v>144</v>
      </c>
    </row>
    <row r="473" spans="1:8" x14ac:dyDescent="0.2">
      <c r="A473" s="383" t="s">
        <v>1738</v>
      </c>
      <c r="B473" s="384" t="s">
        <v>593</v>
      </c>
      <c r="C473" s="384" t="s">
        <v>578</v>
      </c>
      <c r="D473" s="385" t="s">
        <v>1231</v>
      </c>
      <c r="E473" s="386">
        <v>42370</v>
      </c>
      <c r="F473" s="386">
        <v>42735</v>
      </c>
      <c r="G473" s="387">
        <v>222</v>
      </c>
      <c r="H473" s="388">
        <v>120</v>
      </c>
    </row>
    <row r="474" spans="1:8" x14ac:dyDescent="0.2">
      <c r="A474" s="383" t="s">
        <v>1739</v>
      </c>
      <c r="B474" s="384" t="s">
        <v>594</v>
      </c>
      <c r="C474" s="384" t="s">
        <v>578</v>
      </c>
      <c r="D474" s="385" t="s">
        <v>1231</v>
      </c>
      <c r="E474" s="386">
        <v>42370</v>
      </c>
      <c r="F474" s="386">
        <v>42735</v>
      </c>
      <c r="G474" s="387">
        <v>134</v>
      </c>
      <c r="H474" s="388">
        <v>89</v>
      </c>
    </row>
    <row r="475" spans="1:8" x14ac:dyDescent="0.2">
      <c r="A475" s="383" t="s">
        <v>1740</v>
      </c>
      <c r="B475" s="384" t="s">
        <v>595</v>
      </c>
      <c r="C475" s="384" t="s">
        <v>578</v>
      </c>
      <c r="D475" s="385" t="s">
        <v>1231</v>
      </c>
      <c r="E475" s="386">
        <v>42370</v>
      </c>
      <c r="F475" s="386">
        <v>42735</v>
      </c>
      <c r="G475" s="387">
        <v>85</v>
      </c>
      <c r="H475" s="388">
        <v>71</v>
      </c>
    </row>
    <row r="476" spans="1:8" x14ac:dyDescent="0.2">
      <c r="A476" s="383" t="s">
        <v>1741</v>
      </c>
      <c r="B476" s="384" t="s">
        <v>596</v>
      </c>
      <c r="C476" s="384" t="s">
        <v>578</v>
      </c>
      <c r="D476" s="385" t="s">
        <v>1231</v>
      </c>
      <c r="E476" s="386">
        <v>42370</v>
      </c>
      <c r="F476" s="386">
        <v>42735</v>
      </c>
      <c r="G476" s="387">
        <v>141</v>
      </c>
      <c r="H476" s="388">
        <v>101</v>
      </c>
    </row>
    <row r="477" spans="1:8" x14ac:dyDescent="0.2">
      <c r="A477" s="383" t="s">
        <v>1742</v>
      </c>
      <c r="B477" s="384" t="s">
        <v>597</v>
      </c>
      <c r="C477" s="384" t="s">
        <v>578</v>
      </c>
      <c r="D477" s="385" t="s">
        <v>1231</v>
      </c>
      <c r="E477" s="386">
        <v>42370</v>
      </c>
      <c r="F477" s="386">
        <v>42735</v>
      </c>
      <c r="G477" s="387">
        <v>165</v>
      </c>
      <c r="H477" s="388">
        <v>108</v>
      </c>
    </row>
    <row r="478" spans="1:8" x14ac:dyDescent="0.2">
      <c r="A478" s="383" t="s">
        <v>1743</v>
      </c>
      <c r="B478" s="384" t="s">
        <v>598</v>
      </c>
      <c r="C478" s="384" t="s">
        <v>578</v>
      </c>
      <c r="D478" s="385" t="s">
        <v>1231</v>
      </c>
      <c r="E478" s="386">
        <v>42370</v>
      </c>
      <c r="F478" s="386">
        <v>42735</v>
      </c>
      <c r="G478" s="387">
        <v>175</v>
      </c>
      <c r="H478" s="388">
        <v>118</v>
      </c>
    </row>
    <row r="479" spans="1:8" x14ac:dyDescent="0.2">
      <c r="A479" s="383" t="s">
        <v>1744</v>
      </c>
      <c r="B479" s="384" t="s">
        <v>599</v>
      </c>
      <c r="C479" s="384" t="s">
        <v>578</v>
      </c>
      <c r="D479" s="385" t="s">
        <v>1231</v>
      </c>
      <c r="E479" s="386">
        <v>42370</v>
      </c>
      <c r="F479" s="386">
        <v>42735</v>
      </c>
      <c r="G479" s="387">
        <v>355</v>
      </c>
      <c r="H479" s="388">
        <v>132</v>
      </c>
    </row>
    <row r="480" spans="1:8" x14ac:dyDescent="0.2">
      <c r="A480" s="383" t="s">
        <v>1745</v>
      </c>
      <c r="B480" s="384" t="s">
        <v>600</v>
      </c>
      <c r="C480" s="384" t="s">
        <v>578</v>
      </c>
      <c r="D480" s="385" t="s">
        <v>1231</v>
      </c>
      <c r="E480" s="386">
        <v>42370</v>
      </c>
      <c r="F480" s="386">
        <v>42735</v>
      </c>
      <c r="G480" s="387">
        <v>258</v>
      </c>
      <c r="H480" s="388">
        <v>112</v>
      </c>
    </row>
    <row r="481" spans="1:8" x14ac:dyDescent="0.2">
      <c r="A481" s="383" t="s">
        <v>1746</v>
      </c>
      <c r="B481" s="384" t="s">
        <v>601</v>
      </c>
      <c r="C481" s="384" t="s">
        <v>578</v>
      </c>
      <c r="D481" s="385" t="s">
        <v>1231</v>
      </c>
      <c r="E481" s="386">
        <v>42370</v>
      </c>
      <c r="F481" s="386">
        <v>42735</v>
      </c>
      <c r="G481" s="387">
        <v>257</v>
      </c>
      <c r="H481" s="388">
        <v>138</v>
      </c>
    </row>
    <row r="482" spans="1:8" x14ac:dyDescent="0.2">
      <c r="A482" s="383" t="s">
        <v>1747</v>
      </c>
      <c r="B482" s="384" t="s">
        <v>602</v>
      </c>
      <c r="C482" s="384" t="s">
        <v>578</v>
      </c>
      <c r="D482" s="385" t="s">
        <v>1231</v>
      </c>
      <c r="E482" s="386">
        <v>42370</v>
      </c>
      <c r="F482" s="386">
        <v>42735</v>
      </c>
      <c r="G482" s="387">
        <v>180</v>
      </c>
      <c r="H482" s="388">
        <v>106</v>
      </c>
    </row>
    <row r="483" spans="1:8" x14ac:dyDescent="0.2">
      <c r="A483" s="383" t="s">
        <v>1748</v>
      </c>
      <c r="B483" s="384" t="s">
        <v>603</v>
      </c>
      <c r="C483" s="384" t="s">
        <v>578</v>
      </c>
      <c r="D483" s="385" t="s">
        <v>1231</v>
      </c>
      <c r="E483" s="386">
        <v>42370</v>
      </c>
      <c r="F483" s="386">
        <v>42735</v>
      </c>
      <c r="G483" s="387">
        <v>213</v>
      </c>
      <c r="H483" s="388">
        <v>104</v>
      </c>
    </row>
    <row r="484" spans="1:8" x14ac:dyDescent="0.2">
      <c r="A484" s="383" t="s">
        <v>1749</v>
      </c>
      <c r="B484" s="384" t="s">
        <v>604</v>
      </c>
      <c r="C484" s="384" t="s">
        <v>578</v>
      </c>
      <c r="D484" s="385" t="s">
        <v>1231</v>
      </c>
      <c r="E484" s="386">
        <v>42370</v>
      </c>
      <c r="F484" s="386">
        <v>42735</v>
      </c>
      <c r="G484" s="387">
        <v>235</v>
      </c>
      <c r="H484" s="388">
        <v>142</v>
      </c>
    </row>
    <row r="485" spans="1:8" x14ac:dyDescent="0.2">
      <c r="A485" s="383" t="s">
        <v>1750</v>
      </c>
      <c r="B485" s="384" t="s">
        <v>605</v>
      </c>
      <c r="C485" s="384" t="s">
        <v>578</v>
      </c>
      <c r="D485" s="385" t="s">
        <v>1231</v>
      </c>
      <c r="E485" s="386">
        <v>42370</v>
      </c>
      <c r="F485" s="386">
        <v>42735</v>
      </c>
      <c r="G485" s="387">
        <v>360</v>
      </c>
      <c r="H485" s="388">
        <v>142</v>
      </c>
    </row>
    <row r="486" spans="1:8" x14ac:dyDescent="0.2">
      <c r="A486" s="383" t="s">
        <v>1751</v>
      </c>
      <c r="B486" s="384" t="s">
        <v>606</v>
      </c>
      <c r="C486" s="384" t="s">
        <v>578</v>
      </c>
      <c r="D486" s="385" t="s">
        <v>1231</v>
      </c>
      <c r="E486" s="386">
        <v>42370</v>
      </c>
      <c r="F486" s="386">
        <v>42735</v>
      </c>
      <c r="G486" s="387">
        <v>180</v>
      </c>
      <c r="H486" s="388">
        <v>86</v>
      </c>
    </row>
    <row r="487" spans="1:8" x14ac:dyDescent="0.2">
      <c r="A487" s="383" t="s">
        <v>1752</v>
      </c>
      <c r="B487" s="384" t="s">
        <v>607</v>
      </c>
      <c r="C487" s="384" t="s">
        <v>578</v>
      </c>
      <c r="D487" s="385" t="s">
        <v>1231</v>
      </c>
      <c r="E487" s="386">
        <v>42370</v>
      </c>
      <c r="F487" s="386">
        <v>42735</v>
      </c>
      <c r="G487" s="387">
        <v>90</v>
      </c>
      <c r="H487" s="388">
        <v>66</v>
      </c>
    </row>
    <row r="488" spans="1:8" x14ac:dyDescent="0.2">
      <c r="A488" s="383" t="s">
        <v>1753</v>
      </c>
      <c r="B488" s="384" t="s">
        <v>1230</v>
      </c>
      <c r="C488" s="384" t="s">
        <v>608</v>
      </c>
      <c r="D488" s="385" t="s">
        <v>1231</v>
      </c>
      <c r="E488" s="386">
        <v>42370</v>
      </c>
      <c r="F488" s="386">
        <v>42735</v>
      </c>
      <c r="G488" s="387">
        <v>211</v>
      </c>
      <c r="H488" s="388">
        <v>101</v>
      </c>
    </row>
    <row r="489" spans="1:8" x14ac:dyDescent="0.2">
      <c r="A489" s="383" t="s">
        <v>1754</v>
      </c>
      <c r="B489" s="384" t="s">
        <v>609</v>
      </c>
      <c r="C489" s="384" t="s">
        <v>608</v>
      </c>
      <c r="D489" s="385" t="s">
        <v>1231</v>
      </c>
      <c r="E489" s="386">
        <v>42370</v>
      </c>
      <c r="F489" s="386">
        <v>42735</v>
      </c>
      <c r="G489" s="387">
        <v>211</v>
      </c>
      <c r="H489" s="388">
        <v>101</v>
      </c>
    </row>
    <row r="490" spans="1:8" x14ac:dyDescent="0.2">
      <c r="A490" s="383" t="s">
        <v>1755</v>
      </c>
      <c r="B490" s="384" t="s">
        <v>610</v>
      </c>
      <c r="C490" s="384" t="s">
        <v>608</v>
      </c>
      <c r="D490" s="385" t="s">
        <v>1231</v>
      </c>
      <c r="E490" s="386">
        <v>42615</v>
      </c>
      <c r="F490" s="386">
        <v>42704</v>
      </c>
      <c r="G490" s="387">
        <v>209</v>
      </c>
      <c r="H490" s="388">
        <v>86</v>
      </c>
    </row>
    <row r="491" spans="1:8" x14ac:dyDescent="0.2">
      <c r="A491" s="383" t="s">
        <v>1756</v>
      </c>
      <c r="B491" s="384" t="s">
        <v>610</v>
      </c>
      <c r="C491" s="384" t="s">
        <v>608</v>
      </c>
      <c r="D491" s="385" t="s">
        <v>1232</v>
      </c>
      <c r="E491" s="386">
        <v>42705</v>
      </c>
      <c r="F491" s="386">
        <v>42614</v>
      </c>
      <c r="G491" s="387">
        <v>316</v>
      </c>
      <c r="H491" s="388">
        <v>96</v>
      </c>
    </row>
    <row r="492" spans="1:8" x14ac:dyDescent="0.2">
      <c r="A492" s="383" t="s">
        <v>1757</v>
      </c>
      <c r="B492" s="384" t="s">
        <v>1230</v>
      </c>
      <c r="C492" s="384" t="s">
        <v>611</v>
      </c>
      <c r="D492" s="385" t="s">
        <v>1231</v>
      </c>
      <c r="E492" s="386">
        <v>42370</v>
      </c>
      <c r="F492" s="386">
        <v>42735</v>
      </c>
      <c r="G492" s="387">
        <v>140</v>
      </c>
      <c r="H492" s="388">
        <v>87</v>
      </c>
    </row>
    <row r="493" spans="1:8" x14ac:dyDescent="0.2">
      <c r="A493" s="383" t="s">
        <v>1758</v>
      </c>
      <c r="B493" s="384" t="s">
        <v>612</v>
      </c>
      <c r="C493" s="384" t="s">
        <v>611</v>
      </c>
      <c r="D493" s="385" t="s">
        <v>1231</v>
      </c>
      <c r="E493" s="386">
        <v>42370</v>
      </c>
      <c r="F493" s="386">
        <v>42735</v>
      </c>
      <c r="G493" s="387">
        <v>137</v>
      </c>
      <c r="H493" s="388">
        <v>145</v>
      </c>
    </row>
    <row r="494" spans="1:8" x14ac:dyDescent="0.2">
      <c r="A494" s="383" t="s">
        <v>1759</v>
      </c>
      <c r="B494" s="384" t="s">
        <v>613</v>
      </c>
      <c r="C494" s="384" t="s">
        <v>611</v>
      </c>
      <c r="D494" s="385" t="s">
        <v>1231</v>
      </c>
      <c r="E494" s="386">
        <v>42370</v>
      </c>
      <c r="F494" s="386">
        <v>42735</v>
      </c>
      <c r="G494" s="387">
        <v>101</v>
      </c>
      <c r="H494" s="388">
        <v>94</v>
      </c>
    </row>
    <row r="495" spans="1:8" x14ac:dyDescent="0.2">
      <c r="A495" s="383" t="s">
        <v>1760</v>
      </c>
      <c r="B495" s="384" t="s">
        <v>614</v>
      </c>
      <c r="C495" s="384" t="s">
        <v>611</v>
      </c>
      <c r="D495" s="385" t="s">
        <v>1231</v>
      </c>
      <c r="E495" s="386">
        <v>42370</v>
      </c>
      <c r="F495" s="386">
        <v>42735</v>
      </c>
      <c r="G495" s="387">
        <v>137</v>
      </c>
      <c r="H495" s="388">
        <v>145</v>
      </c>
    </row>
    <row r="496" spans="1:8" x14ac:dyDescent="0.2">
      <c r="A496" s="383" t="s">
        <v>1761</v>
      </c>
      <c r="B496" s="384" t="s">
        <v>615</v>
      </c>
      <c r="C496" s="384" t="s">
        <v>611</v>
      </c>
      <c r="D496" s="385" t="s">
        <v>1231</v>
      </c>
      <c r="E496" s="386">
        <v>42370</v>
      </c>
      <c r="F496" s="386">
        <v>42735</v>
      </c>
      <c r="G496" s="387">
        <v>92</v>
      </c>
      <c r="H496" s="388">
        <v>96</v>
      </c>
    </row>
    <row r="497" spans="1:8" x14ac:dyDescent="0.2">
      <c r="A497" s="383" t="s">
        <v>1762</v>
      </c>
      <c r="B497" s="384" t="s">
        <v>616</v>
      </c>
      <c r="C497" s="384" t="s">
        <v>611</v>
      </c>
      <c r="D497" s="385" t="s">
        <v>1231</v>
      </c>
      <c r="E497" s="386">
        <v>42370</v>
      </c>
      <c r="F497" s="386">
        <v>42735</v>
      </c>
      <c r="G497" s="387">
        <v>98</v>
      </c>
      <c r="H497" s="388">
        <v>80</v>
      </c>
    </row>
    <row r="498" spans="1:8" x14ac:dyDescent="0.2">
      <c r="A498" s="383" t="s">
        <v>1763</v>
      </c>
      <c r="B498" s="384" t="s">
        <v>617</v>
      </c>
      <c r="C498" s="384" t="s">
        <v>611</v>
      </c>
      <c r="D498" s="385" t="s">
        <v>1231</v>
      </c>
      <c r="E498" s="386">
        <v>42370</v>
      </c>
      <c r="F498" s="386">
        <v>42735</v>
      </c>
      <c r="G498" s="387">
        <v>146</v>
      </c>
      <c r="H498" s="388">
        <v>147</v>
      </c>
    </row>
    <row r="499" spans="1:8" x14ac:dyDescent="0.2">
      <c r="A499" s="383" t="s">
        <v>1764</v>
      </c>
      <c r="B499" s="384" t="s">
        <v>618</v>
      </c>
      <c r="C499" s="384" t="s">
        <v>611</v>
      </c>
      <c r="D499" s="385" t="s">
        <v>1231</v>
      </c>
      <c r="E499" s="386">
        <v>42370</v>
      </c>
      <c r="F499" s="386">
        <v>42735</v>
      </c>
      <c r="G499" s="387">
        <v>273</v>
      </c>
      <c r="H499" s="388">
        <v>189</v>
      </c>
    </row>
    <row r="500" spans="1:8" x14ac:dyDescent="0.2">
      <c r="A500" s="383" t="s">
        <v>1765</v>
      </c>
      <c r="B500" s="384" t="s">
        <v>619</v>
      </c>
      <c r="C500" s="384" t="s">
        <v>611</v>
      </c>
      <c r="D500" s="385" t="s">
        <v>1231</v>
      </c>
      <c r="E500" s="386">
        <v>42370</v>
      </c>
      <c r="F500" s="386">
        <v>42735</v>
      </c>
      <c r="G500" s="387">
        <v>167</v>
      </c>
      <c r="H500" s="388">
        <v>100</v>
      </c>
    </row>
    <row r="501" spans="1:8" x14ac:dyDescent="0.2">
      <c r="A501" s="383" t="s">
        <v>1766</v>
      </c>
      <c r="B501" s="384" t="s">
        <v>620</v>
      </c>
      <c r="C501" s="384" t="s">
        <v>611</v>
      </c>
      <c r="D501" s="385" t="s">
        <v>1231</v>
      </c>
      <c r="E501" s="386">
        <v>42370</v>
      </c>
      <c r="F501" s="386">
        <v>42735</v>
      </c>
      <c r="G501" s="387">
        <v>94</v>
      </c>
      <c r="H501" s="388">
        <v>75</v>
      </c>
    </row>
    <row r="502" spans="1:8" x14ac:dyDescent="0.2">
      <c r="A502" s="383" t="s">
        <v>1767</v>
      </c>
      <c r="B502" s="384" t="s">
        <v>621</v>
      </c>
      <c r="C502" s="384" t="s">
        <v>611</v>
      </c>
      <c r="D502" s="385" t="s">
        <v>1231</v>
      </c>
      <c r="E502" s="386">
        <v>42370</v>
      </c>
      <c r="F502" s="386">
        <v>42735</v>
      </c>
      <c r="G502" s="387">
        <v>80</v>
      </c>
      <c r="H502" s="388">
        <v>69</v>
      </c>
    </row>
    <row r="503" spans="1:8" x14ac:dyDescent="0.2">
      <c r="A503" s="383" t="s">
        <v>1768</v>
      </c>
      <c r="B503" s="384" t="s">
        <v>622</v>
      </c>
      <c r="C503" s="384" t="s">
        <v>611</v>
      </c>
      <c r="D503" s="385" t="s">
        <v>1231</v>
      </c>
      <c r="E503" s="386">
        <v>42370</v>
      </c>
      <c r="F503" s="386">
        <v>42735</v>
      </c>
      <c r="G503" s="387">
        <v>158</v>
      </c>
      <c r="H503" s="388">
        <v>136</v>
      </c>
    </row>
    <row r="504" spans="1:8" x14ac:dyDescent="0.2">
      <c r="A504" s="383" t="s">
        <v>1769</v>
      </c>
      <c r="B504" s="384" t="s">
        <v>623</v>
      </c>
      <c r="C504" s="384" t="s">
        <v>611</v>
      </c>
      <c r="D504" s="385" t="s">
        <v>1231</v>
      </c>
      <c r="E504" s="386">
        <v>42370</v>
      </c>
      <c r="F504" s="386">
        <v>42735</v>
      </c>
      <c r="G504" s="387">
        <v>80</v>
      </c>
      <c r="H504" s="388">
        <v>75</v>
      </c>
    </row>
    <row r="505" spans="1:8" x14ac:dyDescent="0.2">
      <c r="A505" s="383" t="s">
        <v>1770</v>
      </c>
      <c r="B505" s="384" t="s">
        <v>624</v>
      </c>
      <c r="C505" s="384" t="s">
        <v>611</v>
      </c>
      <c r="D505" s="385" t="s">
        <v>1231</v>
      </c>
      <c r="E505" s="386">
        <v>42370</v>
      </c>
      <c r="F505" s="386">
        <v>42735</v>
      </c>
      <c r="G505" s="387">
        <v>159</v>
      </c>
      <c r="H505" s="388">
        <v>109</v>
      </c>
    </row>
    <row r="506" spans="1:8" x14ac:dyDescent="0.2">
      <c r="A506" s="383" t="s">
        <v>1771</v>
      </c>
      <c r="B506" s="384" t="s">
        <v>625</v>
      </c>
      <c r="C506" s="384" t="s">
        <v>611</v>
      </c>
      <c r="D506" s="385" t="s">
        <v>1231</v>
      </c>
      <c r="E506" s="386">
        <v>42370</v>
      </c>
      <c r="F506" s="386">
        <v>42735</v>
      </c>
      <c r="G506" s="387">
        <v>141</v>
      </c>
      <c r="H506" s="388">
        <v>81</v>
      </c>
    </row>
    <row r="507" spans="1:8" x14ac:dyDescent="0.2">
      <c r="A507" s="383" t="s">
        <v>1772</v>
      </c>
      <c r="B507" s="384" t="s">
        <v>626</v>
      </c>
      <c r="C507" s="384" t="s">
        <v>611</v>
      </c>
      <c r="D507" s="385" t="s">
        <v>1231</v>
      </c>
      <c r="E507" s="386">
        <v>42370</v>
      </c>
      <c r="F507" s="386">
        <v>42735</v>
      </c>
      <c r="G507" s="387">
        <v>124</v>
      </c>
      <c r="H507" s="388">
        <v>97</v>
      </c>
    </row>
    <row r="508" spans="1:8" x14ac:dyDescent="0.2">
      <c r="A508" s="383" t="s">
        <v>1773</v>
      </c>
      <c r="B508" s="384" t="s">
        <v>627</v>
      </c>
      <c r="C508" s="384" t="s">
        <v>611</v>
      </c>
      <c r="D508" s="385" t="s">
        <v>1231</v>
      </c>
      <c r="E508" s="386">
        <v>42370</v>
      </c>
      <c r="F508" s="386">
        <v>42735</v>
      </c>
      <c r="G508" s="387">
        <v>158</v>
      </c>
      <c r="H508" s="388">
        <v>136</v>
      </c>
    </row>
    <row r="509" spans="1:8" x14ac:dyDescent="0.2">
      <c r="A509" s="383" t="s">
        <v>1774</v>
      </c>
      <c r="B509" s="384" t="s">
        <v>628</v>
      </c>
      <c r="C509" s="384" t="s">
        <v>611</v>
      </c>
      <c r="D509" s="385" t="s">
        <v>1231</v>
      </c>
      <c r="E509" s="386">
        <v>42370</v>
      </c>
      <c r="F509" s="386">
        <v>42735</v>
      </c>
      <c r="G509" s="387">
        <v>178</v>
      </c>
      <c r="H509" s="388">
        <v>85</v>
      </c>
    </row>
    <row r="510" spans="1:8" x14ac:dyDescent="0.2">
      <c r="A510" s="383" t="s">
        <v>1775</v>
      </c>
      <c r="B510" s="384" t="s">
        <v>629</v>
      </c>
      <c r="C510" s="384" t="s">
        <v>611</v>
      </c>
      <c r="D510" s="385" t="s">
        <v>1231</v>
      </c>
      <c r="E510" s="386">
        <v>42370</v>
      </c>
      <c r="F510" s="386">
        <v>42735</v>
      </c>
      <c r="G510" s="387">
        <v>147</v>
      </c>
      <c r="H510" s="388">
        <v>83</v>
      </c>
    </row>
    <row r="511" spans="1:8" x14ac:dyDescent="0.2">
      <c r="A511" s="383" t="s">
        <v>1776</v>
      </c>
      <c r="B511" s="384" t="s">
        <v>630</v>
      </c>
      <c r="C511" s="384" t="s">
        <v>611</v>
      </c>
      <c r="D511" s="385" t="s">
        <v>1231</v>
      </c>
      <c r="E511" s="386">
        <v>42370</v>
      </c>
      <c r="F511" s="386">
        <v>42735</v>
      </c>
      <c r="G511" s="387">
        <v>94</v>
      </c>
      <c r="H511" s="388">
        <v>88</v>
      </c>
    </row>
    <row r="512" spans="1:8" x14ac:dyDescent="0.2">
      <c r="A512" s="383" t="s">
        <v>1777</v>
      </c>
      <c r="B512" s="384" t="s">
        <v>631</v>
      </c>
      <c r="C512" s="384" t="s">
        <v>611</v>
      </c>
      <c r="D512" s="385" t="s">
        <v>1231</v>
      </c>
      <c r="E512" s="386">
        <v>42370</v>
      </c>
      <c r="F512" s="386">
        <v>42735</v>
      </c>
      <c r="G512" s="387">
        <v>157</v>
      </c>
      <c r="H512" s="388">
        <v>106</v>
      </c>
    </row>
    <row r="513" spans="1:8" x14ac:dyDescent="0.2">
      <c r="A513" s="383" t="s">
        <v>1778</v>
      </c>
      <c r="B513" s="384" t="s">
        <v>632</v>
      </c>
      <c r="C513" s="384" t="s">
        <v>611</v>
      </c>
      <c r="D513" s="385" t="s">
        <v>1231</v>
      </c>
      <c r="E513" s="386">
        <v>42370</v>
      </c>
      <c r="F513" s="386">
        <v>42735</v>
      </c>
      <c r="G513" s="387">
        <v>118</v>
      </c>
      <c r="H513" s="388">
        <v>74</v>
      </c>
    </row>
    <row r="514" spans="1:8" x14ac:dyDescent="0.2">
      <c r="A514" s="383" t="s">
        <v>1779</v>
      </c>
      <c r="B514" s="384" t="s">
        <v>633</v>
      </c>
      <c r="C514" s="384" t="s">
        <v>611</v>
      </c>
      <c r="D514" s="385" t="s">
        <v>1231</v>
      </c>
      <c r="E514" s="386">
        <v>42370</v>
      </c>
      <c r="F514" s="386">
        <v>42735</v>
      </c>
      <c r="G514" s="387">
        <v>118</v>
      </c>
      <c r="H514" s="388">
        <v>106</v>
      </c>
    </row>
    <row r="515" spans="1:8" x14ac:dyDescent="0.2">
      <c r="A515" s="383" t="s">
        <v>1780</v>
      </c>
      <c r="B515" s="384" t="s">
        <v>634</v>
      </c>
      <c r="C515" s="384" t="s">
        <v>611</v>
      </c>
      <c r="D515" s="385" t="s">
        <v>1231</v>
      </c>
      <c r="E515" s="386">
        <v>42370</v>
      </c>
      <c r="F515" s="386">
        <v>42735</v>
      </c>
      <c r="G515" s="387">
        <v>181</v>
      </c>
      <c r="H515" s="388">
        <v>94</v>
      </c>
    </row>
    <row r="516" spans="1:8" x14ac:dyDescent="0.2">
      <c r="A516" s="383" t="s">
        <v>1781</v>
      </c>
      <c r="B516" s="384" t="s">
        <v>635</v>
      </c>
      <c r="C516" s="384" t="s">
        <v>611</v>
      </c>
      <c r="D516" s="385" t="s">
        <v>1231</v>
      </c>
      <c r="E516" s="386">
        <v>42370</v>
      </c>
      <c r="F516" s="386">
        <v>42735</v>
      </c>
      <c r="G516" s="387">
        <v>207</v>
      </c>
      <c r="H516" s="388">
        <v>154</v>
      </c>
    </row>
    <row r="517" spans="1:8" x14ac:dyDescent="0.2">
      <c r="A517" s="383" t="s">
        <v>1782</v>
      </c>
      <c r="B517" s="384" t="s">
        <v>636</v>
      </c>
      <c r="C517" s="384" t="s">
        <v>611</v>
      </c>
      <c r="D517" s="385" t="s">
        <v>1231</v>
      </c>
      <c r="E517" s="386">
        <v>42370</v>
      </c>
      <c r="F517" s="386">
        <v>42735</v>
      </c>
      <c r="G517" s="387">
        <v>108</v>
      </c>
      <c r="H517" s="388">
        <v>109</v>
      </c>
    </row>
    <row r="518" spans="1:8" x14ac:dyDescent="0.2">
      <c r="A518" s="383" t="s">
        <v>1783</v>
      </c>
      <c r="B518" s="384" t="s">
        <v>637</v>
      </c>
      <c r="C518" s="384" t="s">
        <v>611</v>
      </c>
      <c r="D518" s="385" t="s">
        <v>1231</v>
      </c>
      <c r="E518" s="386">
        <v>42370</v>
      </c>
      <c r="F518" s="386">
        <v>42735</v>
      </c>
      <c r="G518" s="387">
        <v>76</v>
      </c>
      <c r="H518" s="388">
        <v>80</v>
      </c>
    </row>
    <row r="519" spans="1:8" x14ac:dyDescent="0.2">
      <c r="A519" s="383" t="s">
        <v>1784</v>
      </c>
      <c r="B519" s="384" t="s">
        <v>638</v>
      </c>
      <c r="C519" s="384" t="s">
        <v>611</v>
      </c>
      <c r="D519" s="385" t="s">
        <v>1231</v>
      </c>
      <c r="E519" s="386">
        <v>42370</v>
      </c>
      <c r="F519" s="386">
        <v>42735</v>
      </c>
      <c r="G519" s="387">
        <v>186</v>
      </c>
      <c r="H519" s="388">
        <v>157</v>
      </c>
    </row>
    <row r="520" spans="1:8" x14ac:dyDescent="0.2">
      <c r="A520" s="383" t="s">
        <v>1785</v>
      </c>
      <c r="B520" s="384" t="s">
        <v>639</v>
      </c>
      <c r="C520" s="384" t="s">
        <v>611</v>
      </c>
      <c r="D520" s="385" t="s">
        <v>1231</v>
      </c>
      <c r="E520" s="386">
        <v>42370</v>
      </c>
      <c r="F520" s="386">
        <v>42735</v>
      </c>
      <c r="G520" s="387">
        <v>80</v>
      </c>
      <c r="H520" s="388">
        <v>72</v>
      </c>
    </row>
    <row r="521" spans="1:8" x14ac:dyDescent="0.2">
      <c r="A521" s="383" t="s">
        <v>1786</v>
      </c>
      <c r="B521" s="384" t="s">
        <v>640</v>
      </c>
      <c r="C521" s="384" t="s">
        <v>611</v>
      </c>
      <c r="D521" s="385" t="s">
        <v>1231</v>
      </c>
      <c r="E521" s="386">
        <v>42370</v>
      </c>
      <c r="F521" s="386">
        <v>42735</v>
      </c>
      <c r="G521" s="387">
        <v>116</v>
      </c>
      <c r="H521" s="388">
        <v>106</v>
      </c>
    </row>
    <row r="522" spans="1:8" x14ac:dyDescent="0.2">
      <c r="A522" s="383" t="s">
        <v>1787</v>
      </c>
      <c r="B522" s="384" t="s">
        <v>641</v>
      </c>
      <c r="C522" s="384" t="s">
        <v>611</v>
      </c>
      <c r="D522" s="385" t="s">
        <v>1231</v>
      </c>
      <c r="E522" s="386">
        <v>42370</v>
      </c>
      <c r="F522" s="386">
        <v>42735</v>
      </c>
      <c r="G522" s="387">
        <v>242</v>
      </c>
      <c r="H522" s="388">
        <v>117</v>
      </c>
    </row>
    <row r="523" spans="1:8" x14ac:dyDescent="0.2">
      <c r="A523" s="383" t="s">
        <v>1788</v>
      </c>
      <c r="B523" s="384" t="s">
        <v>642</v>
      </c>
      <c r="C523" s="384" t="s">
        <v>611</v>
      </c>
      <c r="D523" s="385" t="s">
        <v>1231</v>
      </c>
      <c r="E523" s="386">
        <v>42370</v>
      </c>
      <c r="F523" s="386">
        <v>42735</v>
      </c>
      <c r="G523" s="387">
        <v>107</v>
      </c>
      <c r="H523" s="388">
        <v>77</v>
      </c>
    </row>
    <row r="524" spans="1:8" x14ac:dyDescent="0.2">
      <c r="A524" s="383" t="s">
        <v>1789</v>
      </c>
      <c r="B524" s="384" t="s">
        <v>643</v>
      </c>
      <c r="C524" s="384" t="s">
        <v>611</v>
      </c>
      <c r="D524" s="385" t="s">
        <v>1231</v>
      </c>
      <c r="E524" s="386">
        <v>42370</v>
      </c>
      <c r="F524" s="386">
        <v>42735</v>
      </c>
      <c r="G524" s="387">
        <v>207</v>
      </c>
      <c r="H524" s="388">
        <v>119</v>
      </c>
    </row>
    <row r="525" spans="1:8" x14ac:dyDescent="0.2">
      <c r="A525" s="383" t="s">
        <v>1790</v>
      </c>
      <c r="B525" s="384" t="s">
        <v>644</v>
      </c>
      <c r="C525" s="384" t="s">
        <v>611</v>
      </c>
      <c r="D525" s="385" t="s">
        <v>1231</v>
      </c>
      <c r="E525" s="386">
        <v>42370</v>
      </c>
      <c r="F525" s="386">
        <v>42735</v>
      </c>
      <c r="G525" s="387">
        <v>171</v>
      </c>
      <c r="H525" s="388">
        <v>118</v>
      </c>
    </row>
    <row r="526" spans="1:8" x14ac:dyDescent="0.2">
      <c r="A526" s="383" t="s">
        <v>1791</v>
      </c>
      <c r="B526" s="384" t="s">
        <v>645</v>
      </c>
      <c r="C526" s="384" t="s">
        <v>611</v>
      </c>
      <c r="D526" s="385" t="s">
        <v>1231</v>
      </c>
      <c r="E526" s="386">
        <v>42370</v>
      </c>
      <c r="F526" s="386">
        <v>42735</v>
      </c>
      <c r="G526" s="387">
        <v>103</v>
      </c>
      <c r="H526" s="388">
        <v>88</v>
      </c>
    </row>
    <row r="527" spans="1:8" x14ac:dyDescent="0.2">
      <c r="A527" s="383" t="s">
        <v>1792</v>
      </c>
      <c r="B527" s="384" t="s">
        <v>646</v>
      </c>
      <c r="C527" s="384" t="s">
        <v>611</v>
      </c>
      <c r="D527" s="385" t="s">
        <v>1231</v>
      </c>
      <c r="E527" s="386">
        <v>42370</v>
      </c>
      <c r="F527" s="386">
        <v>42735</v>
      </c>
      <c r="G527" s="387">
        <v>172</v>
      </c>
      <c r="H527" s="388">
        <v>84</v>
      </c>
    </row>
    <row r="528" spans="1:8" x14ac:dyDescent="0.2">
      <c r="A528" s="383" t="s">
        <v>1793</v>
      </c>
      <c r="B528" s="384" t="s">
        <v>647</v>
      </c>
      <c r="C528" s="384" t="s">
        <v>611</v>
      </c>
      <c r="D528" s="385" t="s">
        <v>1231</v>
      </c>
      <c r="E528" s="386">
        <v>42370</v>
      </c>
      <c r="F528" s="386">
        <v>42735</v>
      </c>
      <c r="G528" s="387">
        <v>75</v>
      </c>
      <c r="H528" s="388">
        <v>91</v>
      </c>
    </row>
    <row r="529" spans="1:8" x14ac:dyDescent="0.2">
      <c r="A529" s="383" t="s">
        <v>1794</v>
      </c>
      <c r="B529" s="384" t="s">
        <v>648</v>
      </c>
      <c r="C529" s="384" t="s">
        <v>611</v>
      </c>
      <c r="D529" s="385" t="s">
        <v>1231</v>
      </c>
      <c r="E529" s="386">
        <v>42370</v>
      </c>
      <c r="F529" s="386">
        <v>42735</v>
      </c>
      <c r="G529" s="387">
        <v>146</v>
      </c>
      <c r="H529" s="388">
        <v>147</v>
      </c>
    </row>
    <row r="530" spans="1:8" x14ac:dyDescent="0.2">
      <c r="A530" s="383" t="s">
        <v>1795</v>
      </c>
      <c r="B530" s="384" t="s">
        <v>649</v>
      </c>
      <c r="C530" s="384" t="s">
        <v>611</v>
      </c>
      <c r="D530" s="385" t="s">
        <v>1231</v>
      </c>
      <c r="E530" s="386">
        <v>42370</v>
      </c>
      <c r="F530" s="386">
        <v>42735</v>
      </c>
      <c r="G530" s="387">
        <v>117</v>
      </c>
      <c r="H530" s="388">
        <v>80</v>
      </c>
    </row>
    <row r="531" spans="1:8" x14ac:dyDescent="0.2">
      <c r="A531" s="383" t="s">
        <v>1796</v>
      </c>
      <c r="B531" s="384" t="s">
        <v>650</v>
      </c>
      <c r="C531" s="384" t="s">
        <v>611</v>
      </c>
      <c r="D531" s="385" t="s">
        <v>1231</v>
      </c>
      <c r="E531" s="386">
        <v>42370</v>
      </c>
      <c r="F531" s="386">
        <v>42735</v>
      </c>
      <c r="G531" s="387">
        <v>108</v>
      </c>
      <c r="H531" s="388">
        <v>96</v>
      </c>
    </row>
    <row r="532" spans="1:8" x14ac:dyDescent="0.2">
      <c r="A532" s="383" t="s">
        <v>1797</v>
      </c>
      <c r="B532" s="384" t="s">
        <v>651</v>
      </c>
      <c r="C532" s="384" t="s">
        <v>611</v>
      </c>
      <c r="D532" s="385" t="s">
        <v>1231</v>
      </c>
      <c r="E532" s="386">
        <v>42370</v>
      </c>
      <c r="F532" s="386">
        <v>42735</v>
      </c>
      <c r="G532" s="387">
        <v>139</v>
      </c>
      <c r="H532" s="388">
        <v>115</v>
      </c>
    </row>
    <row r="533" spans="1:8" x14ac:dyDescent="0.2">
      <c r="A533" s="383" t="s">
        <v>1798</v>
      </c>
      <c r="B533" s="384" t="s">
        <v>652</v>
      </c>
      <c r="C533" s="384" t="s">
        <v>611</v>
      </c>
      <c r="D533" s="385" t="s">
        <v>1231</v>
      </c>
      <c r="E533" s="386">
        <v>42491</v>
      </c>
      <c r="F533" s="386">
        <v>42627</v>
      </c>
      <c r="G533" s="387">
        <v>249</v>
      </c>
      <c r="H533" s="388">
        <v>107</v>
      </c>
    </row>
    <row r="534" spans="1:8" x14ac:dyDescent="0.2">
      <c r="A534" s="383" t="s">
        <v>1799</v>
      </c>
      <c r="B534" s="384" t="s">
        <v>652</v>
      </c>
      <c r="C534" s="384" t="s">
        <v>611</v>
      </c>
      <c r="D534" s="385" t="s">
        <v>1232</v>
      </c>
      <c r="E534" s="386">
        <v>42628</v>
      </c>
      <c r="F534" s="386">
        <v>42490</v>
      </c>
      <c r="G534" s="387">
        <v>154</v>
      </c>
      <c r="H534" s="388">
        <v>98</v>
      </c>
    </row>
    <row r="535" spans="1:8" x14ac:dyDescent="0.2">
      <c r="A535" s="383" t="s">
        <v>1800</v>
      </c>
      <c r="B535" s="384" t="s">
        <v>653</v>
      </c>
      <c r="C535" s="384" t="s">
        <v>611</v>
      </c>
      <c r="D535" s="385" t="s">
        <v>1231</v>
      </c>
      <c r="E535" s="386">
        <v>42370</v>
      </c>
      <c r="F535" s="386">
        <v>42735</v>
      </c>
      <c r="G535" s="387">
        <v>137</v>
      </c>
      <c r="H535" s="388">
        <v>145</v>
      </c>
    </row>
    <row r="536" spans="1:8" x14ac:dyDescent="0.2">
      <c r="A536" s="383" t="s">
        <v>1801</v>
      </c>
      <c r="B536" s="384" t="s">
        <v>654</v>
      </c>
      <c r="C536" s="384" t="s">
        <v>611</v>
      </c>
      <c r="D536" s="385" t="s">
        <v>1231</v>
      </c>
      <c r="E536" s="386">
        <v>42370</v>
      </c>
      <c r="F536" s="386">
        <v>42735</v>
      </c>
      <c r="G536" s="387">
        <v>120</v>
      </c>
      <c r="H536" s="388">
        <v>115</v>
      </c>
    </row>
    <row r="537" spans="1:8" x14ac:dyDescent="0.2">
      <c r="A537" s="383" t="s">
        <v>1802</v>
      </c>
      <c r="B537" s="384" t="s">
        <v>655</v>
      </c>
      <c r="C537" s="384" t="s">
        <v>611</v>
      </c>
      <c r="D537" s="385" t="s">
        <v>1231</v>
      </c>
      <c r="E537" s="386">
        <v>42370</v>
      </c>
      <c r="F537" s="386">
        <v>42735</v>
      </c>
      <c r="G537" s="387">
        <v>82</v>
      </c>
      <c r="H537" s="388">
        <v>83</v>
      </c>
    </row>
    <row r="538" spans="1:8" x14ac:dyDescent="0.2">
      <c r="A538" s="383" t="s">
        <v>1803</v>
      </c>
      <c r="B538" s="384" t="s">
        <v>656</v>
      </c>
      <c r="C538" s="384" t="s">
        <v>611</v>
      </c>
      <c r="D538" s="385" t="s">
        <v>1231</v>
      </c>
      <c r="E538" s="386">
        <v>42444</v>
      </c>
      <c r="F538" s="386">
        <v>42490</v>
      </c>
      <c r="G538" s="387">
        <v>152</v>
      </c>
      <c r="H538" s="388">
        <v>95</v>
      </c>
    </row>
    <row r="539" spans="1:8" x14ac:dyDescent="0.2">
      <c r="A539" s="383" t="s">
        <v>1804</v>
      </c>
      <c r="B539" s="384" t="s">
        <v>656</v>
      </c>
      <c r="C539" s="384" t="s">
        <v>611</v>
      </c>
      <c r="D539" s="385" t="s">
        <v>1232</v>
      </c>
      <c r="E539" s="386">
        <v>42491</v>
      </c>
      <c r="F539" s="386">
        <v>42674</v>
      </c>
      <c r="G539" s="387">
        <v>179</v>
      </c>
      <c r="H539" s="388">
        <v>98</v>
      </c>
    </row>
    <row r="540" spans="1:8" x14ac:dyDescent="0.2">
      <c r="A540" s="383" t="s">
        <v>1805</v>
      </c>
      <c r="B540" s="384" t="s">
        <v>656</v>
      </c>
      <c r="C540" s="384" t="s">
        <v>611</v>
      </c>
      <c r="D540" s="385" t="s">
        <v>1237</v>
      </c>
      <c r="E540" s="386">
        <v>42675</v>
      </c>
      <c r="F540" s="386">
        <v>42704</v>
      </c>
      <c r="G540" s="387">
        <v>152</v>
      </c>
      <c r="H540" s="388">
        <v>95</v>
      </c>
    </row>
    <row r="541" spans="1:8" x14ac:dyDescent="0.2">
      <c r="A541" s="383" t="s">
        <v>1806</v>
      </c>
      <c r="B541" s="384" t="s">
        <v>656</v>
      </c>
      <c r="C541" s="384" t="s">
        <v>611</v>
      </c>
      <c r="D541" s="385" t="s">
        <v>1238</v>
      </c>
      <c r="E541" s="386">
        <v>42705</v>
      </c>
      <c r="F541" s="386">
        <v>42443</v>
      </c>
      <c r="G541" s="387">
        <v>179</v>
      </c>
      <c r="H541" s="388">
        <v>98</v>
      </c>
    </row>
    <row r="542" spans="1:8" x14ac:dyDescent="0.2">
      <c r="A542" s="383" t="s">
        <v>1807</v>
      </c>
      <c r="B542" s="384" t="s">
        <v>657</v>
      </c>
      <c r="C542" s="384" t="s">
        <v>611</v>
      </c>
      <c r="D542" s="385" t="s">
        <v>1231</v>
      </c>
      <c r="E542" s="386">
        <v>42370</v>
      </c>
      <c r="F542" s="386">
        <v>42735</v>
      </c>
      <c r="G542" s="387">
        <v>115</v>
      </c>
      <c r="H542" s="388">
        <v>102</v>
      </c>
    </row>
    <row r="543" spans="1:8" x14ac:dyDescent="0.2">
      <c r="A543" s="383" t="s">
        <v>1808</v>
      </c>
      <c r="B543" s="384" t="s">
        <v>658</v>
      </c>
      <c r="C543" s="384" t="s">
        <v>611</v>
      </c>
      <c r="D543" s="385" t="s">
        <v>1231</v>
      </c>
      <c r="E543" s="386">
        <v>42370</v>
      </c>
      <c r="F543" s="386">
        <v>42735</v>
      </c>
      <c r="G543" s="387">
        <v>155</v>
      </c>
      <c r="H543" s="388">
        <v>99</v>
      </c>
    </row>
    <row r="544" spans="1:8" x14ac:dyDescent="0.2">
      <c r="A544" s="383" t="s">
        <v>1809</v>
      </c>
      <c r="B544" s="384" t="s">
        <v>659</v>
      </c>
      <c r="C544" s="384" t="s">
        <v>611</v>
      </c>
      <c r="D544" s="385" t="s">
        <v>1231</v>
      </c>
      <c r="E544" s="386">
        <v>42370</v>
      </c>
      <c r="F544" s="386">
        <v>42735</v>
      </c>
      <c r="G544" s="387">
        <v>120</v>
      </c>
      <c r="H544" s="388">
        <v>115</v>
      </c>
    </row>
    <row r="545" spans="1:8" x14ac:dyDescent="0.2">
      <c r="A545" s="383" t="s">
        <v>1810</v>
      </c>
      <c r="B545" s="384" t="s">
        <v>660</v>
      </c>
      <c r="C545" s="384" t="s">
        <v>611</v>
      </c>
      <c r="D545" s="385" t="s">
        <v>1231</v>
      </c>
      <c r="E545" s="386">
        <v>42370</v>
      </c>
      <c r="F545" s="386">
        <v>42735</v>
      </c>
      <c r="G545" s="387">
        <v>103</v>
      </c>
      <c r="H545" s="388">
        <v>82</v>
      </c>
    </row>
    <row r="546" spans="1:8" x14ac:dyDescent="0.2">
      <c r="A546" s="383" t="s">
        <v>1811</v>
      </c>
      <c r="B546" s="384" t="s">
        <v>661</v>
      </c>
      <c r="C546" s="384" t="s">
        <v>611</v>
      </c>
      <c r="D546" s="385" t="s">
        <v>1231</v>
      </c>
      <c r="E546" s="386">
        <v>42370</v>
      </c>
      <c r="F546" s="386">
        <v>42735</v>
      </c>
      <c r="G546" s="387">
        <v>138</v>
      </c>
      <c r="H546" s="388">
        <v>99</v>
      </c>
    </row>
    <row r="547" spans="1:8" x14ac:dyDescent="0.2">
      <c r="A547" s="383" t="s">
        <v>1812</v>
      </c>
      <c r="B547" s="384" t="s">
        <v>662</v>
      </c>
      <c r="C547" s="384" t="s">
        <v>611</v>
      </c>
      <c r="D547" s="385" t="s">
        <v>1231</v>
      </c>
      <c r="E547" s="386">
        <v>42370</v>
      </c>
      <c r="F547" s="386">
        <v>42735</v>
      </c>
      <c r="G547" s="387">
        <v>98</v>
      </c>
      <c r="H547" s="388">
        <v>84</v>
      </c>
    </row>
    <row r="548" spans="1:8" x14ac:dyDescent="0.2">
      <c r="A548" s="383" t="s">
        <v>1813</v>
      </c>
      <c r="B548" s="384" t="s">
        <v>663</v>
      </c>
      <c r="C548" s="384" t="s">
        <v>611</v>
      </c>
      <c r="D548" s="385" t="s">
        <v>1231</v>
      </c>
      <c r="E548" s="386">
        <v>42370</v>
      </c>
      <c r="F548" s="386">
        <v>42735</v>
      </c>
      <c r="G548" s="387">
        <v>254</v>
      </c>
      <c r="H548" s="388">
        <v>209</v>
      </c>
    </row>
    <row r="549" spans="1:8" x14ac:dyDescent="0.2">
      <c r="A549" s="383" t="s">
        <v>1814</v>
      </c>
      <c r="B549" s="384" t="s">
        <v>664</v>
      </c>
      <c r="C549" s="384" t="s">
        <v>611</v>
      </c>
      <c r="D549" s="385" t="s">
        <v>1231</v>
      </c>
      <c r="E549" s="386">
        <v>42370</v>
      </c>
      <c r="F549" s="386">
        <v>42735</v>
      </c>
      <c r="G549" s="387">
        <v>143</v>
      </c>
      <c r="H549" s="388">
        <v>97</v>
      </c>
    </row>
    <row r="550" spans="1:8" x14ac:dyDescent="0.2">
      <c r="A550" s="383" t="s">
        <v>1815</v>
      </c>
      <c r="B550" s="384" t="s">
        <v>665</v>
      </c>
      <c r="C550" s="384" t="s">
        <v>611</v>
      </c>
      <c r="D550" s="385" t="s">
        <v>1231</v>
      </c>
      <c r="E550" s="386">
        <v>42370</v>
      </c>
      <c r="F550" s="386">
        <v>42735</v>
      </c>
      <c r="G550" s="387">
        <v>94</v>
      </c>
      <c r="H550" s="388">
        <v>103</v>
      </c>
    </row>
    <row r="551" spans="1:8" x14ac:dyDescent="0.2">
      <c r="A551" s="383" t="s">
        <v>1816</v>
      </c>
      <c r="B551" s="384" t="s">
        <v>666</v>
      </c>
      <c r="C551" s="384" t="s">
        <v>611</v>
      </c>
      <c r="D551" s="385" t="s">
        <v>1231</v>
      </c>
      <c r="E551" s="386">
        <v>42370</v>
      </c>
      <c r="F551" s="386">
        <v>42735</v>
      </c>
      <c r="G551" s="387">
        <v>126</v>
      </c>
      <c r="H551" s="388">
        <v>97</v>
      </c>
    </row>
    <row r="552" spans="1:8" x14ac:dyDescent="0.2">
      <c r="A552" s="383" t="s">
        <v>1817</v>
      </c>
      <c r="B552" s="384" t="s">
        <v>667</v>
      </c>
      <c r="C552" s="384" t="s">
        <v>611</v>
      </c>
      <c r="D552" s="385" t="s">
        <v>1231</v>
      </c>
      <c r="E552" s="386">
        <v>42370</v>
      </c>
      <c r="F552" s="386">
        <v>42735</v>
      </c>
      <c r="G552" s="387">
        <v>123</v>
      </c>
      <c r="H552" s="388">
        <v>136</v>
      </c>
    </row>
    <row r="553" spans="1:8" x14ac:dyDescent="0.2">
      <c r="A553" s="383" t="s">
        <v>1818</v>
      </c>
      <c r="B553" s="384" t="s">
        <v>668</v>
      </c>
      <c r="C553" s="384" t="s">
        <v>611</v>
      </c>
      <c r="D553" s="385" t="s">
        <v>1231</v>
      </c>
      <c r="E553" s="386">
        <v>42370</v>
      </c>
      <c r="F553" s="386">
        <v>42735</v>
      </c>
      <c r="G553" s="387">
        <v>128</v>
      </c>
      <c r="H553" s="388">
        <v>99</v>
      </c>
    </row>
    <row r="554" spans="1:8" x14ac:dyDescent="0.2">
      <c r="A554" s="383" t="s">
        <v>1819</v>
      </c>
      <c r="B554" s="384" t="s">
        <v>669</v>
      </c>
      <c r="C554" s="384" t="s">
        <v>611</v>
      </c>
      <c r="D554" s="385" t="s">
        <v>1231</v>
      </c>
      <c r="E554" s="386">
        <v>42370</v>
      </c>
      <c r="F554" s="386">
        <v>42735</v>
      </c>
      <c r="G554" s="387">
        <v>128</v>
      </c>
      <c r="H554" s="388">
        <v>109</v>
      </c>
    </row>
    <row r="555" spans="1:8" x14ac:dyDescent="0.2">
      <c r="A555" s="383" t="s">
        <v>1820</v>
      </c>
      <c r="B555" s="384" t="s">
        <v>670</v>
      </c>
      <c r="C555" s="384" t="s">
        <v>611</v>
      </c>
      <c r="D555" s="385" t="s">
        <v>1231</v>
      </c>
      <c r="E555" s="386">
        <v>42370</v>
      </c>
      <c r="F555" s="386">
        <v>42735</v>
      </c>
      <c r="G555" s="387">
        <v>127</v>
      </c>
      <c r="H555" s="388">
        <v>77</v>
      </c>
    </row>
    <row r="556" spans="1:8" x14ac:dyDescent="0.2">
      <c r="A556" s="383" t="s">
        <v>1821</v>
      </c>
      <c r="B556" s="384" t="s">
        <v>671</v>
      </c>
      <c r="C556" s="384" t="s">
        <v>611</v>
      </c>
      <c r="D556" s="385" t="s">
        <v>1231</v>
      </c>
      <c r="E556" s="386">
        <v>42370</v>
      </c>
      <c r="F556" s="386">
        <v>42735</v>
      </c>
      <c r="G556" s="387">
        <v>118</v>
      </c>
      <c r="H556" s="388">
        <v>115</v>
      </c>
    </row>
    <row r="557" spans="1:8" x14ac:dyDescent="0.2">
      <c r="A557" s="383" t="s">
        <v>1822</v>
      </c>
      <c r="B557" s="384" t="s">
        <v>672</v>
      </c>
      <c r="C557" s="384" t="s">
        <v>611</v>
      </c>
      <c r="D557" s="385" t="s">
        <v>1231</v>
      </c>
      <c r="E557" s="386">
        <v>42370</v>
      </c>
      <c r="F557" s="386">
        <v>42735</v>
      </c>
      <c r="G557" s="387">
        <v>118</v>
      </c>
      <c r="H557" s="388">
        <v>76</v>
      </c>
    </row>
    <row r="558" spans="1:8" x14ac:dyDescent="0.2">
      <c r="A558" s="383" t="s">
        <v>1823</v>
      </c>
      <c r="B558" s="384" t="s">
        <v>673</v>
      </c>
      <c r="C558" s="384" t="s">
        <v>611</v>
      </c>
      <c r="D558" s="385" t="s">
        <v>1231</v>
      </c>
      <c r="E558" s="386">
        <v>42370</v>
      </c>
      <c r="F558" s="386">
        <v>42735</v>
      </c>
      <c r="G558" s="387">
        <v>149</v>
      </c>
      <c r="H558" s="388">
        <v>94</v>
      </c>
    </row>
    <row r="559" spans="1:8" x14ac:dyDescent="0.2">
      <c r="A559" s="383" t="s">
        <v>1824</v>
      </c>
      <c r="B559" s="384" t="s">
        <v>675</v>
      </c>
      <c r="C559" s="384" t="s">
        <v>674</v>
      </c>
      <c r="D559" s="385" t="s">
        <v>1231</v>
      </c>
      <c r="E559" s="386">
        <v>42370</v>
      </c>
      <c r="F559" s="386">
        <v>42735</v>
      </c>
      <c r="G559" s="387">
        <v>360</v>
      </c>
      <c r="H559" s="388">
        <v>140</v>
      </c>
    </row>
    <row r="560" spans="1:8" x14ac:dyDescent="0.2">
      <c r="A560" s="383" t="s">
        <v>1825</v>
      </c>
      <c r="B560" s="384" t="s">
        <v>1230</v>
      </c>
      <c r="C560" s="384" t="s">
        <v>676</v>
      </c>
      <c r="D560" s="385" t="s">
        <v>1231</v>
      </c>
      <c r="E560" s="386">
        <v>42370</v>
      </c>
      <c r="F560" s="386">
        <v>42735</v>
      </c>
      <c r="G560" s="387">
        <v>146</v>
      </c>
      <c r="H560" s="388">
        <v>105</v>
      </c>
    </row>
    <row r="561" spans="1:8" x14ac:dyDescent="0.2">
      <c r="A561" s="383" t="s">
        <v>1826</v>
      </c>
      <c r="B561" s="384" t="s">
        <v>677</v>
      </c>
      <c r="C561" s="384" t="s">
        <v>676</v>
      </c>
      <c r="D561" s="385" t="s">
        <v>1231</v>
      </c>
      <c r="E561" s="386">
        <v>42370</v>
      </c>
      <c r="F561" s="386">
        <v>42735</v>
      </c>
      <c r="G561" s="387">
        <v>249</v>
      </c>
      <c r="H561" s="388">
        <v>141</v>
      </c>
    </row>
    <row r="562" spans="1:8" x14ac:dyDescent="0.2">
      <c r="A562" s="383" t="s">
        <v>1827</v>
      </c>
      <c r="B562" s="384" t="s">
        <v>678</v>
      </c>
      <c r="C562" s="384" t="s">
        <v>676</v>
      </c>
      <c r="D562" s="385" t="s">
        <v>1231</v>
      </c>
      <c r="E562" s="386">
        <v>42370</v>
      </c>
      <c r="F562" s="386">
        <v>42735</v>
      </c>
      <c r="G562" s="387">
        <v>146</v>
      </c>
      <c r="H562" s="388">
        <v>105</v>
      </c>
    </row>
    <row r="563" spans="1:8" x14ac:dyDescent="0.2">
      <c r="A563" s="383" t="s">
        <v>1828</v>
      </c>
      <c r="B563" s="384" t="s">
        <v>679</v>
      </c>
      <c r="C563" s="384" t="s">
        <v>676</v>
      </c>
      <c r="D563" s="385" t="s">
        <v>1231</v>
      </c>
      <c r="E563" s="386">
        <v>42444</v>
      </c>
      <c r="F563" s="386">
        <v>42536</v>
      </c>
      <c r="G563" s="387">
        <v>215</v>
      </c>
      <c r="H563" s="388">
        <v>118</v>
      </c>
    </row>
    <row r="564" spans="1:8" x14ac:dyDescent="0.2">
      <c r="A564" s="383" t="s">
        <v>1829</v>
      </c>
      <c r="B564" s="384" t="s">
        <v>679</v>
      </c>
      <c r="C564" s="384" t="s">
        <v>676</v>
      </c>
      <c r="D564" s="385" t="s">
        <v>1232</v>
      </c>
      <c r="E564" s="386">
        <v>42537</v>
      </c>
      <c r="F564" s="386">
        <v>42443</v>
      </c>
      <c r="G564" s="387">
        <v>199</v>
      </c>
      <c r="H564" s="388">
        <v>117</v>
      </c>
    </row>
    <row r="565" spans="1:8" x14ac:dyDescent="0.2">
      <c r="A565" s="383" t="s">
        <v>1830</v>
      </c>
      <c r="B565" s="384" t="s">
        <v>680</v>
      </c>
      <c r="C565" s="384" t="s">
        <v>676</v>
      </c>
      <c r="D565" s="385" t="s">
        <v>1231</v>
      </c>
      <c r="E565" s="386">
        <v>42370</v>
      </c>
      <c r="F565" s="386">
        <v>42735</v>
      </c>
      <c r="G565" s="387">
        <v>176</v>
      </c>
      <c r="H565" s="388">
        <v>125</v>
      </c>
    </row>
    <row r="566" spans="1:8" x14ac:dyDescent="0.2">
      <c r="A566" s="383" t="s">
        <v>1831</v>
      </c>
      <c r="B566" s="384" t="s">
        <v>1230</v>
      </c>
      <c r="C566" s="384" t="s">
        <v>681</v>
      </c>
      <c r="D566" s="385" t="s">
        <v>1231</v>
      </c>
      <c r="E566" s="386">
        <v>42370</v>
      </c>
      <c r="F566" s="386">
        <v>42735</v>
      </c>
      <c r="G566" s="387">
        <v>138</v>
      </c>
      <c r="H566" s="388">
        <v>98</v>
      </c>
    </row>
    <row r="567" spans="1:8" x14ac:dyDescent="0.2">
      <c r="A567" s="383" t="s">
        <v>1832</v>
      </c>
      <c r="B567" s="384" t="s">
        <v>682</v>
      </c>
      <c r="C567" s="384" t="s">
        <v>681</v>
      </c>
      <c r="D567" s="385" t="s">
        <v>1231</v>
      </c>
      <c r="E567" s="386">
        <v>42370</v>
      </c>
      <c r="F567" s="386">
        <v>42735</v>
      </c>
      <c r="G567" s="387">
        <v>213</v>
      </c>
      <c r="H567" s="388">
        <v>93</v>
      </c>
    </row>
    <row r="568" spans="1:8" x14ac:dyDescent="0.2">
      <c r="A568" s="383" t="s">
        <v>1833</v>
      </c>
      <c r="B568" s="384" t="s">
        <v>683</v>
      </c>
      <c r="C568" s="384" t="s">
        <v>681</v>
      </c>
      <c r="D568" s="385" t="s">
        <v>1231</v>
      </c>
      <c r="E568" s="386">
        <v>42370</v>
      </c>
      <c r="F568" s="386">
        <v>42735</v>
      </c>
      <c r="G568" s="387">
        <v>217</v>
      </c>
      <c r="H568" s="388">
        <v>99</v>
      </c>
    </row>
    <row r="569" spans="1:8" x14ac:dyDescent="0.2">
      <c r="A569" s="383" t="s">
        <v>1834</v>
      </c>
      <c r="B569" s="384" t="s">
        <v>684</v>
      </c>
      <c r="C569" s="384" t="s">
        <v>681</v>
      </c>
      <c r="D569" s="385" t="s">
        <v>1231</v>
      </c>
      <c r="E569" s="386">
        <v>42370</v>
      </c>
      <c r="F569" s="386">
        <v>42735</v>
      </c>
      <c r="G569" s="387">
        <v>240</v>
      </c>
      <c r="H569" s="388">
        <v>133</v>
      </c>
    </row>
    <row r="570" spans="1:8" x14ac:dyDescent="0.2">
      <c r="A570" s="383" t="s">
        <v>1835</v>
      </c>
      <c r="B570" s="384" t="s">
        <v>1230</v>
      </c>
      <c r="C570" s="384" t="s">
        <v>685</v>
      </c>
      <c r="D570" s="385" t="s">
        <v>1231</v>
      </c>
      <c r="E570" s="386">
        <v>42370</v>
      </c>
      <c r="F570" s="386">
        <v>42735</v>
      </c>
      <c r="G570" s="387">
        <v>115</v>
      </c>
      <c r="H570" s="388">
        <v>79</v>
      </c>
    </row>
    <row r="571" spans="1:8" x14ac:dyDescent="0.2">
      <c r="A571" s="383" t="s">
        <v>1836</v>
      </c>
      <c r="B571" s="384" t="s">
        <v>686</v>
      </c>
      <c r="C571" s="384" t="s">
        <v>685</v>
      </c>
      <c r="D571" s="385" t="s">
        <v>1231</v>
      </c>
      <c r="E571" s="386">
        <v>42385</v>
      </c>
      <c r="F571" s="386">
        <v>42551</v>
      </c>
      <c r="G571" s="387">
        <v>221</v>
      </c>
      <c r="H571" s="388">
        <v>112</v>
      </c>
    </row>
    <row r="572" spans="1:8" x14ac:dyDescent="0.2">
      <c r="A572" s="383" t="s">
        <v>1837</v>
      </c>
      <c r="B572" s="384" t="s">
        <v>686</v>
      </c>
      <c r="C572" s="384" t="s">
        <v>685</v>
      </c>
      <c r="D572" s="385" t="s">
        <v>1232</v>
      </c>
      <c r="E572" s="386">
        <v>42552</v>
      </c>
      <c r="F572" s="386">
        <v>42384</v>
      </c>
      <c r="G572" s="387">
        <v>300</v>
      </c>
      <c r="H572" s="388">
        <v>120</v>
      </c>
    </row>
    <row r="573" spans="1:8" x14ac:dyDescent="0.2">
      <c r="A573" s="383" t="s">
        <v>1838</v>
      </c>
      <c r="B573" s="384" t="s">
        <v>687</v>
      </c>
      <c r="C573" s="384" t="s">
        <v>685</v>
      </c>
      <c r="D573" s="385" t="s">
        <v>1231</v>
      </c>
      <c r="E573" s="386">
        <v>42385</v>
      </c>
      <c r="F573" s="386">
        <v>42551</v>
      </c>
      <c r="G573" s="387">
        <v>237</v>
      </c>
      <c r="H573" s="388">
        <v>86</v>
      </c>
    </row>
    <row r="574" spans="1:8" x14ac:dyDescent="0.2">
      <c r="A574" s="383" t="s">
        <v>1839</v>
      </c>
      <c r="B574" s="384" t="s">
        <v>687</v>
      </c>
      <c r="C574" s="384" t="s">
        <v>685</v>
      </c>
      <c r="D574" s="385" t="s">
        <v>1232</v>
      </c>
      <c r="E574" s="386">
        <v>42552</v>
      </c>
      <c r="F574" s="386">
        <v>42384</v>
      </c>
      <c r="G574" s="387">
        <v>300</v>
      </c>
      <c r="H574" s="388">
        <v>93</v>
      </c>
    </row>
    <row r="575" spans="1:8" x14ac:dyDescent="0.2">
      <c r="A575" s="383" t="s">
        <v>1840</v>
      </c>
      <c r="B575" s="384" t="s">
        <v>688</v>
      </c>
      <c r="C575" s="384" t="s">
        <v>685</v>
      </c>
      <c r="D575" s="385" t="s">
        <v>1231</v>
      </c>
      <c r="E575" s="386">
        <v>42385</v>
      </c>
      <c r="F575" s="386">
        <v>42551</v>
      </c>
      <c r="G575" s="387">
        <v>250</v>
      </c>
      <c r="H575" s="388">
        <v>28</v>
      </c>
    </row>
    <row r="576" spans="1:8" x14ac:dyDescent="0.2">
      <c r="A576" s="383" t="s">
        <v>1841</v>
      </c>
      <c r="B576" s="384" t="s">
        <v>688</v>
      </c>
      <c r="C576" s="384" t="s">
        <v>685</v>
      </c>
      <c r="D576" s="385" t="s">
        <v>1232</v>
      </c>
      <c r="E576" s="386">
        <v>42552</v>
      </c>
      <c r="F576" s="386">
        <v>42384</v>
      </c>
      <c r="G576" s="387">
        <v>300</v>
      </c>
      <c r="H576" s="388">
        <v>33</v>
      </c>
    </row>
    <row r="577" spans="1:8" x14ac:dyDescent="0.2">
      <c r="A577" s="383" t="s">
        <v>1842</v>
      </c>
      <c r="B577" s="384" t="s">
        <v>689</v>
      </c>
      <c r="C577" s="384" t="s">
        <v>685</v>
      </c>
      <c r="D577" s="385" t="s">
        <v>1231</v>
      </c>
      <c r="E577" s="386">
        <v>42370</v>
      </c>
      <c r="F577" s="386">
        <v>42735</v>
      </c>
      <c r="G577" s="387">
        <v>165</v>
      </c>
      <c r="H577" s="388">
        <v>106</v>
      </c>
    </row>
    <row r="578" spans="1:8" x14ac:dyDescent="0.2">
      <c r="A578" s="383" t="s">
        <v>1843</v>
      </c>
      <c r="B578" s="384" t="s">
        <v>690</v>
      </c>
      <c r="C578" s="384" t="s">
        <v>685</v>
      </c>
      <c r="D578" s="385" t="s">
        <v>1231</v>
      </c>
      <c r="E578" s="386">
        <v>42385</v>
      </c>
      <c r="F578" s="386">
        <v>42551</v>
      </c>
      <c r="G578" s="387">
        <v>220</v>
      </c>
      <c r="H578" s="388">
        <v>75</v>
      </c>
    </row>
    <row r="579" spans="1:8" x14ac:dyDescent="0.2">
      <c r="A579" s="383" t="s">
        <v>1844</v>
      </c>
      <c r="B579" s="384" t="s">
        <v>690</v>
      </c>
      <c r="C579" s="384" t="s">
        <v>685</v>
      </c>
      <c r="D579" s="385" t="s">
        <v>1232</v>
      </c>
      <c r="E579" s="386">
        <v>42552</v>
      </c>
      <c r="F579" s="386">
        <v>42384</v>
      </c>
      <c r="G579" s="387">
        <v>300</v>
      </c>
      <c r="H579" s="388">
        <v>83</v>
      </c>
    </row>
    <row r="580" spans="1:8" x14ac:dyDescent="0.2">
      <c r="A580" s="383" t="s">
        <v>1250</v>
      </c>
      <c r="B580" s="384" t="s">
        <v>691</v>
      </c>
      <c r="C580" s="384" t="s">
        <v>685</v>
      </c>
      <c r="D580" s="385" t="s">
        <v>1231</v>
      </c>
      <c r="E580" s="386">
        <v>42370</v>
      </c>
      <c r="F580" s="386">
        <v>42735</v>
      </c>
      <c r="G580" s="387">
        <v>290</v>
      </c>
      <c r="H580" s="388">
        <v>120</v>
      </c>
    </row>
    <row r="581" spans="1:8" x14ac:dyDescent="0.2">
      <c r="A581" s="383" t="s">
        <v>1845</v>
      </c>
      <c r="B581" s="384" t="s">
        <v>692</v>
      </c>
      <c r="C581" s="384" t="s">
        <v>685</v>
      </c>
      <c r="D581" s="385" t="s">
        <v>1231</v>
      </c>
      <c r="E581" s="386">
        <v>42370</v>
      </c>
      <c r="F581" s="386">
        <v>42735</v>
      </c>
      <c r="G581" s="387">
        <v>38</v>
      </c>
      <c r="H581" s="388">
        <v>20</v>
      </c>
    </row>
    <row r="582" spans="1:8" x14ac:dyDescent="0.2">
      <c r="A582" s="383" t="s">
        <v>1846</v>
      </c>
      <c r="B582" s="384" t="s">
        <v>693</v>
      </c>
      <c r="C582" s="384" t="s">
        <v>685</v>
      </c>
      <c r="D582" s="385" t="s">
        <v>1231</v>
      </c>
      <c r="E582" s="386">
        <v>42370</v>
      </c>
      <c r="F582" s="386">
        <v>42735</v>
      </c>
      <c r="G582" s="387">
        <v>219</v>
      </c>
      <c r="H582" s="388">
        <v>103</v>
      </c>
    </row>
    <row r="583" spans="1:8" x14ac:dyDescent="0.2">
      <c r="A583" s="383" t="s">
        <v>1847</v>
      </c>
      <c r="B583" s="384" t="s">
        <v>1230</v>
      </c>
      <c r="C583" s="384" t="s">
        <v>694</v>
      </c>
      <c r="D583" s="385" t="s">
        <v>1231</v>
      </c>
      <c r="E583" s="386">
        <v>42370</v>
      </c>
      <c r="F583" s="386">
        <v>42735</v>
      </c>
      <c r="G583" s="387">
        <v>69</v>
      </c>
      <c r="H583" s="388">
        <v>42</v>
      </c>
    </row>
    <row r="584" spans="1:8" x14ac:dyDescent="0.2">
      <c r="A584" s="383" t="s">
        <v>1848</v>
      </c>
      <c r="B584" s="384" t="s">
        <v>695</v>
      </c>
      <c r="C584" s="384" t="s">
        <v>694</v>
      </c>
      <c r="D584" s="385" t="s">
        <v>1231</v>
      </c>
      <c r="E584" s="386">
        <v>42370</v>
      </c>
      <c r="F584" s="386">
        <v>42735</v>
      </c>
      <c r="G584" s="387">
        <v>76</v>
      </c>
      <c r="H584" s="388">
        <v>64</v>
      </c>
    </row>
    <row r="585" spans="1:8" x14ac:dyDescent="0.2">
      <c r="A585" s="383" t="s">
        <v>1849</v>
      </c>
      <c r="B585" s="384" t="s">
        <v>696</v>
      </c>
      <c r="C585" s="384" t="s">
        <v>694</v>
      </c>
      <c r="D585" s="385" t="s">
        <v>1231</v>
      </c>
      <c r="E585" s="386">
        <v>42370</v>
      </c>
      <c r="F585" s="386">
        <v>42735</v>
      </c>
      <c r="G585" s="387">
        <v>69</v>
      </c>
      <c r="H585" s="388">
        <v>42</v>
      </c>
    </row>
    <row r="586" spans="1:8" x14ac:dyDescent="0.2">
      <c r="A586" s="383" t="s">
        <v>1850</v>
      </c>
      <c r="B586" s="384" t="s">
        <v>1230</v>
      </c>
      <c r="C586" s="384" t="s">
        <v>697</v>
      </c>
      <c r="D586" s="385" t="s">
        <v>1231</v>
      </c>
      <c r="E586" s="386">
        <v>42370</v>
      </c>
      <c r="F586" s="386">
        <v>42735</v>
      </c>
      <c r="G586" s="387">
        <v>74</v>
      </c>
      <c r="H586" s="388">
        <v>49</v>
      </c>
    </row>
    <row r="587" spans="1:8" x14ac:dyDescent="0.2">
      <c r="A587" s="383" t="s">
        <v>1851</v>
      </c>
      <c r="B587" s="384" t="s">
        <v>698</v>
      </c>
      <c r="C587" s="384" t="s">
        <v>697</v>
      </c>
      <c r="D587" s="385" t="s">
        <v>1231</v>
      </c>
      <c r="E587" s="386">
        <v>42370</v>
      </c>
      <c r="F587" s="386">
        <v>42735</v>
      </c>
      <c r="G587" s="387">
        <v>233</v>
      </c>
      <c r="H587" s="388">
        <v>138</v>
      </c>
    </row>
    <row r="588" spans="1:8" x14ac:dyDescent="0.2">
      <c r="A588" s="383" t="s">
        <v>1852</v>
      </c>
      <c r="B588" s="384" t="s">
        <v>699</v>
      </c>
      <c r="C588" s="384" t="s">
        <v>697</v>
      </c>
      <c r="D588" s="385" t="s">
        <v>1231</v>
      </c>
      <c r="E588" s="386">
        <v>42370</v>
      </c>
      <c r="F588" s="386">
        <v>42735</v>
      </c>
      <c r="G588" s="387">
        <v>118</v>
      </c>
      <c r="H588" s="388">
        <v>68</v>
      </c>
    </row>
    <row r="589" spans="1:8" x14ac:dyDescent="0.2">
      <c r="A589" s="383" t="s">
        <v>1853</v>
      </c>
      <c r="B589" s="384" t="s">
        <v>700</v>
      </c>
      <c r="C589" s="384" t="s">
        <v>697</v>
      </c>
      <c r="D589" s="385" t="s">
        <v>1231</v>
      </c>
      <c r="E589" s="386">
        <v>42370</v>
      </c>
      <c r="F589" s="386">
        <v>42735</v>
      </c>
      <c r="G589" s="387">
        <v>225</v>
      </c>
      <c r="H589" s="388">
        <v>102</v>
      </c>
    </row>
    <row r="590" spans="1:8" x14ac:dyDescent="0.2">
      <c r="A590" s="383" t="s">
        <v>1854</v>
      </c>
      <c r="B590" s="384" t="s">
        <v>701</v>
      </c>
      <c r="C590" s="384" t="s">
        <v>697</v>
      </c>
      <c r="D590" s="385" t="s">
        <v>1231</v>
      </c>
      <c r="E590" s="386">
        <v>42370</v>
      </c>
      <c r="F590" s="386">
        <v>42735</v>
      </c>
      <c r="G590" s="387">
        <v>85</v>
      </c>
      <c r="H590" s="388">
        <v>66</v>
      </c>
    </row>
    <row r="591" spans="1:8" x14ac:dyDescent="0.2">
      <c r="A591" s="383" t="s">
        <v>1855</v>
      </c>
      <c r="B591" s="384" t="s">
        <v>702</v>
      </c>
      <c r="C591" s="384" t="s">
        <v>697</v>
      </c>
      <c r="D591" s="385" t="s">
        <v>1231</v>
      </c>
      <c r="E591" s="386">
        <v>42370</v>
      </c>
      <c r="F591" s="386">
        <v>42735</v>
      </c>
      <c r="G591" s="387">
        <v>70</v>
      </c>
      <c r="H591" s="388">
        <v>52</v>
      </c>
    </row>
    <row r="592" spans="1:8" x14ac:dyDescent="0.2">
      <c r="A592" s="383" t="s">
        <v>1856</v>
      </c>
      <c r="B592" s="384" t="s">
        <v>703</v>
      </c>
      <c r="C592" s="384" t="s">
        <v>697</v>
      </c>
      <c r="D592" s="385" t="s">
        <v>1231</v>
      </c>
      <c r="E592" s="386">
        <v>42370</v>
      </c>
      <c r="F592" s="386">
        <v>42735</v>
      </c>
      <c r="G592" s="387">
        <v>148</v>
      </c>
      <c r="H592" s="388">
        <v>71</v>
      </c>
    </row>
    <row r="593" spans="1:8" x14ac:dyDescent="0.2">
      <c r="A593" s="383" t="s">
        <v>1857</v>
      </c>
      <c r="B593" s="384" t="s">
        <v>704</v>
      </c>
      <c r="C593" s="384" t="s">
        <v>697</v>
      </c>
      <c r="D593" s="385" t="s">
        <v>1231</v>
      </c>
      <c r="E593" s="386">
        <v>42370</v>
      </c>
      <c r="F593" s="386">
        <v>42735</v>
      </c>
      <c r="G593" s="387">
        <v>84</v>
      </c>
      <c r="H593" s="388">
        <v>58</v>
      </c>
    </row>
    <row r="594" spans="1:8" x14ac:dyDescent="0.2">
      <c r="A594" s="383" t="s">
        <v>1858</v>
      </c>
      <c r="B594" s="384" t="s">
        <v>705</v>
      </c>
      <c r="C594" s="384" t="s">
        <v>697</v>
      </c>
      <c r="D594" s="385" t="s">
        <v>1231</v>
      </c>
      <c r="E594" s="386">
        <v>42370</v>
      </c>
      <c r="F594" s="386">
        <v>42735</v>
      </c>
      <c r="G594" s="387">
        <v>153</v>
      </c>
      <c r="H594" s="388">
        <v>92</v>
      </c>
    </row>
    <row r="595" spans="1:8" x14ac:dyDescent="0.2">
      <c r="A595" s="383" t="s">
        <v>1859</v>
      </c>
      <c r="B595" s="384" t="s">
        <v>706</v>
      </c>
      <c r="C595" s="384" t="s">
        <v>697</v>
      </c>
      <c r="D595" s="385" t="s">
        <v>1231</v>
      </c>
      <c r="E595" s="386">
        <v>42370</v>
      </c>
      <c r="F595" s="386">
        <v>42735</v>
      </c>
      <c r="G595" s="387">
        <v>65</v>
      </c>
      <c r="H595" s="388">
        <v>66</v>
      </c>
    </row>
    <row r="596" spans="1:8" x14ac:dyDescent="0.2">
      <c r="A596" s="383" t="s">
        <v>1860</v>
      </c>
      <c r="B596" s="384" t="s">
        <v>707</v>
      </c>
      <c r="C596" s="384" t="s">
        <v>697</v>
      </c>
      <c r="D596" s="385" t="s">
        <v>1231</v>
      </c>
      <c r="E596" s="386">
        <v>42370</v>
      </c>
      <c r="F596" s="386">
        <v>42735</v>
      </c>
      <c r="G596" s="387">
        <v>104</v>
      </c>
      <c r="H596" s="388">
        <v>75</v>
      </c>
    </row>
    <row r="597" spans="1:8" x14ac:dyDescent="0.2">
      <c r="A597" s="383" t="s">
        <v>1861</v>
      </c>
      <c r="B597" s="384" t="s">
        <v>708</v>
      </c>
      <c r="C597" s="384" t="s">
        <v>697</v>
      </c>
      <c r="D597" s="385" t="s">
        <v>1231</v>
      </c>
      <c r="E597" s="386">
        <v>42370</v>
      </c>
      <c r="F597" s="386">
        <v>42735</v>
      </c>
      <c r="G597" s="387">
        <v>153</v>
      </c>
      <c r="H597" s="388">
        <v>134</v>
      </c>
    </row>
    <row r="598" spans="1:8" x14ac:dyDescent="0.2">
      <c r="A598" s="383" t="s">
        <v>1862</v>
      </c>
      <c r="B598" s="384" t="s">
        <v>709</v>
      </c>
      <c r="C598" s="384" t="s">
        <v>697</v>
      </c>
      <c r="D598" s="385" t="s">
        <v>1231</v>
      </c>
      <c r="E598" s="386">
        <v>42370</v>
      </c>
      <c r="F598" s="386">
        <v>42735</v>
      </c>
      <c r="G598" s="387">
        <v>135</v>
      </c>
      <c r="H598" s="388">
        <v>91</v>
      </c>
    </row>
    <row r="599" spans="1:8" x14ac:dyDescent="0.2">
      <c r="A599" s="383" t="s">
        <v>1863</v>
      </c>
      <c r="B599" s="384" t="s">
        <v>710</v>
      </c>
      <c r="C599" s="384" t="s">
        <v>697</v>
      </c>
      <c r="D599" s="385" t="s">
        <v>1231</v>
      </c>
      <c r="E599" s="386">
        <v>42370</v>
      </c>
      <c r="F599" s="386">
        <v>42735</v>
      </c>
      <c r="G599" s="387">
        <v>61</v>
      </c>
      <c r="H599" s="388">
        <v>73</v>
      </c>
    </row>
    <row r="600" spans="1:8" x14ac:dyDescent="0.2">
      <c r="A600" s="383" t="s">
        <v>1864</v>
      </c>
      <c r="B600" s="384" t="s">
        <v>711</v>
      </c>
      <c r="C600" s="384" t="s">
        <v>697</v>
      </c>
      <c r="D600" s="385" t="s">
        <v>1231</v>
      </c>
      <c r="E600" s="386">
        <v>42370</v>
      </c>
      <c r="F600" s="386">
        <v>42735</v>
      </c>
      <c r="G600" s="387">
        <v>198</v>
      </c>
      <c r="H600" s="388">
        <v>85</v>
      </c>
    </row>
    <row r="601" spans="1:8" x14ac:dyDescent="0.2">
      <c r="A601" s="383" t="s">
        <v>1865</v>
      </c>
      <c r="B601" s="384" t="s">
        <v>712</v>
      </c>
      <c r="C601" s="384" t="s">
        <v>697</v>
      </c>
      <c r="D601" s="385" t="s">
        <v>1231</v>
      </c>
      <c r="E601" s="386">
        <v>42370</v>
      </c>
      <c r="F601" s="386">
        <v>42735</v>
      </c>
      <c r="G601" s="387">
        <v>79</v>
      </c>
      <c r="H601" s="388">
        <v>61</v>
      </c>
    </row>
    <row r="602" spans="1:8" x14ac:dyDescent="0.2">
      <c r="A602" s="383" t="s">
        <v>1866</v>
      </c>
      <c r="B602" s="384" t="s">
        <v>713</v>
      </c>
      <c r="C602" s="384" t="s">
        <v>697</v>
      </c>
      <c r="D602" s="385" t="s">
        <v>1231</v>
      </c>
      <c r="E602" s="386">
        <v>42370</v>
      </c>
      <c r="F602" s="386">
        <v>42735</v>
      </c>
      <c r="G602" s="387">
        <v>230</v>
      </c>
      <c r="H602" s="388">
        <v>135</v>
      </c>
    </row>
    <row r="603" spans="1:8" x14ac:dyDescent="0.2">
      <c r="A603" s="383" t="s">
        <v>1867</v>
      </c>
      <c r="B603" s="384" t="s">
        <v>714</v>
      </c>
      <c r="C603" s="384" t="s">
        <v>697</v>
      </c>
      <c r="D603" s="385" t="s">
        <v>1231</v>
      </c>
      <c r="E603" s="386">
        <v>42370</v>
      </c>
      <c r="F603" s="386">
        <v>42735</v>
      </c>
      <c r="G603" s="387">
        <v>112</v>
      </c>
      <c r="H603" s="388">
        <v>84</v>
      </c>
    </row>
    <row r="604" spans="1:8" x14ac:dyDescent="0.2">
      <c r="A604" s="383" t="s">
        <v>1868</v>
      </c>
      <c r="B604" s="384" t="s">
        <v>715</v>
      </c>
      <c r="C604" s="384" t="s">
        <v>697</v>
      </c>
      <c r="D604" s="385" t="s">
        <v>1231</v>
      </c>
      <c r="E604" s="386">
        <v>42370</v>
      </c>
      <c r="F604" s="386">
        <v>42735</v>
      </c>
      <c r="G604" s="387">
        <v>128</v>
      </c>
      <c r="H604" s="388">
        <v>125</v>
      </c>
    </row>
    <row r="605" spans="1:8" x14ac:dyDescent="0.2">
      <c r="A605" s="383" t="s">
        <v>1869</v>
      </c>
      <c r="B605" s="384" t="s">
        <v>716</v>
      </c>
      <c r="C605" s="384" t="s">
        <v>697</v>
      </c>
      <c r="D605" s="385" t="s">
        <v>1231</v>
      </c>
      <c r="E605" s="386">
        <v>42370</v>
      </c>
      <c r="F605" s="386">
        <v>42735</v>
      </c>
      <c r="G605" s="387">
        <v>115</v>
      </c>
      <c r="H605" s="388">
        <v>75</v>
      </c>
    </row>
    <row r="606" spans="1:8" x14ac:dyDescent="0.2">
      <c r="A606" s="383" t="s">
        <v>1870</v>
      </c>
      <c r="B606" s="384" t="s">
        <v>717</v>
      </c>
      <c r="C606" s="384" t="s">
        <v>697</v>
      </c>
      <c r="D606" s="385" t="s">
        <v>1231</v>
      </c>
      <c r="E606" s="386">
        <v>42370</v>
      </c>
      <c r="F606" s="386">
        <v>42735</v>
      </c>
      <c r="G606" s="387">
        <v>74</v>
      </c>
      <c r="H606" s="388">
        <v>49</v>
      </c>
    </row>
    <row r="607" spans="1:8" x14ac:dyDescent="0.2">
      <c r="A607" s="383" t="s">
        <v>1871</v>
      </c>
      <c r="B607" s="384" t="s">
        <v>718</v>
      </c>
      <c r="C607" s="384" t="s">
        <v>697</v>
      </c>
      <c r="D607" s="385" t="s">
        <v>1231</v>
      </c>
      <c r="E607" s="386">
        <v>42370</v>
      </c>
      <c r="F607" s="386">
        <v>42735</v>
      </c>
      <c r="G607" s="387">
        <v>181</v>
      </c>
      <c r="H607" s="388">
        <v>97</v>
      </c>
    </row>
    <row r="608" spans="1:8" x14ac:dyDescent="0.2">
      <c r="A608" s="383" t="s">
        <v>1872</v>
      </c>
      <c r="B608" s="384" t="s">
        <v>1230</v>
      </c>
      <c r="C608" s="384" t="s">
        <v>719</v>
      </c>
      <c r="D608" s="385" t="s">
        <v>1231</v>
      </c>
      <c r="E608" s="386">
        <v>42370</v>
      </c>
      <c r="F608" s="386">
        <v>42735</v>
      </c>
      <c r="G608" s="387">
        <v>56</v>
      </c>
      <c r="H608" s="388">
        <v>46</v>
      </c>
    </row>
    <row r="609" spans="1:8" x14ac:dyDescent="0.2">
      <c r="A609" s="383" t="s">
        <v>1873</v>
      </c>
      <c r="B609" s="384" t="s">
        <v>720</v>
      </c>
      <c r="C609" s="384" t="s">
        <v>719</v>
      </c>
      <c r="D609" s="385" t="s">
        <v>1231</v>
      </c>
      <c r="E609" s="386">
        <v>42370</v>
      </c>
      <c r="F609" s="386">
        <v>42735</v>
      </c>
      <c r="G609" s="387">
        <v>96</v>
      </c>
      <c r="H609" s="388">
        <v>63</v>
      </c>
    </row>
    <row r="610" spans="1:8" x14ac:dyDescent="0.2">
      <c r="A610" s="383" t="s">
        <v>1874</v>
      </c>
      <c r="B610" s="384" t="s">
        <v>1230</v>
      </c>
      <c r="C610" s="384" t="s">
        <v>721</v>
      </c>
      <c r="D610" s="385" t="s">
        <v>1231</v>
      </c>
      <c r="E610" s="386">
        <v>42370</v>
      </c>
      <c r="F610" s="386">
        <v>42735</v>
      </c>
      <c r="G610" s="387">
        <v>327</v>
      </c>
      <c r="H610" s="388">
        <v>105</v>
      </c>
    </row>
    <row r="611" spans="1:8" x14ac:dyDescent="0.2">
      <c r="A611" s="383" t="s">
        <v>1875</v>
      </c>
      <c r="B611" s="384" t="s">
        <v>722</v>
      </c>
      <c r="C611" s="384" t="s">
        <v>721</v>
      </c>
      <c r="D611" s="385" t="s">
        <v>1231</v>
      </c>
      <c r="E611" s="386">
        <v>42370</v>
      </c>
      <c r="F611" s="386">
        <v>42735</v>
      </c>
      <c r="G611" s="387">
        <v>327</v>
      </c>
      <c r="H611" s="388">
        <v>105</v>
      </c>
    </row>
    <row r="612" spans="1:8" x14ac:dyDescent="0.2">
      <c r="A612" s="383" t="s">
        <v>1876</v>
      </c>
      <c r="B612" s="384" t="s">
        <v>1230</v>
      </c>
      <c r="C612" s="384" t="s">
        <v>723</v>
      </c>
      <c r="D612" s="385" t="s">
        <v>1231</v>
      </c>
      <c r="E612" s="386">
        <v>42370</v>
      </c>
      <c r="F612" s="386">
        <v>42735</v>
      </c>
      <c r="G612" s="387">
        <v>75</v>
      </c>
      <c r="H612" s="388">
        <v>53</v>
      </c>
    </row>
    <row r="613" spans="1:8" x14ac:dyDescent="0.2">
      <c r="A613" s="383" t="s">
        <v>1877</v>
      </c>
      <c r="B613" s="384" t="s">
        <v>724</v>
      </c>
      <c r="C613" s="384" t="s">
        <v>723</v>
      </c>
      <c r="D613" s="385" t="s">
        <v>1231</v>
      </c>
      <c r="E613" s="386">
        <v>42370</v>
      </c>
      <c r="F613" s="386">
        <v>42735</v>
      </c>
      <c r="G613" s="387">
        <v>224</v>
      </c>
      <c r="H613" s="388">
        <v>87</v>
      </c>
    </row>
    <row r="614" spans="1:8" x14ac:dyDescent="0.2">
      <c r="A614" s="383" t="s">
        <v>1878</v>
      </c>
      <c r="B614" s="384" t="s">
        <v>725</v>
      </c>
      <c r="C614" s="384" t="s">
        <v>723</v>
      </c>
      <c r="D614" s="385" t="s">
        <v>1231</v>
      </c>
      <c r="E614" s="386">
        <v>42370</v>
      </c>
      <c r="F614" s="386">
        <v>42735</v>
      </c>
      <c r="G614" s="387">
        <v>130</v>
      </c>
      <c r="H614" s="388">
        <v>62</v>
      </c>
    </row>
    <row r="615" spans="1:8" x14ac:dyDescent="0.2">
      <c r="A615" s="383" t="s">
        <v>1879</v>
      </c>
      <c r="B615" s="384" t="s">
        <v>1230</v>
      </c>
      <c r="C615" s="384" t="s">
        <v>726</v>
      </c>
      <c r="D615" s="385" t="s">
        <v>1231</v>
      </c>
      <c r="E615" s="386">
        <v>42370</v>
      </c>
      <c r="F615" s="386">
        <v>42735</v>
      </c>
      <c r="G615" s="387">
        <v>110</v>
      </c>
      <c r="H615" s="388">
        <v>81</v>
      </c>
    </row>
    <row r="616" spans="1:8" x14ac:dyDescent="0.2">
      <c r="A616" s="383" t="s">
        <v>1880</v>
      </c>
      <c r="B616" s="384" t="s">
        <v>727</v>
      </c>
      <c r="C616" s="384" t="s">
        <v>726</v>
      </c>
      <c r="D616" s="385" t="s">
        <v>1231</v>
      </c>
      <c r="E616" s="386">
        <v>42370</v>
      </c>
      <c r="F616" s="386">
        <v>42735</v>
      </c>
      <c r="G616" s="387">
        <v>184</v>
      </c>
      <c r="H616" s="388">
        <v>89</v>
      </c>
    </row>
    <row r="617" spans="1:8" x14ac:dyDescent="0.2">
      <c r="A617" s="383" t="s">
        <v>1881</v>
      </c>
      <c r="B617" s="384" t="s">
        <v>728</v>
      </c>
      <c r="C617" s="384" t="s">
        <v>726</v>
      </c>
      <c r="D617" s="385" t="s">
        <v>1231</v>
      </c>
      <c r="E617" s="386">
        <v>42370</v>
      </c>
      <c r="F617" s="386">
        <v>42735</v>
      </c>
      <c r="G617" s="387">
        <v>120</v>
      </c>
      <c r="H617" s="388">
        <v>92</v>
      </c>
    </row>
    <row r="618" spans="1:8" x14ac:dyDescent="0.2">
      <c r="A618" s="383" t="s">
        <v>1882</v>
      </c>
      <c r="B618" s="384" t="s">
        <v>1230</v>
      </c>
      <c r="C618" s="384" t="s">
        <v>729</v>
      </c>
      <c r="D618" s="385" t="s">
        <v>1231</v>
      </c>
      <c r="E618" s="386">
        <v>42370</v>
      </c>
      <c r="F618" s="386">
        <v>42735</v>
      </c>
      <c r="G618" s="387">
        <v>125</v>
      </c>
      <c r="H618" s="388">
        <v>109</v>
      </c>
    </row>
    <row r="619" spans="1:8" x14ac:dyDescent="0.2">
      <c r="A619" s="383" t="s">
        <v>1883</v>
      </c>
      <c r="B619" s="384" t="s">
        <v>730</v>
      </c>
      <c r="C619" s="384" t="s">
        <v>729</v>
      </c>
      <c r="D619" s="385" t="s">
        <v>1231</v>
      </c>
      <c r="E619" s="386">
        <v>42370</v>
      </c>
      <c r="F619" s="386">
        <v>42735</v>
      </c>
      <c r="G619" s="387">
        <v>125</v>
      </c>
      <c r="H619" s="388">
        <v>109</v>
      </c>
    </row>
    <row r="620" spans="1:8" x14ac:dyDescent="0.2">
      <c r="A620" s="383" t="s">
        <v>1884</v>
      </c>
      <c r="B620" s="384" t="s">
        <v>1230</v>
      </c>
      <c r="C620" s="384" t="s">
        <v>731</v>
      </c>
      <c r="D620" s="385" t="s">
        <v>1231</v>
      </c>
      <c r="E620" s="386">
        <v>42370</v>
      </c>
      <c r="F620" s="386">
        <v>42735</v>
      </c>
      <c r="G620" s="387">
        <v>135</v>
      </c>
      <c r="H620" s="388">
        <v>75</v>
      </c>
    </row>
    <row r="621" spans="1:8" x14ac:dyDescent="0.2">
      <c r="A621" s="383" t="s">
        <v>1885</v>
      </c>
      <c r="B621" s="384" t="s">
        <v>732</v>
      </c>
      <c r="C621" s="384" t="s">
        <v>731</v>
      </c>
      <c r="D621" s="385" t="s">
        <v>1231</v>
      </c>
      <c r="E621" s="386">
        <v>42370</v>
      </c>
      <c r="F621" s="386">
        <v>42735</v>
      </c>
      <c r="G621" s="387">
        <v>135</v>
      </c>
      <c r="H621" s="388">
        <v>75</v>
      </c>
    </row>
    <row r="622" spans="1:8" x14ac:dyDescent="0.2">
      <c r="A622" s="383" t="s">
        <v>1886</v>
      </c>
      <c r="B622" s="384" t="s">
        <v>1230</v>
      </c>
      <c r="C622" s="384" t="s">
        <v>733</v>
      </c>
      <c r="D622" s="385" t="s">
        <v>1231</v>
      </c>
      <c r="E622" s="386">
        <v>42370</v>
      </c>
      <c r="F622" s="386">
        <v>42735</v>
      </c>
      <c r="G622" s="387">
        <v>108</v>
      </c>
      <c r="H622" s="388">
        <v>86</v>
      </c>
    </row>
    <row r="623" spans="1:8" x14ac:dyDescent="0.2">
      <c r="A623" s="383" t="s">
        <v>1887</v>
      </c>
      <c r="B623" s="384" t="s">
        <v>734</v>
      </c>
      <c r="C623" s="384" t="s">
        <v>733</v>
      </c>
      <c r="D623" s="385" t="s">
        <v>1231</v>
      </c>
      <c r="E623" s="386">
        <v>42370</v>
      </c>
      <c r="F623" s="386">
        <v>42735</v>
      </c>
      <c r="G623" s="387">
        <v>81</v>
      </c>
      <c r="H623" s="388">
        <v>62</v>
      </c>
    </row>
    <row r="624" spans="1:8" x14ac:dyDescent="0.2">
      <c r="A624" s="383" t="s">
        <v>1888</v>
      </c>
      <c r="B624" s="384" t="s">
        <v>1230</v>
      </c>
      <c r="C624" s="384" t="s">
        <v>735</v>
      </c>
      <c r="D624" s="385" t="s">
        <v>1231</v>
      </c>
      <c r="E624" s="386">
        <v>42370</v>
      </c>
      <c r="F624" s="386">
        <v>42735</v>
      </c>
      <c r="G624" s="387">
        <v>70</v>
      </c>
      <c r="H624" s="388">
        <v>46</v>
      </c>
    </row>
    <row r="625" spans="1:8" x14ac:dyDescent="0.2">
      <c r="A625" s="383" t="s">
        <v>1889</v>
      </c>
      <c r="B625" s="384" t="s">
        <v>736</v>
      </c>
      <c r="C625" s="384" t="s">
        <v>735</v>
      </c>
      <c r="D625" s="385" t="s">
        <v>1231</v>
      </c>
      <c r="E625" s="386">
        <v>42370</v>
      </c>
      <c r="F625" s="386">
        <v>42735</v>
      </c>
      <c r="G625" s="387">
        <v>200</v>
      </c>
      <c r="H625" s="388">
        <v>95</v>
      </c>
    </row>
    <row r="626" spans="1:8" x14ac:dyDescent="0.2">
      <c r="A626" s="383" t="s">
        <v>1890</v>
      </c>
      <c r="B626" s="384" t="s">
        <v>1230</v>
      </c>
      <c r="C626" s="384" t="s">
        <v>737</v>
      </c>
      <c r="D626" s="385" t="s">
        <v>1231</v>
      </c>
      <c r="E626" s="386">
        <v>42370</v>
      </c>
      <c r="F626" s="386">
        <v>42735</v>
      </c>
      <c r="G626" s="387">
        <v>81</v>
      </c>
      <c r="H626" s="388">
        <v>79</v>
      </c>
    </row>
    <row r="627" spans="1:8" x14ac:dyDescent="0.2">
      <c r="A627" s="383" t="s">
        <v>1891</v>
      </c>
      <c r="B627" s="384" t="s">
        <v>738</v>
      </c>
      <c r="C627" s="384" t="s">
        <v>737</v>
      </c>
      <c r="D627" s="385" t="s">
        <v>1231</v>
      </c>
      <c r="E627" s="386">
        <v>42370</v>
      </c>
      <c r="F627" s="386">
        <v>42735</v>
      </c>
      <c r="G627" s="387">
        <v>117</v>
      </c>
      <c r="H627" s="388">
        <v>79</v>
      </c>
    </row>
    <row r="628" spans="1:8" x14ac:dyDescent="0.2">
      <c r="A628" s="383" t="s">
        <v>1892</v>
      </c>
      <c r="B628" s="384" t="s">
        <v>739</v>
      </c>
      <c r="C628" s="384" t="s">
        <v>737</v>
      </c>
      <c r="D628" s="385" t="s">
        <v>1231</v>
      </c>
      <c r="E628" s="386">
        <v>42370</v>
      </c>
      <c r="F628" s="386">
        <v>42735</v>
      </c>
      <c r="G628" s="387">
        <v>117</v>
      </c>
      <c r="H628" s="388">
        <v>79</v>
      </c>
    </row>
    <row r="629" spans="1:8" x14ac:dyDescent="0.2">
      <c r="A629" s="383" t="s">
        <v>1893</v>
      </c>
      <c r="B629" s="384" t="s">
        <v>740</v>
      </c>
      <c r="C629" s="384" t="s">
        <v>737</v>
      </c>
      <c r="D629" s="385" t="s">
        <v>1231</v>
      </c>
      <c r="E629" s="386">
        <v>42370</v>
      </c>
      <c r="F629" s="386">
        <v>42735</v>
      </c>
      <c r="G629" s="387">
        <v>117</v>
      </c>
      <c r="H629" s="388">
        <v>79</v>
      </c>
    </row>
    <row r="630" spans="1:8" x14ac:dyDescent="0.2">
      <c r="A630" s="383" t="s">
        <v>1894</v>
      </c>
      <c r="B630" s="384" t="s">
        <v>741</v>
      </c>
      <c r="C630" s="384" t="s">
        <v>737</v>
      </c>
      <c r="D630" s="385" t="s">
        <v>1231</v>
      </c>
      <c r="E630" s="386">
        <v>42370</v>
      </c>
      <c r="F630" s="386">
        <v>42735</v>
      </c>
      <c r="G630" s="387">
        <v>0</v>
      </c>
      <c r="H630" s="388">
        <v>21</v>
      </c>
    </row>
    <row r="631" spans="1:8" x14ac:dyDescent="0.2">
      <c r="A631" s="383" t="s">
        <v>1895</v>
      </c>
      <c r="B631" s="384" t="s">
        <v>743</v>
      </c>
      <c r="C631" s="384" t="s">
        <v>742</v>
      </c>
      <c r="D631" s="385" t="s">
        <v>1231</v>
      </c>
      <c r="E631" s="386">
        <v>42370</v>
      </c>
      <c r="F631" s="386">
        <v>42735</v>
      </c>
      <c r="G631" s="387">
        <v>242</v>
      </c>
      <c r="H631" s="388">
        <v>162</v>
      </c>
    </row>
    <row r="632" spans="1:8" x14ac:dyDescent="0.2">
      <c r="A632" s="383" t="s">
        <v>1896</v>
      </c>
      <c r="B632" s="384" t="s">
        <v>1230</v>
      </c>
      <c r="C632" s="384" t="s">
        <v>744</v>
      </c>
      <c r="D632" s="385" t="s">
        <v>1231</v>
      </c>
      <c r="E632" s="386">
        <v>42370</v>
      </c>
      <c r="F632" s="386">
        <v>42735</v>
      </c>
      <c r="G632" s="387">
        <v>130</v>
      </c>
      <c r="H632" s="388">
        <v>92</v>
      </c>
    </row>
    <row r="633" spans="1:8" x14ac:dyDescent="0.2">
      <c r="A633" s="383" t="s">
        <v>1897</v>
      </c>
      <c r="B633" s="384" t="s">
        <v>745</v>
      </c>
      <c r="C633" s="384" t="s">
        <v>744</v>
      </c>
      <c r="D633" s="385" t="s">
        <v>1231</v>
      </c>
      <c r="E633" s="386">
        <v>42522</v>
      </c>
      <c r="F633" s="386">
        <v>42643</v>
      </c>
      <c r="G633" s="387">
        <v>200</v>
      </c>
      <c r="H633" s="388">
        <v>111</v>
      </c>
    </row>
    <row r="634" spans="1:8" x14ac:dyDescent="0.2">
      <c r="A634" s="383" t="s">
        <v>1898</v>
      </c>
      <c r="B634" s="384" t="s">
        <v>745</v>
      </c>
      <c r="C634" s="384" t="s">
        <v>744</v>
      </c>
      <c r="D634" s="385" t="s">
        <v>1232</v>
      </c>
      <c r="E634" s="386">
        <v>42644</v>
      </c>
      <c r="F634" s="386">
        <v>42521</v>
      </c>
      <c r="G634" s="387">
        <v>160</v>
      </c>
      <c r="H634" s="388">
        <v>107</v>
      </c>
    </row>
    <row r="635" spans="1:8" x14ac:dyDescent="0.2">
      <c r="A635" s="383" t="s">
        <v>1899</v>
      </c>
      <c r="B635" s="384" t="s">
        <v>746</v>
      </c>
      <c r="C635" s="384" t="s">
        <v>744</v>
      </c>
      <c r="D635" s="385" t="s">
        <v>1231</v>
      </c>
      <c r="E635" s="386">
        <v>42370</v>
      </c>
      <c r="F635" s="386">
        <v>42735</v>
      </c>
      <c r="G635" s="387">
        <v>200</v>
      </c>
      <c r="H635" s="388">
        <v>125</v>
      </c>
    </row>
    <row r="636" spans="1:8" x14ac:dyDescent="0.2">
      <c r="A636" s="383" t="s">
        <v>1900</v>
      </c>
      <c r="B636" s="384" t="s">
        <v>748</v>
      </c>
      <c r="C636" s="384" t="s">
        <v>747</v>
      </c>
      <c r="D636" s="385" t="s">
        <v>1231</v>
      </c>
      <c r="E636" s="386">
        <v>42370</v>
      </c>
      <c r="F636" s="386">
        <v>42735</v>
      </c>
      <c r="G636" s="387">
        <v>253</v>
      </c>
      <c r="H636" s="388">
        <v>139</v>
      </c>
    </row>
    <row r="637" spans="1:8" x14ac:dyDescent="0.2">
      <c r="A637" s="383" t="s">
        <v>1901</v>
      </c>
      <c r="B637" s="384" t="s">
        <v>750</v>
      </c>
      <c r="C637" s="384" t="s">
        <v>749</v>
      </c>
      <c r="D637" s="385" t="s">
        <v>1231</v>
      </c>
      <c r="E637" s="386">
        <v>42370</v>
      </c>
      <c r="F637" s="386">
        <v>42735</v>
      </c>
      <c r="G637" s="387">
        <v>321</v>
      </c>
      <c r="H637" s="388">
        <v>120</v>
      </c>
    </row>
    <row r="638" spans="1:8" x14ac:dyDescent="0.2">
      <c r="A638" s="383" t="s">
        <v>1902</v>
      </c>
      <c r="B638" s="384" t="s">
        <v>1230</v>
      </c>
      <c r="C638" s="384" t="s">
        <v>751</v>
      </c>
      <c r="D638" s="385" t="s">
        <v>1231</v>
      </c>
      <c r="E638" s="386">
        <v>42370</v>
      </c>
      <c r="F638" s="386">
        <v>42735</v>
      </c>
      <c r="G638" s="387">
        <v>89</v>
      </c>
      <c r="H638" s="388">
        <v>92</v>
      </c>
    </row>
    <row r="639" spans="1:8" x14ac:dyDescent="0.2">
      <c r="A639" s="383" t="s">
        <v>1903</v>
      </c>
      <c r="B639" s="384" t="s">
        <v>752</v>
      </c>
      <c r="C639" s="384" t="s">
        <v>751</v>
      </c>
      <c r="D639" s="385" t="s">
        <v>1231</v>
      </c>
      <c r="E639" s="386">
        <v>42370</v>
      </c>
      <c r="F639" s="386">
        <v>42735</v>
      </c>
      <c r="G639" s="387">
        <v>89</v>
      </c>
      <c r="H639" s="388">
        <v>92</v>
      </c>
    </row>
    <row r="640" spans="1:8" x14ac:dyDescent="0.2">
      <c r="A640" s="383" t="s">
        <v>1904</v>
      </c>
      <c r="B640" s="384" t="s">
        <v>753</v>
      </c>
      <c r="C640" s="384" t="s">
        <v>751</v>
      </c>
      <c r="D640" s="385" t="s">
        <v>1231</v>
      </c>
      <c r="E640" s="386">
        <v>42370</v>
      </c>
      <c r="F640" s="386">
        <v>42735</v>
      </c>
      <c r="G640" s="387">
        <v>161</v>
      </c>
      <c r="H640" s="388">
        <v>93</v>
      </c>
    </row>
    <row r="641" spans="1:8" x14ac:dyDescent="0.2">
      <c r="A641" s="383" t="s">
        <v>1905</v>
      </c>
      <c r="B641" s="384" t="s">
        <v>1230</v>
      </c>
      <c r="C641" s="384" t="s">
        <v>754</v>
      </c>
      <c r="D641" s="385" t="s">
        <v>1231</v>
      </c>
      <c r="E641" s="386">
        <v>42370</v>
      </c>
      <c r="F641" s="386">
        <v>42735</v>
      </c>
      <c r="G641" s="387">
        <v>113</v>
      </c>
      <c r="H641" s="388">
        <v>54</v>
      </c>
    </row>
    <row r="642" spans="1:8" x14ac:dyDescent="0.2">
      <c r="A642" s="383" t="s">
        <v>1906</v>
      </c>
      <c r="B642" s="384" t="s">
        <v>755</v>
      </c>
      <c r="C642" s="384" t="s">
        <v>754</v>
      </c>
      <c r="D642" s="385" t="s">
        <v>1231</v>
      </c>
      <c r="E642" s="386">
        <v>42370</v>
      </c>
      <c r="F642" s="386">
        <v>42735</v>
      </c>
      <c r="G642" s="387">
        <v>158</v>
      </c>
      <c r="H642" s="388">
        <v>79</v>
      </c>
    </row>
    <row r="643" spans="1:8" x14ac:dyDescent="0.2">
      <c r="A643" s="383" t="s">
        <v>1907</v>
      </c>
      <c r="B643" s="384" t="s">
        <v>756</v>
      </c>
      <c r="C643" s="384" t="s">
        <v>754</v>
      </c>
      <c r="D643" s="385" t="s">
        <v>1231</v>
      </c>
      <c r="E643" s="386">
        <v>42370</v>
      </c>
      <c r="F643" s="386">
        <v>42735</v>
      </c>
      <c r="G643" s="387">
        <v>145</v>
      </c>
      <c r="H643" s="388">
        <v>68</v>
      </c>
    </row>
    <row r="644" spans="1:8" x14ac:dyDescent="0.2">
      <c r="A644" s="383" t="s">
        <v>1908</v>
      </c>
      <c r="B644" s="384" t="s">
        <v>1230</v>
      </c>
      <c r="C644" s="384" t="s">
        <v>757</v>
      </c>
      <c r="D644" s="385" t="s">
        <v>1231</v>
      </c>
      <c r="E644" s="386">
        <v>42370</v>
      </c>
      <c r="F644" s="386">
        <v>42735</v>
      </c>
      <c r="G644" s="387">
        <v>117</v>
      </c>
      <c r="H644" s="388">
        <v>89</v>
      </c>
    </row>
    <row r="645" spans="1:8" x14ac:dyDescent="0.2">
      <c r="A645" s="383" t="s">
        <v>1909</v>
      </c>
      <c r="B645" s="384" t="s">
        <v>758</v>
      </c>
      <c r="C645" s="384" t="s">
        <v>757</v>
      </c>
      <c r="D645" s="385" t="s">
        <v>1231</v>
      </c>
      <c r="E645" s="386">
        <v>42370</v>
      </c>
      <c r="F645" s="386">
        <v>42735</v>
      </c>
      <c r="G645" s="387">
        <v>146</v>
      </c>
      <c r="H645" s="388">
        <v>97</v>
      </c>
    </row>
    <row r="646" spans="1:8" x14ac:dyDescent="0.2">
      <c r="A646" s="383" t="s">
        <v>1910</v>
      </c>
      <c r="B646" s="384" t="s">
        <v>759</v>
      </c>
      <c r="C646" s="384" t="s">
        <v>757</v>
      </c>
      <c r="D646" s="385" t="s">
        <v>1231</v>
      </c>
      <c r="E646" s="386">
        <v>42370</v>
      </c>
      <c r="F646" s="386">
        <v>42735</v>
      </c>
      <c r="G646" s="387">
        <v>150</v>
      </c>
      <c r="H646" s="388">
        <v>93</v>
      </c>
    </row>
    <row r="647" spans="1:8" x14ac:dyDescent="0.2">
      <c r="A647" s="383" t="s">
        <v>1911</v>
      </c>
      <c r="B647" s="384" t="s">
        <v>760</v>
      </c>
      <c r="C647" s="384" t="s">
        <v>757</v>
      </c>
      <c r="D647" s="385" t="s">
        <v>1231</v>
      </c>
      <c r="E647" s="386">
        <v>42370</v>
      </c>
      <c r="F647" s="386">
        <v>42735</v>
      </c>
      <c r="G647" s="387">
        <v>117</v>
      </c>
      <c r="H647" s="388">
        <v>89</v>
      </c>
    </row>
    <row r="648" spans="1:8" x14ac:dyDescent="0.2">
      <c r="A648" s="383" t="s">
        <v>1912</v>
      </c>
      <c r="B648" s="384" t="s">
        <v>761</v>
      </c>
      <c r="C648" s="384" t="s">
        <v>757</v>
      </c>
      <c r="D648" s="385" t="s">
        <v>1231</v>
      </c>
      <c r="E648" s="386">
        <v>42370</v>
      </c>
      <c r="F648" s="386">
        <v>42735</v>
      </c>
      <c r="G648" s="387">
        <v>160</v>
      </c>
      <c r="H648" s="388">
        <v>114</v>
      </c>
    </row>
    <row r="649" spans="1:8" x14ac:dyDescent="0.2">
      <c r="A649" s="383" t="s">
        <v>1913</v>
      </c>
      <c r="B649" s="384" t="s">
        <v>1230</v>
      </c>
      <c r="C649" s="384" t="s">
        <v>762</v>
      </c>
      <c r="D649" s="385" t="s">
        <v>1231</v>
      </c>
      <c r="E649" s="386">
        <v>42370</v>
      </c>
      <c r="F649" s="386">
        <v>42735</v>
      </c>
      <c r="G649" s="387">
        <v>95</v>
      </c>
      <c r="H649" s="388">
        <v>47</v>
      </c>
    </row>
    <row r="650" spans="1:8" x14ac:dyDescent="0.2">
      <c r="A650" s="383" t="s">
        <v>1914</v>
      </c>
      <c r="B650" s="384" t="s">
        <v>763</v>
      </c>
      <c r="C650" s="384" t="s">
        <v>762</v>
      </c>
      <c r="D650" s="385" t="s">
        <v>1231</v>
      </c>
      <c r="E650" s="386">
        <v>42370</v>
      </c>
      <c r="F650" s="386">
        <v>42735</v>
      </c>
      <c r="G650" s="387">
        <v>91</v>
      </c>
      <c r="H650" s="388">
        <v>51</v>
      </c>
    </row>
    <row r="651" spans="1:8" x14ac:dyDescent="0.2">
      <c r="A651" s="383" t="s">
        <v>1915</v>
      </c>
      <c r="B651" s="384" t="s">
        <v>764</v>
      </c>
      <c r="C651" s="384" t="s">
        <v>762</v>
      </c>
      <c r="D651" s="385" t="s">
        <v>1231</v>
      </c>
      <c r="E651" s="386">
        <v>42370</v>
      </c>
      <c r="F651" s="386">
        <v>42735</v>
      </c>
      <c r="G651" s="387">
        <v>186</v>
      </c>
      <c r="H651" s="388">
        <v>77</v>
      </c>
    </row>
    <row r="652" spans="1:8" x14ac:dyDescent="0.2">
      <c r="A652" s="383" t="s">
        <v>1916</v>
      </c>
      <c r="B652" s="384" t="s">
        <v>765</v>
      </c>
      <c r="C652" s="384" t="s">
        <v>762</v>
      </c>
      <c r="D652" s="385" t="s">
        <v>1231</v>
      </c>
      <c r="E652" s="386">
        <v>42370</v>
      </c>
      <c r="F652" s="386">
        <v>42735</v>
      </c>
      <c r="G652" s="387">
        <v>77</v>
      </c>
      <c r="H652" s="388">
        <v>52</v>
      </c>
    </row>
    <row r="653" spans="1:8" x14ac:dyDescent="0.2">
      <c r="A653" s="383" t="s">
        <v>1917</v>
      </c>
      <c r="B653" s="384" t="s">
        <v>766</v>
      </c>
      <c r="C653" s="384" t="s">
        <v>762</v>
      </c>
      <c r="D653" s="385" t="s">
        <v>1231</v>
      </c>
      <c r="E653" s="386">
        <v>42370</v>
      </c>
      <c r="F653" s="386">
        <v>42735</v>
      </c>
      <c r="G653" s="387">
        <v>234</v>
      </c>
      <c r="H653" s="388">
        <v>105</v>
      </c>
    </row>
    <row r="654" spans="1:8" x14ac:dyDescent="0.2">
      <c r="A654" s="383" t="s">
        <v>1918</v>
      </c>
      <c r="B654" s="384" t="s">
        <v>767</v>
      </c>
      <c r="C654" s="384" t="s">
        <v>762</v>
      </c>
      <c r="D654" s="385" t="s">
        <v>1231</v>
      </c>
      <c r="E654" s="386">
        <v>42370</v>
      </c>
      <c r="F654" s="386">
        <v>42735</v>
      </c>
      <c r="G654" s="387">
        <v>64</v>
      </c>
      <c r="H654" s="388">
        <v>48</v>
      </c>
    </row>
    <row r="655" spans="1:8" x14ac:dyDescent="0.2">
      <c r="A655" s="383" t="s">
        <v>1919</v>
      </c>
      <c r="B655" s="384" t="s">
        <v>768</v>
      </c>
      <c r="C655" s="384" t="s">
        <v>762</v>
      </c>
      <c r="D655" s="385" t="s">
        <v>1231</v>
      </c>
      <c r="E655" s="386">
        <v>42370</v>
      </c>
      <c r="F655" s="386">
        <v>42735</v>
      </c>
      <c r="G655" s="387">
        <v>84</v>
      </c>
      <c r="H655" s="388">
        <v>50</v>
      </c>
    </row>
    <row r="656" spans="1:8" x14ac:dyDescent="0.2">
      <c r="A656" s="383" t="s">
        <v>1920</v>
      </c>
      <c r="B656" s="384" t="s">
        <v>770</v>
      </c>
      <c r="C656" s="384" t="s">
        <v>769</v>
      </c>
      <c r="D656" s="385" t="s">
        <v>1231</v>
      </c>
      <c r="E656" s="386">
        <v>42370</v>
      </c>
      <c r="F656" s="386">
        <v>42735</v>
      </c>
      <c r="G656" s="387">
        <v>321</v>
      </c>
      <c r="H656" s="388">
        <v>117</v>
      </c>
    </row>
    <row r="657" spans="1:8" x14ac:dyDescent="0.2">
      <c r="A657" s="383" t="s">
        <v>1921</v>
      </c>
      <c r="B657" s="384" t="s">
        <v>1230</v>
      </c>
      <c r="C657" s="384" t="s">
        <v>771</v>
      </c>
      <c r="D657" s="385" t="s">
        <v>1231</v>
      </c>
      <c r="E657" s="386">
        <v>42370</v>
      </c>
      <c r="F657" s="386">
        <v>42735</v>
      </c>
      <c r="G657" s="387">
        <v>62</v>
      </c>
      <c r="H657" s="388">
        <v>42</v>
      </c>
    </row>
    <row r="658" spans="1:8" x14ac:dyDescent="0.2">
      <c r="A658" s="383" t="s">
        <v>1922</v>
      </c>
      <c r="B658" s="384" t="s">
        <v>772</v>
      </c>
      <c r="C658" s="384" t="s">
        <v>771</v>
      </c>
      <c r="D658" s="385" t="s">
        <v>1231</v>
      </c>
      <c r="E658" s="386">
        <v>42370</v>
      </c>
      <c r="F658" s="386">
        <v>42735</v>
      </c>
      <c r="G658" s="387">
        <v>122</v>
      </c>
      <c r="H658" s="388">
        <v>96</v>
      </c>
    </row>
    <row r="659" spans="1:8" x14ac:dyDescent="0.2">
      <c r="A659" s="383" t="s">
        <v>1923</v>
      </c>
      <c r="B659" s="384" t="s">
        <v>774</v>
      </c>
      <c r="C659" s="384" t="s">
        <v>773</v>
      </c>
      <c r="D659" s="385" t="s">
        <v>1231</v>
      </c>
      <c r="E659" s="386">
        <v>42370</v>
      </c>
      <c r="F659" s="386">
        <v>42735</v>
      </c>
      <c r="G659" s="387">
        <v>286</v>
      </c>
      <c r="H659" s="388">
        <v>135</v>
      </c>
    </row>
    <row r="660" spans="1:8" x14ac:dyDescent="0.2">
      <c r="A660" s="383" t="s">
        <v>1924</v>
      </c>
      <c r="B660" s="384" t="s">
        <v>1230</v>
      </c>
      <c r="C660" s="384" t="s">
        <v>775</v>
      </c>
      <c r="D660" s="385" t="s">
        <v>1231</v>
      </c>
      <c r="E660" s="386">
        <v>42370</v>
      </c>
      <c r="F660" s="386">
        <v>42735</v>
      </c>
      <c r="G660" s="387">
        <v>50</v>
      </c>
      <c r="H660" s="388">
        <v>33</v>
      </c>
    </row>
    <row r="661" spans="1:8" x14ac:dyDescent="0.2">
      <c r="A661" s="383" t="s">
        <v>1925</v>
      </c>
      <c r="B661" s="384" t="s">
        <v>776</v>
      </c>
      <c r="C661" s="384" t="s">
        <v>775</v>
      </c>
      <c r="D661" s="385" t="s">
        <v>1231</v>
      </c>
      <c r="E661" s="386">
        <v>42370</v>
      </c>
      <c r="F661" s="386">
        <v>42735</v>
      </c>
      <c r="G661" s="387">
        <v>130</v>
      </c>
      <c r="H661" s="388">
        <v>46</v>
      </c>
    </row>
    <row r="662" spans="1:8" x14ac:dyDescent="0.2">
      <c r="A662" s="383" t="s">
        <v>1926</v>
      </c>
      <c r="B662" s="384" t="s">
        <v>777</v>
      </c>
      <c r="C662" s="384" t="s">
        <v>775</v>
      </c>
      <c r="D662" s="385" t="s">
        <v>1231</v>
      </c>
      <c r="E662" s="386">
        <v>42370</v>
      </c>
      <c r="F662" s="386">
        <v>42735</v>
      </c>
      <c r="G662" s="387">
        <v>76</v>
      </c>
      <c r="H662" s="388">
        <v>37</v>
      </c>
    </row>
    <row r="663" spans="1:8" x14ac:dyDescent="0.2">
      <c r="A663" s="383" t="s">
        <v>1927</v>
      </c>
      <c r="B663" s="384" t="s">
        <v>778</v>
      </c>
      <c r="C663" s="384" t="s">
        <v>775</v>
      </c>
      <c r="D663" s="385" t="s">
        <v>1231</v>
      </c>
      <c r="E663" s="386">
        <v>42370</v>
      </c>
      <c r="F663" s="386">
        <v>42735</v>
      </c>
      <c r="G663" s="387">
        <v>139</v>
      </c>
      <c r="H663" s="388">
        <v>76</v>
      </c>
    </row>
    <row r="664" spans="1:8" x14ac:dyDescent="0.2">
      <c r="A664" s="383" t="s">
        <v>1928</v>
      </c>
      <c r="B664" s="384" t="s">
        <v>780</v>
      </c>
      <c r="C664" s="384" t="s">
        <v>779</v>
      </c>
      <c r="D664" s="385" t="s">
        <v>1231</v>
      </c>
      <c r="E664" s="386">
        <v>42476</v>
      </c>
      <c r="F664" s="386">
        <v>42718</v>
      </c>
      <c r="G664" s="387">
        <v>211</v>
      </c>
      <c r="H664" s="388">
        <v>128</v>
      </c>
    </row>
    <row r="665" spans="1:8" x14ac:dyDescent="0.2">
      <c r="A665" s="383" t="s">
        <v>1929</v>
      </c>
      <c r="B665" s="384" t="s">
        <v>780</v>
      </c>
      <c r="C665" s="384" t="s">
        <v>779</v>
      </c>
      <c r="D665" s="385" t="s">
        <v>1232</v>
      </c>
      <c r="E665" s="386">
        <v>42719</v>
      </c>
      <c r="F665" s="386">
        <v>42475</v>
      </c>
      <c r="G665" s="387">
        <v>257</v>
      </c>
      <c r="H665" s="388">
        <v>132</v>
      </c>
    </row>
    <row r="666" spans="1:8" x14ac:dyDescent="0.2">
      <c r="A666" s="383" t="s">
        <v>1930</v>
      </c>
      <c r="B666" s="384" t="s">
        <v>1230</v>
      </c>
      <c r="C666" s="384" t="s">
        <v>781</v>
      </c>
      <c r="D666" s="385" t="s">
        <v>1231</v>
      </c>
      <c r="E666" s="386">
        <v>42370</v>
      </c>
      <c r="F666" s="386">
        <v>42735</v>
      </c>
      <c r="G666" s="387">
        <v>46</v>
      </c>
      <c r="H666" s="388">
        <v>38</v>
      </c>
    </row>
    <row r="667" spans="1:8" x14ac:dyDescent="0.2">
      <c r="A667" s="383" t="s">
        <v>1931</v>
      </c>
      <c r="B667" s="384" t="s">
        <v>782</v>
      </c>
      <c r="C667" s="384" t="s">
        <v>781</v>
      </c>
      <c r="D667" s="385" t="s">
        <v>1231</v>
      </c>
      <c r="E667" s="386">
        <v>42370</v>
      </c>
      <c r="F667" s="386">
        <v>42735</v>
      </c>
      <c r="G667" s="387">
        <v>45</v>
      </c>
      <c r="H667" s="388">
        <v>35</v>
      </c>
    </row>
    <row r="668" spans="1:8" x14ac:dyDescent="0.2">
      <c r="A668" s="383" t="s">
        <v>1932</v>
      </c>
      <c r="B668" s="384" t="s">
        <v>783</v>
      </c>
      <c r="C668" s="384" t="s">
        <v>781</v>
      </c>
      <c r="D668" s="385" t="s">
        <v>1231</v>
      </c>
      <c r="E668" s="386">
        <v>42370</v>
      </c>
      <c r="F668" s="386">
        <v>42735</v>
      </c>
      <c r="G668" s="387">
        <v>77</v>
      </c>
      <c r="H668" s="388">
        <v>59</v>
      </c>
    </row>
    <row r="669" spans="1:8" x14ac:dyDescent="0.2">
      <c r="A669" s="383" t="s">
        <v>1933</v>
      </c>
      <c r="B669" s="384" t="s">
        <v>784</v>
      </c>
      <c r="C669" s="384" t="s">
        <v>781</v>
      </c>
      <c r="D669" s="385" t="s">
        <v>1231</v>
      </c>
      <c r="E669" s="386">
        <v>42370</v>
      </c>
      <c r="F669" s="386">
        <v>42735</v>
      </c>
      <c r="G669" s="387">
        <v>125</v>
      </c>
      <c r="H669" s="388">
        <v>78</v>
      </c>
    </row>
    <row r="670" spans="1:8" x14ac:dyDescent="0.2">
      <c r="A670" s="383" t="s">
        <v>1934</v>
      </c>
      <c r="B670" s="384" t="s">
        <v>786</v>
      </c>
      <c r="C670" s="384" t="s">
        <v>785</v>
      </c>
      <c r="D670" s="385" t="s">
        <v>1231</v>
      </c>
      <c r="E670" s="386">
        <v>42370</v>
      </c>
      <c r="F670" s="386">
        <v>42735</v>
      </c>
      <c r="G670" s="387">
        <v>127</v>
      </c>
      <c r="H670" s="388">
        <v>84</v>
      </c>
    </row>
    <row r="671" spans="1:8" x14ac:dyDescent="0.2">
      <c r="A671" s="383" t="s">
        <v>1935</v>
      </c>
      <c r="B671" s="384" t="s">
        <v>788</v>
      </c>
      <c r="C671" s="384" t="s">
        <v>787</v>
      </c>
      <c r="D671" s="385" t="s">
        <v>1231</v>
      </c>
      <c r="E671" s="386">
        <v>42370</v>
      </c>
      <c r="F671" s="386">
        <v>42735</v>
      </c>
      <c r="G671" s="387">
        <v>107</v>
      </c>
      <c r="H671" s="388">
        <v>66</v>
      </c>
    </row>
    <row r="672" spans="1:8" x14ac:dyDescent="0.2">
      <c r="A672" s="383" t="s">
        <v>1936</v>
      </c>
      <c r="B672" s="384" t="s">
        <v>1230</v>
      </c>
      <c r="C672" s="384" t="s">
        <v>789</v>
      </c>
      <c r="D672" s="385" t="s">
        <v>1231</v>
      </c>
      <c r="E672" s="386">
        <v>42370</v>
      </c>
      <c r="F672" s="386">
        <v>42735</v>
      </c>
      <c r="G672" s="387">
        <v>102</v>
      </c>
      <c r="H672" s="388">
        <v>65</v>
      </c>
    </row>
    <row r="673" spans="1:8" x14ac:dyDescent="0.2">
      <c r="A673" s="383" t="s">
        <v>1937</v>
      </c>
      <c r="B673" s="384" t="s">
        <v>790</v>
      </c>
      <c r="C673" s="384" t="s">
        <v>789</v>
      </c>
      <c r="D673" s="385" t="s">
        <v>1231</v>
      </c>
      <c r="E673" s="386">
        <v>42370</v>
      </c>
      <c r="F673" s="386">
        <v>42735</v>
      </c>
      <c r="G673" s="387">
        <v>170</v>
      </c>
      <c r="H673" s="388">
        <v>92</v>
      </c>
    </row>
    <row r="674" spans="1:8" x14ac:dyDescent="0.2">
      <c r="A674" s="383" t="s">
        <v>1938</v>
      </c>
      <c r="B674" s="384" t="s">
        <v>791</v>
      </c>
      <c r="C674" s="384" t="s">
        <v>789</v>
      </c>
      <c r="D674" s="385" t="s">
        <v>1231</v>
      </c>
      <c r="E674" s="386">
        <v>42370</v>
      </c>
      <c r="F674" s="386">
        <v>42735</v>
      </c>
      <c r="G674" s="387">
        <v>273</v>
      </c>
      <c r="H674" s="388">
        <v>108</v>
      </c>
    </row>
    <row r="675" spans="1:8" x14ac:dyDescent="0.2">
      <c r="A675" s="383" t="s">
        <v>1939</v>
      </c>
      <c r="B675" s="384" t="s">
        <v>792</v>
      </c>
      <c r="C675" s="384" t="s">
        <v>789</v>
      </c>
      <c r="D675" s="385" t="s">
        <v>1231</v>
      </c>
      <c r="E675" s="386">
        <v>42370</v>
      </c>
      <c r="F675" s="386">
        <v>42735</v>
      </c>
      <c r="G675" s="387">
        <v>106</v>
      </c>
      <c r="H675" s="388">
        <v>85</v>
      </c>
    </row>
    <row r="676" spans="1:8" x14ac:dyDescent="0.2">
      <c r="A676" s="383" t="s">
        <v>1940</v>
      </c>
      <c r="B676" s="384" t="s">
        <v>793</v>
      </c>
      <c r="C676" s="384" t="s">
        <v>789</v>
      </c>
      <c r="D676" s="385" t="s">
        <v>1231</v>
      </c>
      <c r="E676" s="386">
        <v>42370</v>
      </c>
      <c r="F676" s="386">
        <v>42735</v>
      </c>
      <c r="G676" s="387">
        <v>242</v>
      </c>
      <c r="H676" s="388">
        <v>119</v>
      </c>
    </row>
    <row r="677" spans="1:8" x14ac:dyDescent="0.2">
      <c r="A677" s="383" t="s">
        <v>1941</v>
      </c>
      <c r="B677" s="384" t="s">
        <v>794</v>
      </c>
      <c r="C677" s="384" t="s">
        <v>789</v>
      </c>
      <c r="D677" s="385" t="s">
        <v>1231</v>
      </c>
      <c r="E677" s="386">
        <v>42370</v>
      </c>
      <c r="F677" s="386">
        <v>42735</v>
      </c>
      <c r="G677" s="387">
        <v>96</v>
      </c>
      <c r="H677" s="388">
        <v>87</v>
      </c>
    </row>
    <row r="678" spans="1:8" x14ac:dyDescent="0.2">
      <c r="A678" s="383" t="s">
        <v>1942</v>
      </c>
      <c r="B678" s="384" t="s">
        <v>795</v>
      </c>
      <c r="C678" s="384" t="s">
        <v>789</v>
      </c>
      <c r="D678" s="385" t="s">
        <v>1231</v>
      </c>
      <c r="E678" s="386">
        <v>42370</v>
      </c>
      <c r="F678" s="386">
        <v>42735</v>
      </c>
      <c r="G678" s="387">
        <v>66</v>
      </c>
      <c r="H678" s="388">
        <v>68</v>
      </c>
    </row>
    <row r="679" spans="1:8" x14ac:dyDescent="0.2">
      <c r="A679" s="383" t="s">
        <v>1943</v>
      </c>
      <c r="B679" s="384" t="s">
        <v>796</v>
      </c>
      <c r="C679" s="384" t="s">
        <v>789</v>
      </c>
      <c r="D679" s="385" t="s">
        <v>1231</v>
      </c>
      <c r="E679" s="386">
        <v>42370</v>
      </c>
      <c r="F679" s="386">
        <v>42735</v>
      </c>
      <c r="G679" s="387">
        <v>96</v>
      </c>
      <c r="H679" s="388">
        <v>55</v>
      </c>
    </row>
    <row r="680" spans="1:8" x14ac:dyDescent="0.2">
      <c r="A680" s="383" t="s">
        <v>1944</v>
      </c>
      <c r="B680" s="384" t="s">
        <v>797</v>
      </c>
      <c r="C680" s="384" t="s">
        <v>789</v>
      </c>
      <c r="D680" s="385" t="s">
        <v>1231</v>
      </c>
      <c r="E680" s="386">
        <v>42370</v>
      </c>
      <c r="F680" s="386">
        <v>42735</v>
      </c>
      <c r="G680" s="387">
        <v>119</v>
      </c>
      <c r="H680" s="388">
        <v>76</v>
      </c>
    </row>
    <row r="681" spans="1:8" x14ac:dyDescent="0.2">
      <c r="A681" s="383" t="s">
        <v>1945</v>
      </c>
      <c r="B681" s="384" t="s">
        <v>798</v>
      </c>
      <c r="C681" s="384" t="s">
        <v>789</v>
      </c>
      <c r="D681" s="385" t="s">
        <v>1231</v>
      </c>
      <c r="E681" s="386">
        <v>42370</v>
      </c>
      <c r="F681" s="386">
        <v>42735</v>
      </c>
      <c r="G681" s="387">
        <v>151</v>
      </c>
      <c r="H681" s="388">
        <v>79</v>
      </c>
    </row>
    <row r="682" spans="1:8" x14ac:dyDescent="0.2">
      <c r="A682" s="383" t="s">
        <v>1946</v>
      </c>
      <c r="B682" s="384" t="s">
        <v>799</v>
      </c>
      <c r="C682" s="384" t="s">
        <v>789</v>
      </c>
      <c r="D682" s="385" t="s">
        <v>1231</v>
      </c>
      <c r="E682" s="386">
        <v>42370</v>
      </c>
      <c r="F682" s="386">
        <v>42735</v>
      </c>
      <c r="G682" s="387">
        <v>138</v>
      </c>
      <c r="H682" s="388">
        <v>73</v>
      </c>
    </row>
    <row r="683" spans="1:8" x14ac:dyDescent="0.2">
      <c r="A683" s="383" t="s">
        <v>1947</v>
      </c>
      <c r="B683" s="384" t="s">
        <v>800</v>
      </c>
      <c r="C683" s="384" t="s">
        <v>789</v>
      </c>
      <c r="D683" s="385" t="s">
        <v>1231</v>
      </c>
      <c r="E683" s="386">
        <v>42370</v>
      </c>
      <c r="F683" s="386">
        <v>42735</v>
      </c>
      <c r="G683" s="387">
        <v>79</v>
      </c>
      <c r="H683" s="388">
        <v>48</v>
      </c>
    </row>
    <row r="684" spans="1:8" x14ac:dyDescent="0.2">
      <c r="A684" s="383" t="s">
        <v>1948</v>
      </c>
      <c r="B684" s="384" t="s">
        <v>801</v>
      </c>
      <c r="C684" s="384" t="s">
        <v>789</v>
      </c>
      <c r="D684" s="385" t="s">
        <v>1231</v>
      </c>
      <c r="E684" s="386">
        <v>42370</v>
      </c>
      <c r="F684" s="386">
        <v>42735</v>
      </c>
      <c r="G684" s="387">
        <v>141</v>
      </c>
      <c r="H684" s="388">
        <v>69</v>
      </c>
    </row>
    <row r="685" spans="1:8" x14ac:dyDescent="0.2">
      <c r="A685" s="383" t="s">
        <v>1949</v>
      </c>
      <c r="B685" s="384" t="s">
        <v>802</v>
      </c>
      <c r="C685" s="384" t="s">
        <v>789</v>
      </c>
      <c r="D685" s="385" t="s">
        <v>1231</v>
      </c>
      <c r="E685" s="386">
        <v>42370</v>
      </c>
      <c r="F685" s="386">
        <v>42735</v>
      </c>
      <c r="G685" s="387">
        <v>180</v>
      </c>
      <c r="H685" s="388">
        <v>91</v>
      </c>
    </row>
    <row r="686" spans="1:8" x14ac:dyDescent="0.2">
      <c r="A686" s="383" t="s">
        <v>1950</v>
      </c>
      <c r="B686" s="384" t="s">
        <v>803</v>
      </c>
      <c r="C686" s="384" t="s">
        <v>789</v>
      </c>
      <c r="D686" s="385" t="s">
        <v>1231</v>
      </c>
      <c r="E686" s="386">
        <v>42370</v>
      </c>
      <c r="F686" s="386">
        <v>42735</v>
      </c>
      <c r="G686" s="387">
        <v>115</v>
      </c>
      <c r="H686" s="388">
        <v>59</v>
      </c>
    </row>
    <row r="687" spans="1:8" x14ac:dyDescent="0.2">
      <c r="A687" s="383" t="s">
        <v>1951</v>
      </c>
      <c r="B687" s="384" t="s">
        <v>804</v>
      </c>
      <c r="C687" s="384" t="s">
        <v>789</v>
      </c>
      <c r="D687" s="385" t="s">
        <v>1231</v>
      </c>
      <c r="E687" s="386">
        <v>42370</v>
      </c>
      <c r="F687" s="386">
        <v>42735</v>
      </c>
      <c r="G687" s="387">
        <v>132</v>
      </c>
      <c r="H687" s="388">
        <v>83</v>
      </c>
    </row>
    <row r="688" spans="1:8" x14ac:dyDescent="0.2">
      <c r="A688" s="383" t="s">
        <v>1952</v>
      </c>
      <c r="B688" s="384" t="s">
        <v>805</v>
      </c>
      <c r="C688" s="384" t="s">
        <v>789</v>
      </c>
      <c r="D688" s="385" t="s">
        <v>1231</v>
      </c>
      <c r="E688" s="386">
        <v>42370</v>
      </c>
      <c r="F688" s="386">
        <v>42735</v>
      </c>
      <c r="G688" s="387">
        <v>99</v>
      </c>
      <c r="H688" s="388">
        <v>88</v>
      </c>
    </row>
    <row r="689" spans="1:8" x14ac:dyDescent="0.2">
      <c r="A689" s="383" t="s">
        <v>1953</v>
      </c>
      <c r="B689" s="384" t="s">
        <v>214</v>
      </c>
      <c r="C689" s="384" t="s">
        <v>789</v>
      </c>
      <c r="D689" s="385" t="s">
        <v>1231</v>
      </c>
      <c r="E689" s="386">
        <v>42370</v>
      </c>
      <c r="F689" s="386">
        <v>42735</v>
      </c>
      <c r="G689" s="387">
        <v>130</v>
      </c>
      <c r="H689" s="388">
        <v>59</v>
      </c>
    </row>
    <row r="690" spans="1:8" x14ac:dyDescent="0.2">
      <c r="A690" s="383" t="s">
        <v>1954</v>
      </c>
      <c r="B690" s="384" t="s">
        <v>806</v>
      </c>
      <c r="C690" s="384" t="s">
        <v>789</v>
      </c>
      <c r="D690" s="385" t="s">
        <v>1231</v>
      </c>
      <c r="E690" s="386">
        <v>42370</v>
      </c>
      <c r="F690" s="386">
        <v>42735</v>
      </c>
      <c r="G690" s="387">
        <v>145</v>
      </c>
      <c r="H690" s="388">
        <v>84</v>
      </c>
    </row>
    <row r="691" spans="1:8" x14ac:dyDescent="0.2">
      <c r="A691" s="383" t="s">
        <v>1955</v>
      </c>
      <c r="B691" s="384" t="s">
        <v>807</v>
      </c>
      <c r="C691" s="384" t="s">
        <v>789</v>
      </c>
      <c r="D691" s="385" t="s">
        <v>1231</v>
      </c>
      <c r="E691" s="386">
        <v>42370</v>
      </c>
      <c r="F691" s="386">
        <v>42735</v>
      </c>
      <c r="G691" s="387">
        <v>87</v>
      </c>
      <c r="H691" s="388">
        <v>64</v>
      </c>
    </row>
    <row r="692" spans="1:8" x14ac:dyDescent="0.2">
      <c r="A692" s="383" t="s">
        <v>1956</v>
      </c>
      <c r="B692" s="384" t="s">
        <v>808</v>
      </c>
      <c r="C692" s="384" t="s">
        <v>789</v>
      </c>
      <c r="D692" s="385" t="s">
        <v>1231</v>
      </c>
      <c r="E692" s="386">
        <v>42370</v>
      </c>
      <c r="F692" s="386">
        <v>42735</v>
      </c>
      <c r="G692" s="387">
        <v>130</v>
      </c>
      <c r="H692" s="388">
        <v>56</v>
      </c>
    </row>
    <row r="693" spans="1:8" x14ac:dyDescent="0.2">
      <c r="A693" s="383" t="s">
        <v>1957</v>
      </c>
      <c r="B693" s="384" t="s">
        <v>809</v>
      </c>
      <c r="C693" s="384" t="s">
        <v>789</v>
      </c>
      <c r="D693" s="385" t="s">
        <v>1231</v>
      </c>
      <c r="E693" s="386">
        <v>42370</v>
      </c>
      <c r="F693" s="386">
        <v>42735</v>
      </c>
      <c r="G693" s="387">
        <v>150</v>
      </c>
      <c r="H693" s="388">
        <v>90</v>
      </c>
    </row>
    <row r="694" spans="1:8" x14ac:dyDescent="0.2">
      <c r="A694" s="383" t="s">
        <v>1958</v>
      </c>
      <c r="B694" s="384" t="s">
        <v>810</v>
      </c>
      <c r="C694" s="384" t="s">
        <v>789</v>
      </c>
      <c r="D694" s="385" t="s">
        <v>1231</v>
      </c>
      <c r="E694" s="386">
        <v>42370</v>
      </c>
      <c r="F694" s="386">
        <v>42735</v>
      </c>
      <c r="G694" s="387">
        <v>160</v>
      </c>
      <c r="H694" s="388">
        <v>62</v>
      </c>
    </row>
    <row r="695" spans="1:8" x14ac:dyDescent="0.2">
      <c r="A695" s="383" t="s">
        <v>1959</v>
      </c>
      <c r="B695" s="384" t="s">
        <v>811</v>
      </c>
      <c r="C695" s="384" t="s">
        <v>789</v>
      </c>
      <c r="D695" s="385" t="s">
        <v>1231</v>
      </c>
      <c r="E695" s="386">
        <v>42370</v>
      </c>
      <c r="F695" s="386">
        <v>42735</v>
      </c>
      <c r="G695" s="387">
        <v>244</v>
      </c>
      <c r="H695" s="388">
        <v>118</v>
      </c>
    </row>
    <row r="696" spans="1:8" x14ac:dyDescent="0.2">
      <c r="A696" s="383" t="s">
        <v>1960</v>
      </c>
      <c r="B696" s="384" t="s">
        <v>812</v>
      </c>
      <c r="C696" s="384" t="s">
        <v>789</v>
      </c>
      <c r="D696" s="385" t="s">
        <v>1231</v>
      </c>
      <c r="E696" s="386">
        <v>42370</v>
      </c>
      <c r="F696" s="386">
        <v>42735</v>
      </c>
      <c r="G696" s="387">
        <v>165</v>
      </c>
      <c r="H696" s="388">
        <v>92</v>
      </c>
    </row>
    <row r="697" spans="1:8" x14ac:dyDescent="0.2">
      <c r="A697" s="383" t="s">
        <v>1961</v>
      </c>
      <c r="B697" s="384" t="s">
        <v>813</v>
      </c>
      <c r="C697" s="384" t="s">
        <v>789</v>
      </c>
      <c r="D697" s="385" t="s">
        <v>1231</v>
      </c>
      <c r="E697" s="386">
        <v>42370</v>
      </c>
      <c r="F697" s="386">
        <v>42735</v>
      </c>
      <c r="G697" s="387">
        <v>108</v>
      </c>
      <c r="H697" s="388">
        <v>64</v>
      </c>
    </row>
    <row r="698" spans="1:8" x14ac:dyDescent="0.2">
      <c r="A698" s="383" t="s">
        <v>1962</v>
      </c>
      <c r="B698" s="384" t="s">
        <v>814</v>
      </c>
      <c r="C698" s="384" t="s">
        <v>789</v>
      </c>
      <c r="D698" s="385" t="s">
        <v>1231</v>
      </c>
      <c r="E698" s="386">
        <v>42370</v>
      </c>
      <c r="F698" s="386">
        <v>42735</v>
      </c>
      <c r="G698" s="387">
        <v>132</v>
      </c>
      <c r="H698" s="388">
        <v>61</v>
      </c>
    </row>
    <row r="699" spans="1:8" x14ac:dyDescent="0.2">
      <c r="A699" s="383" t="s">
        <v>1963</v>
      </c>
      <c r="B699" s="384" t="s">
        <v>815</v>
      </c>
      <c r="C699" s="384" t="s">
        <v>789</v>
      </c>
      <c r="D699" s="385" t="s">
        <v>1231</v>
      </c>
      <c r="E699" s="386">
        <v>42370</v>
      </c>
      <c r="F699" s="386">
        <v>42735</v>
      </c>
      <c r="G699" s="387">
        <v>76</v>
      </c>
      <c r="H699" s="388">
        <v>84</v>
      </c>
    </row>
    <row r="700" spans="1:8" x14ac:dyDescent="0.2">
      <c r="A700" s="383" t="s">
        <v>1964</v>
      </c>
      <c r="B700" s="384" t="s">
        <v>816</v>
      </c>
      <c r="C700" s="384" t="s">
        <v>789</v>
      </c>
      <c r="D700" s="385" t="s">
        <v>1231</v>
      </c>
      <c r="E700" s="386">
        <v>42370</v>
      </c>
      <c r="F700" s="386">
        <v>42735</v>
      </c>
      <c r="G700" s="387">
        <v>132</v>
      </c>
      <c r="H700" s="388">
        <v>97</v>
      </c>
    </row>
    <row r="701" spans="1:8" x14ac:dyDescent="0.2">
      <c r="A701" s="383" t="s">
        <v>1965</v>
      </c>
      <c r="B701" s="384" t="s">
        <v>817</v>
      </c>
      <c r="C701" s="384" t="s">
        <v>789</v>
      </c>
      <c r="D701" s="385" t="s">
        <v>1231</v>
      </c>
      <c r="E701" s="386">
        <v>42370</v>
      </c>
      <c r="F701" s="386">
        <v>42735</v>
      </c>
      <c r="G701" s="387">
        <v>123</v>
      </c>
      <c r="H701" s="388">
        <v>75</v>
      </c>
    </row>
    <row r="702" spans="1:8" x14ac:dyDescent="0.2">
      <c r="A702" s="383" t="s">
        <v>1966</v>
      </c>
      <c r="B702" s="384" t="s">
        <v>818</v>
      </c>
      <c r="C702" s="384" t="s">
        <v>789</v>
      </c>
      <c r="D702" s="385" t="s">
        <v>1231</v>
      </c>
      <c r="E702" s="386">
        <v>42370</v>
      </c>
      <c r="F702" s="386">
        <v>42735</v>
      </c>
      <c r="G702" s="387">
        <v>134</v>
      </c>
      <c r="H702" s="388">
        <v>71</v>
      </c>
    </row>
    <row r="703" spans="1:8" x14ac:dyDescent="0.2">
      <c r="A703" s="383" t="s">
        <v>1967</v>
      </c>
      <c r="B703" s="384" t="s">
        <v>819</v>
      </c>
      <c r="C703" s="384" t="s">
        <v>789</v>
      </c>
      <c r="D703" s="385" t="s">
        <v>1231</v>
      </c>
      <c r="E703" s="386">
        <v>42370</v>
      </c>
      <c r="F703" s="386">
        <v>42735</v>
      </c>
      <c r="G703" s="387">
        <v>181</v>
      </c>
      <c r="H703" s="388">
        <v>99</v>
      </c>
    </row>
    <row r="704" spans="1:8" x14ac:dyDescent="0.2">
      <c r="A704" s="383" t="s">
        <v>1968</v>
      </c>
      <c r="B704" s="384" t="s">
        <v>820</v>
      </c>
      <c r="C704" s="384" t="s">
        <v>789</v>
      </c>
      <c r="D704" s="385" t="s">
        <v>1231</v>
      </c>
      <c r="E704" s="386">
        <v>42370</v>
      </c>
      <c r="F704" s="386">
        <v>42735</v>
      </c>
      <c r="G704" s="387">
        <v>113</v>
      </c>
      <c r="H704" s="388">
        <v>59</v>
      </c>
    </row>
    <row r="705" spans="1:8" x14ac:dyDescent="0.2">
      <c r="A705" s="383" t="s">
        <v>1969</v>
      </c>
      <c r="B705" s="384" t="s">
        <v>821</v>
      </c>
      <c r="C705" s="384" t="s">
        <v>789</v>
      </c>
      <c r="D705" s="385" t="s">
        <v>1231</v>
      </c>
      <c r="E705" s="386">
        <v>42370</v>
      </c>
      <c r="F705" s="386">
        <v>42735</v>
      </c>
      <c r="G705" s="387">
        <v>111</v>
      </c>
      <c r="H705" s="388">
        <v>51</v>
      </c>
    </row>
    <row r="706" spans="1:8" x14ac:dyDescent="0.2">
      <c r="A706" s="383" t="s">
        <v>1970</v>
      </c>
      <c r="B706" s="384" t="s">
        <v>822</v>
      </c>
      <c r="C706" s="384" t="s">
        <v>789</v>
      </c>
      <c r="D706" s="385" t="s">
        <v>1231</v>
      </c>
      <c r="E706" s="386">
        <v>42370</v>
      </c>
      <c r="F706" s="386">
        <v>42735</v>
      </c>
      <c r="G706" s="387">
        <v>120</v>
      </c>
      <c r="H706" s="388">
        <v>59</v>
      </c>
    </row>
    <row r="707" spans="1:8" x14ac:dyDescent="0.2">
      <c r="A707" s="383" t="s">
        <v>1971</v>
      </c>
      <c r="B707" s="384" t="s">
        <v>823</v>
      </c>
      <c r="C707" s="384" t="s">
        <v>789</v>
      </c>
      <c r="D707" s="385" t="s">
        <v>1231</v>
      </c>
      <c r="E707" s="386">
        <v>42370</v>
      </c>
      <c r="F707" s="386">
        <v>42735</v>
      </c>
      <c r="G707" s="387">
        <v>94</v>
      </c>
      <c r="H707" s="388">
        <v>57</v>
      </c>
    </row>
    <row r="708" spans="1:8" x14ac:dyDescent="0.2">
      <c r="A708" s="383" t="s">
        <v>1972</v>
      </c>
      <c r="B708" s="384" t="s">
        <v>824</v>
      </c>
      <c r="C708" s="384" t="s">
        <v>789</v>
      </c>
      <c r="D708" s="385" t="s">
        <v>1231</v>
      </c>
      <c r="E708" s="386">
        <v>42370</v>
      </c>
      <c r="F708" s="386">
        <v>42735</v>
      </c>
      <c r="G708" s="387">
        <v>126</v>
      </c>
      <c r="H708" s="388">
        <v>78</v>
      </c>
    </row>
    <row r="709" spans="1:8" x14ac:dyDescent="0.2">
      <c r="A709" s="383" t="s">
        <v>1973</v>
      </c>
      <c r="B709" s="384" t="s">
        <v>825</v>
      </c>
      <c r="C709" s="384" t="s">
        <v>789</v>
      </c>
      <c r="D709" s="385" t="s">
        <v>1231</v>
      </c>
      <c r="E709" s="386">
        <v>42370</v>
      </c>
      <c r="F709" s="386">
        <v>42735</v>
      </c>
      <c r="G709" s="387">
        <v>242</v>
      </c>
      <c r="H709" s="388">
        <v>95</v>
      </c>
    </row>
    <row r="710" spans="1:8" x14ac:dyDescent="0.2">
      <c r="A710" s="383" t="s">
        <v>1974</v>
      </c>
      <c r="B710" s="384" t="s">
        <v>826</v>
      </c>
      <c r="C710" s="384" t="s">
        <v>789</v>
      </c>
      <c r="D710" s="385" t="s">
        <v>1231</v>
      </c>
      <c r="E710" s="386">
        <v>42370</v>
      </c>
      <c r="F710" s="386">
        <v>42735</v>
      </c>
      <c r="G710" s="387">
        <v>120</v>
      </c>
      <c r="H710" s="388">
        <v>71</v>
      </c>
    </row>
    <row r="711" spans="1:8" x14ac:dyDescent="0.2">
      <c r="A711" s="383" t="s">
        <v>1975</v>
      </c>
      <c r="B711" s="384" t="s">
        <v>827</v>
      </c>
      <c r="C711" s="384" t="s">
        <v>789</v>
      </c>
      <c r="D711" s="385" t="s">
        <v>1231</v>
      </c>
      <c r="E711" s="386">
        <v>42370</v>
      </c>
      <c r="F711" s="386">
        <v>42735</v>
      </c>
      <c r="G711" s="387">
        <v>134</v>
      </c>
      <c r="H711" s="388">
        <v>63</v>
      </c>
    </row>
    <row r="712" spans="1:8" x14ac:dyDescent="0.2">
      <c r="A712" s="383" t="s">
        <v>1976</v>
      </c>
      <c r="B712" s="384" t="s">
        <v>1230</v>
      </c>
      <c r="C712" s="384" t="s">
        <v>828</v>
      </c>
      <c r="D712" s="385" t="s">
        <v>1231</v>
      </c>
      <c r="E712" s="386">
        <v>42370</v>
      </c>
      <c r="F712" s="386">
        <v>42735</v>
      </c>
      <c r="G712" s="387">
        <v>120</v>
      </c>
      <c r="H712" s="388">
        <v>65</v>
      </c>
    </row>
    <row r="713" spans="1:8" x14ac:dyDescent="0.2">
      <c r="A713" s="383" t="s">
        <v>1977</v>
      </c>
      <c r="B713" s="384" t="s">
        <v>829</v>
      </c>
      <c r="C713" s="384" t="s">
        <v>828</v>
      </c>
      <c r="D713" s="385" t="s">
        <v>1231</v>
      </c>
      <c r="E713" s="386">
        <v>42370</v>
      </c>
      <c r="F713" s="386">
        <v>42735</v>
      </c>
      <c r="G713" s="387">
        <v>120</v>
      </c>
      <c r="H713" s="388">
        <v>65</v>
      </c>
    </row>
    <row r="714" spans="1:8" x14ac:dyDescent="0.2">
      <c r="A714" s="383" t="s">
        <v>1978</v>
      </c>
      <c r="B714" s="384" t="s">
        <v>830</v>
      </c>
      <c r="C714" s="384" t="s">
        <v>828</v>
      </c>
      <c r="D714" s="385" t="s">
        <v>1231</v>
      </c>
      <c r="E714" s="386">
        <v>42370</v>
      </c>
      <c r="F714" s="386">
        <v>42735</v>
      </c>
      <c r="G714" s="387">
        <v>125</v>
      </c>
      <c r="H714" s="388">
        <v>73</v>
      </c>
    </row>
    <row r="715" spans="1:8" x14ac:dyDescent="0.2">
      <c r="A715" s="383" t="s">
        <v>1979</v>
      </c>
      <c r="B715" s="384" t="s">
        <v>831</v>
      </c>
      <c r="C715" s="384" t="s">
        <v>828</v>
      </c>
      <c r="D715" s="385" t="s">
        <v>1231</v>
      </c>
      <c r="E715" s="386">
        <v>42370</v>
      </c>
      <c r="F715" s="386">
        <v>42735</v>
      </c>
      <c r="G715" s="387">
        <v>129</v>
      </c>
      <c r="H715" s="388">
        <v>72</v>
      </c>
    </row>
    <row r="716" spans="1:8" x14ac:dyDescent="0.2">
      <c r="A716" s="383" t="s">
        <v>1980</v>
      </c>
      <c r="B716" s="384" t="s">
        <v>832</v>
      </c>
      <c r="C716" s="384" t="s">
        <v>828</v>
      </c>
      <c r="D716" s="385" t="s">
        <v>1231</v>
      </c>
      <c r="E716" s="386">
        <v>42370</v>
      </c>
      <c r="F716" s="386">
        <v>42735</v>
      </c>
      <c r="G716" s="387">
        <v>127</v>
      </c>
      <c r="H716" s="388">
        <v>71</v>
      </c>
    </row>
    <row r="717" spans="1:8" x14ac:dyDescent="0.2">
      <c r="A717" s="383" t="s">
        <v>1981</v>
      </c>
      <c r="B717" s="384" t="s">
        <v>1230</v>
      </c>
      <c r="C717" s="384" t="s">
        <v>833</v>
      </c>
      <c r="D717" s="385" t="s">
        <v>1231</v>
      </c>
      <c r="E717" s="386">
        <v>42370</v>
      </c>
      <c r="F717" s="386">
        <v>42735</v>
      </c>
      <c r="G717" s="387">
        <v>161</v>
      </c>
      <c r="H717" s="388">
        <v>73</v>
      </c>
    </row>
    <row r="718" spans="1:8" x14ac:dyDescent="0.2">
      <c r="A718" s="383" t="s">
        <v>1982</v>
      </c>
      <c r="B718" s="384" t="s">
        <v>834</v>
      </c>
      <c r="C718" s="384" t="s">
        <v>833</v>
      </c>
      <c r="D718" s="385" t="s">
        <v>1231</v>
      </c>
      <c r="E718" s="386">
        <v>42370</v>
      </c>
      <c r="F718" s="386">
        <v>42735</v>
      </c>
      <c r="G718" s="387">
        <v>161</v>
      </c>
      <c r="H718" s="388">
        <v>73</v>
      </c>
    </row>
    <row r="719" spans="1:8" x14ac:dyDescent="0.2">
      <c r="A719" s="383" t="s">
        <v>1983</v>
      </c>
      <c r="B719" s="384" t="s">
        <v>836</v>
      </c>
      <c r="C719" s="384" t="s">
        <v>835</v>
      </c>
      <c r="D719" s="385" t="s">
        <v>1231</v>
      </c>
      <c r="E719" s="386">
        <v>42370</v>
      </c>
      <c r="F719" s="386">
        <v>42735</v>
      </c>
      <c r="G719" s="387">
        <v>406</v>
      </c>
      <c r="H719" s="388">
        <v>121</v>
      </c>
    </row>
    <row r="720" spans="1:8" x14ac:dyDescent="0.2">
      <c r="A720" s="383" t="s">
        <v>1984</v>
      </c>
      <c r="B720" s="384" t="s">
        <v>1230</v>
      </c>
      <c r="C720" s="384" t="s">
        <v>837</v>
      </c>
      <c r="D720" s="385" t="s">
        <v>1231</v>
      </c>
      <c r="E720" s="386">
        <v>42370</v>
      </c>
      <c r="F720" s="386">
        <v>42735</v>
      </c>
      <c r="G720" s="387">
        <v>90</v>
      </c>
      <c r="H720" s="388">
        <v>71</v>
      </c>
    </row>
    <row r="721" spans="1:8" x14ac:dyDescent="0.2">
      <c r="A721" s="383" t="s">
        <v>1985</v>
      </c>
      <c r="B721" s="384" t="s">
        <v>838</v>
      </c>
      <c r="C721" s="384" t="s">
        <v>837</v>
      </c>
      <c r="D721" s="385" t="s">
        <v>1231</v>
      </c>
      <c r="E721" s="386">
        <v>42370</v>
      </c>
      <c r="F721" s="386">
        <v>42735</v>
      </c>
      <c r="G721" s="387">
        <v>185</v>
      </c>
      <c r="H721" s="388">
        <v>100</v>
      </c>
    </row>
    <row r="722" spans="1:8" x14ac:dyDescent="0.2">
      <c r="A722" s="383" t="s">
        <v>1986</v>
      </c>
      <c r="B722" s="384" t="s">
        <v>1230</v>
      </c>
      <c r="C722" s="384" t="s">
        <v>839</v>
      </c>
      <c r="D722" s="385" t="s">
        <v>1231</v>
      </c>
      <c r="E722" s="386">
        <v>42370</v>
      </c>
      <c r="F722" s="386">
        <v>42735</v>
      </c>
      <c r="G722" s="387">
        <v>187</v>
      </c>
      <c r="H722" s="388">
        <v>78</v>
      </c>
    </row>
    <row r="723" spans="1:8" x14ac:dyDescent="0.2">
      <c r="A723" s="383" t="s">
        <v>1987</v>
      </c>
      <c r="B723" s="384" t="s">
        <v>840</v>
      </c>
      <c r="C723" s="384" t="s">
        <v>839</v>
      </c>
      <c r="D723" s="385" t="s">
        <v>1231</v>
      </c>
      <c r="E723" s="386">
        <v>42370</v>
      </c>
      <c r="F723" s="386">
        <v>42735</v>
      </c>
      <c r="G723" s="387">
        <v>187</v>
      </c>
      <c r="H723" s="388">
        <v>78</v>
      </c>
    </row>
    <row r="724" spans="1:8" x14ac:dyDescent="0.2">
      <c r="A724" s="383" t="s">
        <v>1988</v>
      </c>
      <c r="B724" s="384" t="s">
        <v>842</v>
      </c>
      <c r="C724" s="384" t="s">
        <v>841</v>
      </c>
      <c r="D724" s="385" t="s">
        <v>1231</v>
      </c>
      <c r="E724" s="386">
        <v>42491</v>
      </c>
      <c r="F724" s="386">
        <v>42704</v>
      </c>
      <c r="G724" s="387">
        <v>70</v>
      </c>
      <c r="H724" s="388">
        <v>55</v>
      </c>
    </row>
    <row r="725" spans="1:8" x14ac:dyDescent="0.2">
      <c r="A725" s="383" t="s">
        <v>1989</v>
      </c>
      <c r="B725" s="384" t="s">
        <v>842</v>
      </c>
      <c r="C725" s="384" t="s">
        <v>841</v>
      </c>
      <c r="D725" s="385" t="s">
        <v>1232</v>
      </c>
      <c r="E725" s="386">
        <v>42705</v>
      </c>
      <c r="F725" s="386">
        <v>42490</v>
      </c>
      <c r="G725" s="387">
        <v>105</v>
      </c>
      <c r="H725" s="388">
        <v>59</v>
      </c>
    </row>
    <row r="726" spans="1:8" x14ac:dyDescent="0.2">
      <c r="A726" s="383" t="s">
        <v>1990</v>
      </c>
      <c r="B726" s="384" t="s">
        <v>1230</v>
      </c>
      <c r="C726" s="384" t="s">
        <v>843</v>
      </c>
      <c r="D726" s="385" t="s">
        <v>1231</v>
      </c>
      <c r="E726" s="386">
        <v>42370</v>
      </c>
      <c r="F726" s="386">
        <v>42735</v>
      </c>
      <c r="G726" s="387">
        <v>131</v>
      </c>
      <c r="H726" s="388">
        <v>67</v>
      </c>
    </row>
    <row r="727" spans="1:8" x14ac:dyDescent="0.2">
      <c r="A727" s="383" t="s">
        <v>1991</v>
      </c>
      <c r="B727" s="384" t="s">
        <v>844</v>
      </c>
      <c r="C727" s="384" t="s">
        <v>843</v>
      </c>
      <c r="D727" s="385" t="s">
        <v>1231</v>
      </c>
      <c r="E727" s="386">
        <v>42370</v>
      </c>
      <c r="F727" s="386">
        <v>42735</v>
      </c>
      <c r="G727" s="387">
        <v>146</v>
      </c>
      <c r="H727" s="388">
        <v>59</v>
      </c>
    </row>
    <row r="728" spans="1:8" x14ac:dyDescent="0.2">
      <c r="A728" s="383" t="s">
        <v>1992</v>
      </c>
      <c r="B728" s="384" t="s">
        <v>845</v>
      </c>
      <c r="C728" s="384" t="s">
        <v>843</v>
      </c>
      <c r="D728" s="385" t="s">
        <v>1231</v>
      </c>
      <c r="E728" s="386">
        <v>42370</v>
      </c>
      <c r="F728" s="386">
        <v>42735</v>
      </c>
      <c r="G728" s="387">
        <v>192</v>
      </c>
      <c r="H728" s="388">
        <v>85</v>
      </c>
    </row>
    <row r="729" spans="1:8" x14ac:dyDescent="0.2">
      <c r="A729" s="383" t="s">
        <v>1993</v>
      </c>
      <c r="B729" s="384" t="s">
        <v>846</v>
      </c>
      <c r="C729" s="384" t="s">
        <v>843</v>
      </c>
      <c r="D729" s="385" t="s">
        <v>1231</v>
      </c>
      <c r="E729" s="386">
        <v>42370</v>
      </c>
      <c r="F729" s="386">
        <v>42735</v>
      </c>
      <c r="G729" s="387">
        <v>215</v>
      </c>
      <c r="H729" s="388">
        <v>83</v>
      </c>
    </row>
    <row r="730" spans="1:8" x14ac:dyDescent="0.2">
      <c r="A730" s="383" t="s">
        <v>1994</v>
      </c>
      <c r="B730" s="384" t="s">
        <v>847</v>
      </c>
      <c r="C730" s="384" t="s">
        <v>843</v>
      </c>
      <c r="D730" s="385" t="s">
        <v>1231</v>
      </c>
      <c r="E730" s="386">
        <v>42370</v>
      </c>
      <c r="F730" s="386">
        <v>42735</v>
      </c>
      <c r="G730" s="387">
        <v>199</v>
      </c>
      <c r="H730" s="388">
        <v>77</v>
      </c>
    </row>
    <row r="731" spans="1:8" x14ac:dyDescent="0.2">
      <c r="A731" s="383" t="s">
        <v>1995</v>
      </c>
      <c r="B731" s="384" t="s">
        <v>848</v>
      </c>
      <c r="C731" s="384" t="s">
        <v>843</v>
      </c>
      <c r="D731" s="385" t="s">
        <v>1231</v>
      </c>
      <c r="E731" s="386">
        <v>42370</v>
      </c>
      <c r="F731" s="386">
        <v>42735</v>
      </c>
      <c r="G731" s="387">
        <v>148</v>
      </c>
      <c r="H731" s="388">
        <v>79</v>
      </c>
    </row>
    <row r="732" spans="1:8" x14ac:dyDescent="0.2">
      <c r="A732" s="383" t="s">
        <v>1996</v>
      </c>
      <c r="B732" s="384" t="s">
        <v>849</v>
      </c>
      <c r="C732" s="384" t="s">
        <v>843</v>
      </c>
      <c r="D732" s="385" t="s">
        <v>1231</v>
      </c>
      <c r="E732" s="386">
        <v>42370</v>
      </c>
      <c r="F732" s="386">
        <v>42735</v>
      </c>
      <c r="G732" s="387">
        <v>165</v>
      </c>
      <c r="H732" s="388">
        <v>77</v>
      </c>
    </row>
    <row r="733" spans="1:8" x14ac:dyDescent="0.2">
      <c r="A733" s="383" t="s">
        <v>1997</v>
      </c>
      <c r="B733" s="384" t="s">
        <v>850</v>
      </c>
      <c r="C733" s="384" t="s">
        <v>843</v>
      </c>
      <c r="D733" s="385" t="s">
        <v>1231</v>
      </c>
      <c r="E733" s="386">
        <v>42370</v>
      </c>
      <c r="F733" s="386">
        <v>42735</v>
      </c>
      <c r="G733" s="387">
        <v>155</v>
      </c>
      <c r="H733" s="388">
        <v>63</v>
      </c>
    </row>
    <row r="734" spans="1:8" x14ac:dyDescent="0.2">
      <c r="A734" s="383" t="s">
        <v>1998</v>
      </c>
      <c r="B734" s="384" t="s">
        <v>1230</v>
      </c>
      <c r="C734" s="384" t="s">
        <v>851</v>
      </c>
      <c r="D734" s="385" t="s">
        <v>1231</v>
      </c>
      <c r="E734" s="386">
        <v>42370</v>
      </c>
      <c r="F734" s="386">
        <v>42735</v>
      </c>
      <c r="G734" s="387">
        <v>189</v>
      </c>
      <c r="H734" s="388">
        <v>114</v>
      </c>
    </row>
    <row r="735" spans="1:8" x14ac:dyDescent="0.2">
      <c r="A735" s="383" t="s">
        <v>1999</v>
      </c>
      <c r="B735" s="384" t="s">
        <v>852</v>
      </c>
      <c r="C735" s="384" t="s">
        <v>851</v>
      </c>
      <c r="D735" s="385" t="s">
        <v>1231</v>
      </c>
      <c r="E735" s="386">
        <v>42370</v>
      </c>
      <c r="F735" s="386">
        <v>42735</v>
      </c>
      <c r="G735" s="387">
        <v>220</v>
      </c>
      <c r="H735" s="388">
        <v>110</v>
      </c>
    </row>
    <row r="736" spans="1:8" x14ac:dyDescent="0.2">
      <c r="A736" s="383" t="s">
        <v>2000</v>
      </c>
      <c r="B736" s="384" t="s">
        <v>853</v>
      </c>
      <c r="C736" s="384" t="s">
        <v>851</v>
      </c>
      <c r="D736" s="385" t="s">
        <v>1231</v>
      </c>
      <c r="E736" s="386">
        <v>42370</v>
      </c>
      <c r="F736" s="386">
        <v>42735</v>
      </c>
      <c r="G736" s="387">
        <v>189</v>
      </c>
      <c r="H736" s="388">
        <v>114</v>
      </c>
    </row>
    <row r="737" spans="1:8" x14ac:dyDescent="0.2">
      <c r="A737" s="383" t="s">
        <v>2001</v>
      </c>
      <c r="B737" s="384" t="s">
        <v>1230</v>
      </c>
      <c r="C737" s="384" t="s">
        <v>854</v>
      </c>
      <c r="D737" s="385" t="s">
        <v>1231</v>
      </c>
      <c r="E737" s="386">
        <v>42370</v>
      </c>
      <c r="F737" s="386">
        <v>42735</v>
      </c>
      <c r="G737" s="387">
        <v>53</v>
      </c>
      <c r="H737" s="388">
        <v>43</v>
      </c>
    </row>
    <row r="738" spans="1:8" x14ac:dyDescent="0.2">
      <c r="A738" s="383" t="s">
        <v>2002</v>
      </c>
      <c r="B738" s="384" t="s">
        <v>855</v>
      </c>
      <c r="C738" s="384" t="s">
        <v>854</v>
      </c>
      <c r="D738" s="385" t="s">
        <v>1231</v>
      </c>
      <c r="E738" s="386">
        <v>42370</v>
      </c>
      <c r="F738" s="386">
        <v>42735</v>
      </c>
      <c r="G738" s="387">
        <v>64</v>
      </c>
      <c r="H738" s="388">
        <v>36</v>
      </c>
    </row>
    <row r="739" spans="1:8" x14ac:dyDescent="0.2">
      <c r="A739" s="383" t="s">
        <v>2003</v>
      </c>
      <c r="B739" s="384" t="s">
        <v>856</v>
      </c>
      <c r="C739" s="384" t="s">
        <v>854</v>
      </c>
      <c r="D739" s="385" t="s">
        <v>1231</v>
      </c>
      <c r="E739" s="386">
        <v>42370</v>
      </c>
      <c r="F739" s="386">
        <v>42735</v>
      </c>
      <c r="G739" s="387">
        <v>85</v>
      </c>
      <c r="H739" s="388">
        <v>47</v>
      </c>
    </row>
    <row r="740" spans="1:8" x14ac:dyDescent="0.2">
      <c r="A740" s="383" t="s">
        <v>2004</v>
      </c>
      <c r="B740" s="384" t="s">
        <v>857</v>
      </c>
      <c r="C740" s="384" t="s">
        <v>854</v>
      </c>
      <c r="D740" s="385" t="s">
        <v>1231</v>
      </c>
      <c r="E740" s="386">
        <v>42370</v>
      </c>
      <c r="F740" s="386">
        <v>42735</v>
      </c>
      <c r="G740" s="387">
        <v>65</v>
      </c>
      <c r="H740" s="388">
        <v>43</v>
      </c>
    </row>
    <row r="741" spans="1:8" x14ac:dyDescent="0.2">
      <c r="A741" s="383" t="s">
        <v>2005</v>
      </c>
      <c r="B741" s="384" t="s">
        <v>858</v>
      </c>
      <c r="C741" s="384" t="s">
        <v>854</v>
      </c>
      <c r="D741" s="385" t="s">
        <v>1231</v>
      </c>
      <c r="E741" s="386">
        <v>42370</v>
      </c>
      <c r="F741" s="386">
        <v>42735</v>
      </c>
      <c r="G741" s="387">
        <v>150</v>
      </c>
      <c r="H741" s="388">
        <v>92</v>
      </c>
    </row>
    <row r="742" spans="1:8" x14ac:dyDescent="0.2">
      <c r="A742" s="383" t="s">
        <v>2006</v>
      </c>
      <c r="B742" s="384" t="s">
        <v>860</v>
      </c>
      <c r="C742" s="384" t="s">
        <v>859</v>
      </c>
      <c r="D742" s="385" t="s">
        <v>1231</v>
      </c>
      <c r="E742" s="386">
        <v>42370</v>
      </c>
      <c r="F742" s="386">
        <v>42735</v>
      </c>
      <c r="G742" s="387">
        <v>148</v>
      </c>
      <c r="H742" s="388">
        <v>101</v>
      </c>
    </row>
    <row r="743" spans="1:8" x14ac:dyDescent="0.2">
      <c r="A743" s="383" t="s">
        <v>2007</v>
      </c>
      <c r="B743" s="384" t="s">
        <v>1230</v>
      </c>
      <c r="C743" s="384" t="s">
        <v>861</v>
      </c>
      <c r="D743" s="385" t="s">
        <v>1231</v>
      </c>
      <c r="E743" s="386">
        <v>42370</v>
      </c>
      <c r="F743" s="386">
        <v>42735</v>
      </c>
      <c r="G743" s="387">
        <v>129</v>
      </c>
      <c r="H743" s="388">
        <v>59</v>
      </c>
    </row>
    <row r="744" spans="1:8" x14ac:dyDescent="0.2">
      <c r="A744" s="383" t="s">
        <v>2008</v>
      </c>
      <c r="B744" s="384" t="s">
        <v>862</v>
      </c>
      <c r="C744" s="384" t="s">
        <v>861</v>
      </c>
      <c r="D744" s="385" t="s">
        <v>1231</v>
      </c>
      <c r="E744" s="386">
        <v>42370</v>
      </c>
      <c r="F744" s="386">
        <v>42735</v>
      </c>
      <c r="G744" s="387">
        <v>166</v>
      </c>
      <c r="H744" s="388">
        <v>91</v>
      </c>
    </row>
    <row r="745" spans="1:8" x14ac:dyDescent="0.2">
      <c r="A745" s="383" t="s">
        <v>2009</v>
      </c>
      <c r="B745" s="384" t="s">
        <v>863</v>
      </c>
      <c r="C745" s="384" t="s">
        <v>861</v>
      </c>
      <c r="D745" s="385" t="s">
        <v>1231</v>
      </c>
      <c r="E745" s="386">
        <v>42370</v>
      </c>
      <c r="F745" s="386">
        <v>42735</v>
      </c>
      <c r="G745" s="387">
        <v>124</v>
      </c>
      <c r="H745" s="388">
        <v>60</v>
      </c>
    </row>
    <row r="746" spans="1:8" x14ac:dyDescent="0.2">
      <c r="A746" s="383" t="s">
        <v>2010</v>
      </c>
      <c r="B746" s="384" t="s">
        <v>1230</v>
      </c>
      <c r="C746" s="384" t="s">
        <v>864</v>
      </c>
      <c r="D746" s="385" t="s">
        <v>1231</v>
      </c>
      <c r="E746" s="386">
        <v>42370</v>
      </c>
      <c r="F746" s="386">
        <v>42735</v>
      </c>
      <c r="G746" s="387">
        <v>179</v>
      </c>
      <c r="H746" s="388">
        <v>112</v>
      </c>
    </row>
    <row r="747" spans="1:8" x14ac:dyDescent="0.2">
      <c r="A747" s="383" t="s">
        <v>2011</v>
      </c>
      <c r="B747" s="384" t="s">
        <v>865</v>
      </c>
      <c r="C747" s="384" t="s">
        <v>864</v>
      </c>
      <c r="D747" s="385" t="s">
        <v>1231</v>
      </c>
      <c r="E747" s="386">
        <v>42370</v>
      </c>
      <c r="F747" s="386">
        <v>42735</v>
      </c>
      <c r="G747" s="387">
        <v>225</v>
      </c>
      <c r="H747" s="388">
        <v>137</v>
      </c>
    </row>
    <row r="748" spans="1:8" x14ac:dyDescent="0.2">
      <c r="A748" s="383" t="s">
        <v>2012</v>
      </c>
      <c r="B748" s="384" t="s">
        <v>866</v>
      </c>
      <c r="C748" s="384" t="s">
        <v>864</v>
      </c>
      <c r="D748" s="385" t="s">
        <v>1231</v>
      </c>
      <c r="E748" s="386">
        <v>42370</v>
      </c>
      <c r="F748" s="386">
        <v>42735</v>
      </c>
      <c r="G748" s="387">
        <v>152</v>
      </c>
      <c r="H748" s="388">
        <v>112</v>
      </c>
    </row>
    <row r="749" spans="1:8" x14ac:dyDescent="0.2">
      <c r="A749" s="383" t="s">
        <v>2013</v>
      </c>
      <c r="B749" s="384" t="s">
        <v>867</v>
      </c>
      <c r="C749" s="384" t="s">
        <v>864</v>
      </c>
      <c r="D749" s="385" t="s">
        <v>1231</v>
      </c>
      <c r="E749" s="386">
        <v>42370</v>
      </c>
      <c r="F749" s="386">
        <v>42735</v>
      </c>
      <c r="G749" s="387">
        <v>203</v>
      </c>
      <c r="H749" s="388">
        <v>107</v>
      </c>
    </row>
    <row r="750" spans="1:8" x14ac:dyDescent="0.2">
      <c r="A750" s="383" t="s">
        <v>2014</v>
      </c>
      <c r="B750" s="384" t="s">
        <v>868</v>
      </c>
      <c r="C750" s="384" t="s">
        <v>864</v>
      </c>
      <c r="D750" s="385" t="s">
        <v>1231</v>
      </c>
      <c r="E750" s="386">
        <v>42370</v>
      </c>
      <c r="F750" s="386">
        <v>42735</v>
      </c>
      <c r="G750" s="387">
        <v>167</v>
      </c>
      <c r="H750" s="388">
        <v>121</v>
      </c>
    </row>
    <row r="751" spans="1:8" x14ac:dyDescent="0.2">
      <c r="A751" s="383" t="s">
        <v>2015</v>
      </c>
      <c r="B751" s="384" t="s">
        <v>869</v>
      </c>
      <c r="C751" s="384" t="s">
        <v>864</v>
      </c>
      <c r="D751" s="385" t="s">
        <v>1231</v>
      </c>
      <c r="E751" s="386">
        <v>42370</v>
      </c>
      <c r="F751" s="386">
        <v>42735</v>
      </c>
      <c r="G751" s="387">
        <v>229</v>
      </c>
      <c r="H751" s="388">
        <v>134</v>
      </c>
    </row>
    <row r="752" spans="1:8" x14ac:dyDescent="0.2">
      <c r="A752" s="383" t="s">
        <v>2016</v>
      </c>
      <c r="B752" s="384" t="s">
        <v>870</v>
      </c>
      <c r="C752" s="384" t="s">
        <v>864</v>
      </c>
      <c r="D752" s="385" t="s">
        <v>1231</v>
      </c>
      <c r="E752" s="386">
        <v>42370</v>
      </c>
      <c r="F752" s="386">
        <v>42735</v>
      </c>
      <c r="G752" s="387">
        <v>185</v>
      </c>
      <c r="H752" s="388">
        <v>101</v>
      </c>
    </row>
    <row r="753" spans="1:8" x14ac:dyDescent="0.2">
      <c r="A753" s="383" t="s">
        <v>2017</v>
      </c>
      <c r="B753" s="384" t="s">
        <v>871</v>
      </c>
      <c r="C753" s="384" t="s">
        <v>864</v>
      </c>
      <c r="D753" s="385" t="s">
        <v>1231</v>
      </c>
      <c r="E753" s="386">
        <v>42370</v>
      </c>
      <c r="F753" s="386">
        <v>42735</v>
      </c>
      <c r="G753" s="387">
        <v>185</v>
      </c>
      <c r="H753" s="388">
        <v>123</v>
      </c>
    </row>
    <row r="754" spans="1:8" x14ac:dyDescent="0.2">
      <c r="A754" s="383" t="s">
        <v>2018</v>
      </c>
      <c r="B754" s="384" t="s">
        <v>872</v>
      </c>
      <c r="C754" s="384" t="s">
        <v>864</v>
      </c>
      <c r="D754" s="385" t="s">
        <v>1231</v>
      </c>
      <c r="E754" s="386">
        <v>42370</v>
      </c>
      <c r="F754" s="386">
        <v>42735</v>
      </c>
      <c r="G754" s="387">
        <v>185</v>
      </c>
      <c r="H754" s="388">
        <v>123</v>
      </c>
    </row>
    <row r="755" spans="1:8" x14ac:dyDescent="0.2">
      <c r="A755" s="383" t="s">
        <v>2019</v>
      </c>
      <c r="B755" s="384" t="s">
        <v>873</v>
      </c>
      <c r="C755" s="384" t="s">
        <v>864</v>
      </c>
      <c r="D755" s="385" t="s">
        <v>1231</v>
      </c>
      <c r="E755" s="386">
        <v>42370</v>
      </c>
      <c r="F755" s="386">
        <v>42735</v>
      </c>
      <c r="G755" s="387">
        <v>197</v>
      </c>
      <c r="H755" s="388">
        <v>113</v>
      </c>
    </row>
    <row r="756" spans="1:8" x14ac:dyDescent="0.2">
      <c r="A756" s="383" t="s">
        <v>2020</v>
      </c>
      <c r="B756" s="384" t="s">
        <v>874</v>
      </c>
      <c r="C756" s="384" t="s">
        <v>864</v>
      </c>
      <c r="D756" s="385" t="s">
        <v>1231</v>
      </c>
      <c r="E756" s="386">
        <v>42370</v>
      </c>
      <c r="F756" s="386">
        <v>42735</v>
      </c>
      <c r="G756" s="387">
        <v>191</v>
      </c>
      <c r="H756" s="388">
        <v>109</v>
      </c>
    </row>
    <row r="757" spans="1:8" x14ac:dyDescent="0.2">
      <c r="A757" s="383" t="s">
        <v>2021</v>
      </c>
      <c r="B757" s="384" t="s">
        <v>875</v>
      </c>
      <c r="C757" s="384" t="s">
        <v>864</v>
      </c>
      <c r="D757" s="385" t="s">
        <v>1231</v>
      </c>
      <c r="E757" s="386">
        <v>42370</v>
      </c>
      <c r="F757" s="386">
        <v>42735</v>
      </c>
      <c r="G757" s="387">
        <v>159</v>
      </c>
      <c r="H757" s="388">
        <v>112</v>
      </c>
    </row>
    <row r="758" spans="1:8" x14ac:dyDescent="0.2">
      <c r="A758" s="383" t="s">
        <v>2022</v>
      </c>
      <c r="B758" s="384" t="s">
        <v>876</v>
      </c>
      <c r="C758" s="384" t="s">
        <v>864</v>
      </c>
      <c r="D758" s="385" t="s">
        <v>1231</v>
      </c>
      <c r="E758" s="386">
        <v>42370</v>
      </c>
      <c r="F758" s="386">
        <v>42735</v>
      </c>
      <c r="G758" s="387">
        <v>191</v>
      </c>
      <c r="H758" s="388">
        <v>109</v>
      </c>
    </row>
    <row r="759" spans="1:8" x14ac:dyDescent="0.2">
      <c r="A759" s="383" t="s">
        <v>2023</v>
      </c>
      <c r="B759" s="384" t="s">
        <v>1230</v>
      </c>
      <c r="C759" s="384" t="s">
        <v>877</v>
      </c>
      <c r="D759" s="385" t="s">
        <v>1231</v>
      </c>
      <c r="E759" s="386">
        <v>42475</v>
      </c>
      <c r="F759" s="386">
        <v>42718</v>
      </c>
      <c r="G759" s="387">
        <v>118</v>
      </c>
      <c r="H759" s="388">
        <v>88</v>
      </c>
    </row>
    <row r="760" spans="1:8" x14ac:dyDescent="0.2">
      <c r="A760" s="383" t="s">
        <v>2024</v>
      </c>
      <c r="B760" s="384" t="s">
        <v>1230</v>
      </c>
      <c r="C760" s="384" t="s">
        <v>877</v>
      </c>
      <c r="D760" s="385" t="s">
        <v>1232</v>
      </c>
      <c r="E760" s="386">
        <v>42719</v>
      </c>
      <c r="F760" s="386">
        <v>42474</v>
      </c>
      <c r="G760" s="387">
        <v>155</v>
      </c>
      <c r="H760" s="388">
        <v>91</v>
      </c>
    </row>
    <row r="761" spans="1:8" x14ac:dyDescent="0.2">
      <c r="A761" s="383" t="s">
        <v>2025</v>
      </c>
      <c r="B761" s="384" t="s">
        <v>878</v>
      </c>
      <c r="C761" s="384" t="s">
        <v>877</v>
      </c>
      <c r="D761" s="385" t="s">
        <v>1231</v>
      </c>
      <c r="E761" s="386">
        <v>42464</v>
      </c>
      <c r="F761" s="386">
        <v>42722</v>
      </c>
      <c r="G761" s="387">
        <v>198</v>
      </c>
      <c r="H761" s="388">
        <v>117</v>
      </c>
    </row>
    <row r="762" spans="1:8" x14ac:dyDescent="0.2">
      <c r="A762" s="383" t="s">
        <v>2026</v>
      </c>
      <c r="B762" s="384" t="s">
        <v>878</v>
      </c>
      <c r="C762" s="384" t="s">
        <v>877</v>
      </c>
      <c r="D762" s="385" t="s">
        <v>1232</v>
      </c>
      <c r="E762" s="386">
        <v>42723</v>
      </c>
      <c r="F762" s="386">
        <v>42463</v>
      </c>
      <c r="G762" s="387">
        <v>257</v>
      </c>
      <c r="H762" s="388">
        <v>123</v>
      </c>
    </row>
    <row r="763" spans="1:8" x14ac:dyDescent="0.2">
      <c r="A763" s="383" t="s">
        <v>2027</v>
      </c>
      <c r="B763" s="384" t="s">
        <v>879</v>
      </c>
      <c r="C763" s="384" t="s">
        <v>877</v>
      </c>
      <c r="D763" s="385" t="s">
        <v>1231</v>
      </c>
      <c r="E763" s="386">
        <v>42475</v>
      </c>
      <c r="F763" s="386">
        <v>42718</v>
      </c>
      <c r="G763" s="387">
        <v>118</v>
      </c>
      <c r="H763" s="388">
        <v>88</v>
      </c>
    </row>
    <row r="764" spans="1:8" x14ac:dyDescent="0.2">
      <c r="A764" s="383" t="s">
        <v>2028</v>
      </c>
      <c r="B764" s="384" t="s">
        <v>879</v>
      </c>
      <c r="C764" s="384" t="s">
        <v>877</v>
      </c>
      <c r="D764" s="385" t="s">
        <v>1232</v>
      </c>
      <c r="E764" s="386">
        <v>42719</v>
      </c>
      <c r="F764" s="386">
        <v>42474</v>
      </c>
      <c r="G764" s="387">
        <v>155</v>
      </c>
      <c r="H764" s="388">
        <v>91</v>
      </c>
    </row>
    <row r="765" spans="1:8" x14ac:dyDescent="0.2">
      <c r="A765" s="383" t="s">
        <v>2029</v>
      </c>
      <c r="B765" s="384" t="s">
        <v>880</v>
      </c>
      <c r="C765" s="384" t="s">
        <v>877</v>
      </c>
      <c r="D765" s="385" t="s">
        <v>1231</v>
      </c>
      <c r="E765" s="386">
        <v>42370</v>
      </c>
      <c r="F765" s="386">
        <v>42735</v>
      </c>
      <c r="G765" s="387">
        <v>194</v>
      </c>
      <c r="H765" s="388">
        <v>111</v>
      </c>
    </row>
    <row r="766" spans="1:8" x14ac:dyDescent="0.2">
      <c r="A766" s="383" t="s">
        <v>2030</v>
      </c>
      <c r="B766" s="384" t="s">
        <v>881</v>
      </c>
      <c r="C766" s="384" t="s">
        <v>877</v>
      </c>
      <c r="D766" s="385" t="s">
        <v>1231</v>
      </c>
      <c r="E766" s="386">
        <v>42370</v>
      </c>
      <c r="F766" s="386">
        <v>42735</v>
      </c>
      <c r="G766" s="387">
        <v>186</v>
      </c>
      <c r="H766" s="388">
        <v>113</v>
      </c>
    </row>
    <row r="767" spans="1:8" x14ac:dyDescent="0.2">
      <c r="A767" s="383" t="s">
        <v>2031</v>
      </c>
      <c r="B767" s="384" t="s">
        <v>882</v>
      </c>
      <c r="C767" s="384" t="s">
        <v>877</v>
      </c>
      <c r="D767" s="385" t="s">
        <v>1231</v>
      </c>
      <c r="E767" s="386">
        <v>42370</v>
      </c>
      <c r="F767" s="386">
        <v>42735</v>
      </c>
      <c r="G767" s="387">
        <v>180</v>
      </c>
      <c r="H767" s="388">
        <v>121</v>
      </c>
    </row>
    <row r="768" spans="1:8" x14ac:dyDescent="0.2">
      <c r="A768" s="383" t="s">
        <v>2032</v>
      </c>
      <c r="B768" s="384" t="s">
        <v>884</v>
      </c>
      <c r="C768" s="384" t="s">
        <v>883</v>
      </c>
      <c r="D768" s="385" t="s">
        <v>1231</v>
      </c>
      <c r="E768" s="386">
        <v>42370</v>
      </c>
      <c r="F768" s="386">
        <v>42735</v>
      </c>
      <c r="G768" s="387">
        <v>192</v>
      </c>
      <c r="H768" s="388">
        <v>97</v>
      </c>
    </row>
    <row r="769" spans="1:8" x14ac:dyDescent="0.2">
      <c r="A769" s="383" t="s">
        <v>2033</v>
      </c>
      <c r="B769" s="384" t="s">
        <v>1230</v>
      </c>
      <c r="C769" s="384" t="s">
        <v>885</v>
      </c>
      <c r="D769" s="385" t="s">
        <v>1231</v>
      </c>
      <c r="E769" s="386">
        <v>42370</v>
      </c>
      <c r="F769" s="386">
        <v>42735</v>
      </c>
      <c r="G769" s="387">
        <v>114</v>
      </c>
      <c r="H769" s="388">
        <v>92</v>
      </c>
    </row>
    <row r="770" spans="1:8" x14ac:dyDescent="0.2">
      <c r="A770" s="383" t="s">
        <v>2034</v>
      </c>
      <c r="B770" s="384" t="s">
        <v>886</v>
      </c>
      <c r="C770" s="384" t="s">
        <v>885</v>
      </c>
      <c r="D770" s="385" t="s">
        <v>1231</v>
      </c>
      <c r="E770" s="386">
        <v>42370</v>
      </c>
      <c r="F770" s="386">
        <v>42735</v>
      </c>
      <c r="G770" s="387">
        <v>155</v>
      </c>
      <c r="H770" s="388">
        <v>127</v>
      </c>
    </row>
    <row r="771" spans="1:8" x14ac:dyDescent="0.2">
      <c r="A771" s="383" t="s">
        <v>2035</v>
      </c>
      <c r="B771" s="384" t="s">
        <v>887</v>
      </c>
      <c r="C771" s="384" t="s">
        <v>885</v>
      </c>
      <c r="D771" s="385" t="s">
        <v>1231</v>
      </c>
      <c r="E771" s="386">
        <v>42370</v>
      </c>
      <c r="F771" s="386">
        <v>42735</v>
      </c>
      <c r="G771" s="387">
        <v>152</v>
      </c>
      <c r="H771" s="388">
        <v>95</v>
      </c>
    </row>
    <row r="772" spans="1:8" x14ac:dyDescent="0.2">
      <c r="A772" s="383" t="s">
        <v>2036</v>
      </c>
      <c r="B772" s="384" t="s">
        <v>888</v>
      </c>
      <c r="C772" s="384" t="s">
        <v>885</v>
      </c>
      <c r="D772" s="385" t="s">
        <v>1231</v>
      </c>
      <c r="E772" s="386">
        <v>42370</v>
      </c>
      <c r="F772" s="386">
        <v>42735</v>
      </c>
      <c r="G772" s="387">
        <v>132</v>
      </c>
      <c r="H772" s="388">
        <v>83</v>
      </c>
    </row>
    <row r="773" spans="1:8" x14ac:dyDescent="0.2">
      <c r="A773" s="383" t="s">
        <v>2037</v>
      </c>
      <c r="B773" s="384" t="s">
        <v>889</v>
      </c>
      <c r="C773" s="384" t="s">
        <v>885</v>
      </c>
      <c r="D773" s="385" t="s">
        <v>1231</v>
      </c>
      <c r="E773" s="386">
        <v>42370</v>
      </c>
      <c r="F773" s="386">
        <v>42735</v>
      </c>
      <c r="G773" s="387">
        <v>130</v>
      </c>
      <c r="H773" s="388">
        <v>81</v>
      </c>
    </row>
    <row r="774" spans="1:8" x14ac:dyDescent="0.2">
      <c r="A774" s="383" t="s">
        <v>2038</v>
      </c>
      <c r="B774" s="384" t="s">
        <v>890</v>
      </c>
      <c r="C774" s="384" t="s">
        <v>885</v>
      </c>
      <c r="D774" s="385" t="s">
        <v>1231</v>
      </c>
      <c r="E774" s="386">
        <v>42370</v>
      </c>
      <c r="F774" s="386">
        <v>42735</v>
      </c>
      <c r="G774" s="387">
        <v>159</v>
      </c>
      <c r="H774" s="388">
        <v>112</v>
      </c>
    </row>
    <row r="775" spans="1:8" x14ac:dyDescent="0.2">
      <c r="A775" s="383" t="s">
        <v>2039</v>
      </c>
      <c r="B775" s="384" t="s">
        <v>1230</v>
      </c>
      <c r="C775" s="384" t="s">
        <v>891</v>
      </c>
      <c r="D775" s="385" t="s">
        <v>1231</v>
      </c>
      <c r="E775" s="386">
        <v>42370</v>
      </c>
      <c r="F775" s="386">
        <v>42735</v>
      </c>
      <c r="G775" s="387">
        <v>98</v>
      </c>
      <c r="H775" s="388">
        <v>55</v>
      </c>
    </row>
    <row r="776" spans="1:8" x14ac:dyDescent="0.2">
      <c r="A776" s="383" t="s">
        <v>2040</v>
      </c>
      <c r="B776" s="384" t="s">
        <v>892</v>
      </c>
      <c r="C776" s="384" t="s">
        <v>891</v>
      </c>
      <c r="D776" s="385" t="s">
        <v>1231</v>
      </c>
      <c r="E776" s="386">
        <v>42370</v>
      </c>
      <c r="F776" s="386">
        <v>42735</v>
      </c>
      <c r="G776" s="387">
        <v>116</v>
      </c>
      <c r="H776" s="388">
        <v>65</v>
      </c>
    </row>
    <row r="777" spans="1:8" x14ac:dyDescent="0.2">
      <c r="A777" s="383" t="s">
        <v>2041</v>
      </c>
      <c r="B777" s="384" t="s">
        <v>893</v>
      </c>
      <c r="C777" s="384" t="s">
        <v>891</v>
      </c>
      <c r="D777" s="385" t="s">
        <v>1231</v>
      </c>
      <c r="E777" s="386">
        <v>42370</v>
      </c>
      <c r="F777" s="386">
        <v>42735</v>
      </c>
      <c r="G777" s="387">
        <v>168</v>
      </c>
      <c r="H777" s="388">
        <v>70</v>
      </c>
    </row>
    <row r="778" spans="1:8" x14ac:dyDescent="0.2">
      <c r="A778" s="383" t="s">
        <v>2042</v>
      </c>
      <c r="B778" s="384" t="s">
        <v>894</v>
      </c>
      <c r="C778" s="384" t="s">
        <v>891</v>
      </c>
      <c r="D778" s="385" t="s">
        <v>1231</v>
      </c>
      <c r="E778" s="386">
        <v>42370</v>
      </c>
      <c r="F778" s="386">
        <v>42735</v>
      </c>
      <c r="G778" s="387">
        <v>242</v>
      </c>
      <c r="H778" s="388">
        <v>70</v>
      </c>
    </row>
    <row r="779" spans="1:8" x14ac:dyDescent="0.2">
      <c r="A779" s="383" t="s">
        <v>2043</v>
      </c>
      <c r="B779" s="384" t="s">
        <v>1230</v>
      </c>
      <c r="C779" s="384" t="s">
        <v>895</v>
      </c>
      <c r="D779" s="385" t="s">
        <v>1231</v>
      </c>
      <c r="E779" s="386">
        <v>42370</v>
      </c>
      <c r="F779" s="386">
        <v>42735</v>
      </c>
      <c r="G779" s="387">
        <v>99</v>
      </c>
      <c r="H779" s="388">
        <v>57</v>
      </c>
    </row>
    <row r="780" spans="1:8" x14ac:dyDescent="0.2">
      <c r="A780" s="383" t="s">
        <v>2044</v>
      </c>
      <c r="B780" s="384" t="s">
        <v>896</v>
      </c>
      <c r="C780" s="384" t="s">
        <v>895</v>
      </c>
      <c r="D780" s="385" t="s">
        <v>1231</v>
      </c>
      <c r="E780" s="386">
        <v>42370</v>
      </c>
      <c r="F780" s="386">
        <v>42735</v>
      </c>
      <c r="G780" s="387">
        <v>98</v>
      </c>
      <c r="H780" s="388">
        <v>68</v>
      </c>
    </row>
    <row r="781" spans="1:8" x14ac:dyDescent="0.2">
      <c r="A781" s="383" t="s">
        <v>2045</v>
      </c>
      <c r="B781" s="384" t="s">
        <v>1230</v>
      </c>
      <c r="C781" s="384" t="s">
        <v>897</v>
      </c>
      <c r="D781" s="385" t="s">
        <v>1231</v>
      </c>
      <c r="E781" s="386">
        <v>42370</v>
      </c>
      <c r="F781" s="386">
        <v>42735</v>
      </c>
      <c r="G781" s="387">
        <v>318</v>
      </c>
      <c r="H781" s="388">
        <v>131</v>
      </c>
    </row>
    <row r="782" spans="1:8" x14ac:dyDescent="0.2">
      <c r="A782" s="383" t="s">
        <v>2046</v>
      </c>
      <c r="B782" s="384" t="s">
        <v>898</v>
      </c>
      <c r="C782" s="384" t="s">
        <v>897</v>
      </c>
      <c r="D782" s="385" t="s">
        <v>1231</v>
      </c>
      <c r="E782" s="386">
        <v>42370</v>
      </c>
      <c r="F782" s="386">
        <v>42735</v>
      </c>
      <c r="G782" s="387">
        <v>424</v>
      </c>
      <c r="H782" s="388">
        <v>147</v>
      </c>
    </row>
    <row r="783" spans="1:8" x14ac:dyDescent="0.2">
      <c r="A783" s="383" t="s">
        <v>2047</v>
      </c>
      <c r="B783" s="384" t="s">
        <v>899</v>
      </c>
      <c r="C783" s="384" t="s">
        <v>897</v>
      </c>
      <c r="D783" s="385" t="s">
        <v>1231</v>
      </c>
      <c r="E783" s="386">
        <v>42370</v>
      </c>
      <c r="F783" s="386">
        <v>42735</v>
      </c>
      <c r="G783" s="387">
        <v>265</v>
      </c>
      <c r="H783" s="388">
        <v>113</v>
      </c>
    </row>
    <row r="784" spans="1:8" x14ac:dyDescent="0.2">
      <c r="A784" s="383" t="s">
        <v>2048</v>
      </c>
      <c r="B784" s="384" t="s">
        <v>900</v>
      </c>
      <c r="C784" s="384" t="s">
        <v>897</v>
      </c>
      <c r="D784" s="385" t="s">
        <v>1231</v>
      </c>
      <c r="E784" s="386">
        <v>42370</v>
      </c>
      <c r="F784" s="386">
        <v>42735</v>
      </c>
      <c r="G784" s="387">
        <v>298</v>
      </c>
      <c r="H784" s="388">
        <v>147</v>
      </c>
    </row>
    <row r="785" spans="1:8" x14ac:dyDescent="0.2">
      <c r="A785" s="383" t="s">
        <v>2049</v>
      </c>
      <c r="B785" s="384" t="s">
        <v>901</v>
      </c>
      <c r="C785" s="384" t="s">
        <v>897</v>
      </c>
      <c r="D785" s="385" t="s">
        <v>1231</v>
      </c>
      <c r="E785" s="386">
        <v>42370</v>
      </c>
      <c r="F785" s="386">
        <v>42735</v>
      </c>
      <c r="G785" s="387">
        <v>318</v>
      </c>
      <c r="H785" s="388">
        <v>131</v>
      </c>
    </row>
    <row r="786" spans="1:8" x14ac:dyDescent="0.2">
      <c r="A786" s="383" t="s">
        <v>2050</v>
      </c>
      <c r="B786" s="384" t="s">
        <v>903</v>
      </c>
      <c r="C786" s="384" t="s">
        <v>902</v>
      </c>
      <c r="D786" s="385" t="s">
        <v>1231</v>
      </c>
      <c r="E786" s="386">
        <v>42370</v>
      </c>
      <c r="F786" s="386">
        <v>42735</v>
      </c>
      <c r="G786" s="387">
        <v>70</v>
      </c>
      <c r="H786" s="388">
        <v>49</v>
      </c>
    </row>
    <row r="787" spans="1:8" x14ac:dyDescent="0.2">
      <c r="A787" s="383" t="s">
        <v>2051</v>
      </c>
      <c r="B787" s="384" t="s">
        <v>1230</v>
      </c>
      <c r="C787" s="384" t="s">
        <v>904</v>
      </c>
      <c r="D787" s="385" t="s">
        <v>1231</v>
      </c>
      <c r="E787" s="386">
        <v>42370</v>
      </c>
      <c r="F787" s="386">
        <v>42735</v>
      </c>
      <c r="G787" s="387">
        <v>141</v>
      </c>
      <c r="H787" s="388">
        <v>124</v>
      </c>
    </row>
    <row r="788" spans="1:8" x14ac:dyDescent="0.2">
      <c r="A788" s="383" t="s">
        <v>2052</v>
      </c>
      <c r="B788" s="384" t="s">
        <v>905</v>
      </c>
      <c r="C788" s="384" t="s">
        <v>904</v>
      </c>
      <c r="D788" s="385" t="s">
        <v>1231</v>
      </c>
      <c r="E788" s="386">
        <v>42370</v>
      </c>
      <c r="F788" s="386">
        <v>42735</v>
      </c>
      <c r="G788" s="387">
        <v>141</v>
      </c>
      <c r="H788" s="388">
        <v>124</v>
      </c>
    </row>
    <row r="789" spans="1:8" x14ac:dyDescent="0.2">
      <c r="A789" s="383" t="s">
        <v>2053</v>
      </c>
      <c r="B789" s="384" t="s">
        <v>906</v>
      </c>
      <c r="C789" s="384" t="s">
        <v>904</v>
      </c>
      <c r="D789" s="385" t="s">
        <v>1231</v>
      </c>
      <c r="E789" s="386">
        <v>42370</v>
      </c>
      <c r="F789" s="386">
        <v>42735</v>
      </c>
      <c r="G789" s="387">
        <v>142</v>
      </c>
      <c r="H789" s="388">
        <v>111</v>
      </c>
    </row>
    <row r="790" spans="1:8" x14ac:dyDescent="0.2">
      <c r="A790" s="383" t="s">
        <v>2054</v>
      </c>
      <c r="B790" s="384" t="s">
        <v>1230</v>
      </c>
      <c r="C790" s="384" t="s">
        <v>907</v>
      </c>
      <c r="D790" s="385" t="s">
        <v>1231</v>
      </c>
      <c r="E790" s="386">
        <v>42522</v>
      </c>
      <c r="F790" s="386">
        <v>42643</v>
      </c>
      <c r="G790" s="387">
        <v>211</v>
      </c>
      <c r="H790" s="388">
        <v>170</v>
      </c>
    </row>
    <row r="791" spans="1:8" x14ac:dyDescent="0.2">
      <c r="A791" s="383" t="s">
        <v>2055</v>
      </c>
      <c r="B791" s="384" t="s">
        <v>1230</v>
      </c>
      <c r="C791" s="384" t="s">
        <v>907</v>
      </c>
      <c r="D791" s="385" t="s">
        <v>1232</v>
      </c>
      <c r="E791" s="386">
        <v>42644</v>
      </c>
      <c r="F791" s="386">
        <v>42521</v>
      </c>
      <c r="G791" s="387">
        <v>167</v>
      </c>
      <c r="H791" s="388">
        <v>165</v>
      </c>
    </row>
    <row r="792" spans="1:8" x14ac:dyDescent="0.2">
      <c r="A792" s="383" t="s">
        <v>2056</v>
      </c>
      <c r="B792" s="384" t="s">
        <v>908</v>
      </c>
      <c r="C792" s="384" t="s">
        <v>907</v>
      </c>
      <c r="D792" s="385" t="s">
        <v>1231</v>
      </c>
      <c r="E792" s="386">
        <v>42370</v>
      </c>
      <c r="F792" s="386">
        <v>42735</v>
      </c>
      <c r="G792" s="387">
        <v>179</v>
      </c>
      <c r="H792" s="388">
        <v>135</v>
      </c>
    </row>
    <row r="793" spans="1:8" x14ac:dyDescent="0.2">
      <c r="A793" s="383" t="s">
        <v>2057</v>
      </c>
      <c r="B793" s="384" t="s">
        <v>909</v>
      </c>
      <c r="C793" s="384" t="s">
        <v>907</v>
      </c>
      <c r="D793" s="385" t="s">
        <v>1231</v>
      </c>
      <c r="E793" s="386">
        <v>42370</v>
      </c>
      <c r="F793" s="386">
        <v>42735</v>
      </c>
      <c r="G793" s="387">
        <v>261</v>
      </c>
      <c r="H793" s="388">
        <v>155</v>
      </c>
    </row>
    <row r="794" spans="1:8" x14ac:dyDescent="0.2">
      <c r="A794" s="383" t="s">
        <v>2058</v>
      </c>
      <c r="B794" s="384" t="s">
        <v>910</v>
      </c>
      <c r="C794" s="384" t="s">
        <v>907</v>
      </c>
      <c r="D794" s="385" t="s">
        <v>1231</v>
      </c>
      <c r="E794" s="386">
        <v>42522</v>
      </c>
      <c r="F794" s="386">
        <v>42643</v>
      </c>
      <c r="G794" s="387">
        <v>211</v>
      </c>
      <c r="H794" s="388">
        <v>170</v>
      </c>
    </row>
    <row r="795" spans="1:8" x14ac:dyDescent="0.2">
      <c r="A795" s="383" t="s">
        <v>2059</v>
      </c>
      <c r="B795" s="384" t="s">
        <v>910</v>
      </c>
      <c r="C795" s="384" t="s">
        <v>907</v>
      </c>
      <c r="D795" s="385" t="s">
        <v>1232</v>
      </c>
      <c r="E795" s="386">
        <v>42644</v>
      </c>
      <c r="F795" s="386">
        <v>42521</v>
      </c>
      <c r="G795" s="387">
        <v>167</v>
      </c>
      <c r="H795" s="388">
        <v>165</v>
      </c>
    </row>
    <row r="796" spans="1:8" x14ac:dyDescent="0.2">
      <c r="A796" s="383" t="s">
        <v>2060</v>
      </c>
      <c r="B796" s="384" t="s">
        <v>912</v>
      </c>
      <c r="C796" s="384" t="s">
        <v>911</v>
      </c>
      <c r="D796" s="385" t="s">
        <v>1231</v>
      </c>
      <c r="E796" s="386">
        <v>42370</v>
      </c>
      <c r="F796" s="386">
        <v>42735</v>
      </c>
      <c r="G796" s="387">
        <v>35</v>
      </c>
      <c r="H796" s="388">
        <v>20</v>
      </c>
    </row>
    <row r="797" spans="1:8" x14ac:dyDescent="0.2">
      <c r="A797" s="383" t="s">
        <v>2061</v>
      </c>
      <c r="B797" s="384" t="s">
        <v>1230</v>
      </c>
      <c r="C797" s="384" t="s">
        <v>913</v>
      </c>
      <c r="D797" s="385" t="s">
        <v>1231</v>
      </c>
      <c r="E797" s="386">
        <v>42370</v>
      </c>
      <c r="F797" s="386">
        <v>42735</v>
      </c>
      <c r="G797" s="387">
        <v>154</v>
      </c>
      <c r="H797" s="388">
        <v>63</v>
      </c>
    </row>
    <row r="798" spans="1:8" x14ac:dyDescent="0.2">
      <c r="A798" s="383" t="s">
        <v>2062</v>
      </c>
      <c r="B798" s="384" t="s">
        <v>914</v>
      </c>
      <c r="C798" s="384" t="s">
        <v>913</v>
      </c>
      <c r="D798" s="385" t="s">
        <v>1231</v>
      </c>
      <c r="E798" s="386">
        <v>42370</v>
      </c>
      <c r="F798" s="386">
        <v>42735</v>
      </c>
      <c r="G798" s="387">
        <v>133</v>
      </c>
      <c r="H798" s="388">
        <v>46</v>
      </c>
    </row>
    <row r="799" spans="1:8" x14ac:dyDescent="0.2">
      <c r="A799" s="383" t="s">
        <v>2063</v>
      </c>
      <c r="B799" s="384" t="s">
        <v>915</v>
      </c>
      <c r="C799" s="384" t="s">
        <v>913</v>
      </c>
      <c r="D799" s="385" t="s">
        <v>1231</v>
      </c>
      <c r="E799" s="386">
        <v>42370</v>
      </c>
      <c r="F799" s="386">
        <v>42735</v>
      </c>
      <c r="G799" s="387">
        <v>70</v>
      </c>
      <c r="H799" s="388">
        <v>40</v>
      </c>
    </row>
    <row r="800" spans="1:8" x14ac:dyDescent="0.2">
      <c r="A800" s="383" t="s">
        <v>2064</v>
      </c>
      <c r="B800" s="384" t="s">
        <v>916</v>
      </c>
      <c r="C800" s="384" t="s">
        <v>913</v>
      </c>
      <c r="D800" s="385" t="s">
        <v>1231</v>
      </c>
      <c r="E800" s="386">
        <v>42370</v>
      </c>
      <c r="F800" s="386">
        <v>42735</v>
      </c>
      <c r="G800" s="387">
        <v>231</v>
      </c>
      <c r="H800" s="388">
        <v>79</v>
      </c>
    </row>
    <row r="801" spans="1:8" x14ac:dyDescent="0.2">
      <c r="A801" s="383" t="s">
        <v>2065</v>
      </c>
      <c r="B801" s="384" t="s">
        <v>917</v>
      </c>
      <c r="C801" s="384" t="s">
        <v>913</v>
      </c>
      <c r="D801" s="385" t="s">
        <v>1231</v>
      </c>
      <c r="E801" s="386">
        <v>42370</v>
      </c>
      <c r="F801" s="386">
        <v>42735</v>
      </c>
      <c r="G801" s="387">
        <v>249</v>
      </c>
      <c r="H801" s="388">
        <v>94</v>
      </c>
    </row>
    <row r="802" spans="1:8" x14ac:dyDescent="0.2">
      <c r="A802" s="383" t="s">
        <v>2066</v>
      </c>
      <c r="B802" s="384" t="s">
        <v>918</v>
      </c>
      <c r="C802" s="384" t="s">
        <v>913</v>
      </c>
      <c r="D802" s="385" t="s">
        <v>1231</v>
      </c>
      <c r="E802" s="386">
        <v>42370</v>
      </c>
      <c r="F802" s="386">
        <v>42735</v>
      </c>
      <c r="G802" s="387">
        <v>156</v>
      </c>
      <c r="H802" s="388">
        <v>45</v>
      </c>
    </row>
    <row r="803" spans="1:8" x14ac:dyDescent="0.2">
      <c r="A803" s="383" t="s">
        <v>2067</v>
      </c>
      <c r="B803" s="384" t="s">
        <v>919</v>
      </c>
      <c r="C803" s="384" t="s">
        <v>913</v>
      </c>
      <c r="D803" s="385" t="s">
        <v>1231</v>
      </c>
      <c r="E803" s="386">
        <v>42370</v>
      </c>
      <c r="F803" s="386">
        <v>42735</v>
      </c>
      <c r="G803" s="387">
        <v>154</v>
      </c>
      <c r="H803" s="388">
        <v>63</v>
      </c>
    </row>
    <row r="804" spans="1:8" x14ac:dyDescent="0.2">
      <c r="A804" s="383" t="s">
        <v>2068</v>
      </c>
      <c r="B804" s="384" t="s">
        <v>1230</v>
      </c>
      <c r="C804" s="384" t="s">
        <v>920</v>
      </c>
      <c r="D804" s="385" t="s">
        <v>1231</v>
      </c>
      <c r="E804" s="386">
        <v>42370</v>
      </c>
      <c r="F804" s="386">
        <v>42735</v>
      </c>
      <c r="G804" s="387">
        <v>204</v>
      </c>
      <c r="H804" s="388">
        <v>136</v>
      </c>
    </row>
    <row r="805" spans="1:8" x14ac:dyDescent="0.2">
      <c r="A805" s="383" t="s">
        <v>2069</v>
      </c>
      <c r="B805" s="384" t="s">
        <v>921</v>
      </c>
      <c r="C805" s="384" t="s">
        <v>920</v>
      </c>
      <c r="D805" s="385" t="s">
        <v>1231</v>
      </c>
      <c r="E805" s="386">
        <v>42370</v>
      </c>
      <c r="F805" s="386">
        <v>42735</v>
      </c>
      <c r="G805" s="387">
        <v>204</v>
      </c>
      <c r="H805" s="388">
        <v>136</v>
      </c>
    </row>
    <row r="806" spans="1:8" x14ac:dyDescent="0.2">
      <c r="A806" s="383" t="s">
        <v>2070</v>
      </c>
      <c r="B806" s="384" t="s">
        <v>1230</v>
      </c>
      <c r="C806" s="384" t="s">
        <v>922</v>
      </c>
      <c r="D806" s="385" t="s">
        <v>1231</v>
      </c>
      <c r="E806" s="386">
        <v>42370</v>
      </c>
      <c r="F806" s="386">
        <v>42735</v>
      </c>
      <c r="G806" s="387">
        <v>84</v>
      </c>
      <c r="H806" s="388">
        <v>58</v>
      </c>
    </row>
    <row r="807" spans="1:8" x14ac:dyDescent="0.2">
      <c r="A807" s="383" t="s">
        <v>2071</v>
      </c>
      <c r="B807" s="384" t="s">
        <v>923</v>
      </c>
      <c r="C807" s="384" t="s">
        <v>922</v>
      </c>
      <c r="D807" s="385" t="s">
        <v>1231</v>
      </c>
      <c r="E807" s="386">
        <v>42370</v>
      </c>
      <c r="F807" s="386">
        <v>42735</v>
      </c>
      <c r="G807" s="387">
        <v>114</v>
      </c>
      <c r="H807" s="388">
        <v>87</v>
      </c>
    </row>
    <row r="808" spans="1:8" x14ac:dyDescent="0.2">
      <c r="A808" s="383" t="s">
        <v>2072</v>
      </c>
      <c r="B808" s="384" t="s">
        <v>924</v>
      </c>
      <c r="C808" s="384" t="s">
        <v>922</v>
      </c>
      <c r="D808" s="385" t="s">
        <v>1231</v>
      </c>
      <c r="E808" s="386">
        <v>42370</v>
      </c>
      <c r="F808" s="386">
        <v>42735</v>
      </c>
      <c r="G808" s="387">
        <v>114</v>
      </c>
      <c r="H808" s="388">
        <v>81</v>
      </c>
    </row>
    <row r="809" spans="1:8" x14ac:dyDescent="0.2">
      <c r="A809" s="383" t="s">
        <v>2073</v>
      </c>
      <c r="B809" s="384" t="s">
        <v>925</v>
      </c>
      <c r="C809" s="384" t="s">
        <v>922</v>
      </c>
      <c r="D809" s="385" t="s">
        <v>1231</v>
      </c>
      <c r="E809" s="386">
        <v>42370</v>
      </c>
      <c r="F809" s="386">
        <v>42735</v>
      </c>
      <c r="G809" s="387">
        <v>173</v>
      </c>
      <c r="H809" s="388">
        <v>99</v>
      </c>
    </row>
    <row r="810" spans="1:8" x14ac:dyDescent="0.2">
      <c r="A810" s="383" t="s">
        <v>2074</v>
      </c>
      <c r="B810" s="384" t="s">
        <v>1230</v>
      </c>
      <c r="C810" s="384" t="s">
        <v>926</v>
      </c>
      <c r="D810" s="385" t="s">
        <v>1231</v>
      </c>
      <c r="E810" s="386">
        <v>42370</v>
      </c>
      <c r="F810" s="386">
        <v>42735</v>
      </c>
      <c r="G810" s="387">
        <v>191</v>
      </c>
      <c r="H810" s="388">
        <v>76</v>
      </c>
    </row>
    <row r="811" spans="1:8" x14ac:dyDescent="0.2">
      <c r="A811" s="383" t="s">
        <v>2075</v>
      </c>
      <c r="B811" s="384" t="s">
        <v>927</v>
      </c>
      <c r="C811" s="384" t="s">
        <v>926</v>
      </c>
      <c r="D811" s="385" t="s">
        <v>1231</v>
      </c>
      <c r="E811" s="386">
        <v>42370</v>
      </c>
      <c r="F811" s="386">
        <v>42735</v>
      </c>
      <c r="G811" s="387">
        <v>315</v>
      </c>
      <c r="H811" s="388">
        <v>100</v>
      </c>
    </row>
    <row r="812" spans="1:8" x14ac:dyDescent="0.2">
      <c r="A812" s="383" t="s">
        <v>2076</v>
      </c>
      <c r="B812" s="384" t="s">
        <v>1230</v>
      </c>
      <c r="C812" s="384" t="s">
        <v>928</v>
      </c>
      <c r="D812" s="385" t="s">
        <v>1231</v>
      </c>
      <c r="E812" s="386">
        <v>42370</v>
      </c>
      <c r="F812" s="386">
        <v>42735</v>
      </c>
      <c r="G812" s="387">
        <v>62</v>
      </c>
      <c r="H812" s="388">
        <v>60</v>
      </c>
    </row>
    <row r="813" spans="1:8" x14ac:dyDescent="0.2">
      <c r="A813" s="383" t="s">
        <v>2077</v>
      </c>
      <c r="B813" s="384" t="s">
        <v>929</v>
      </c>
      <c r="C813" s="384" t="s">
        <v>928</v>
      </c>
      <c r="D813" s="385" t="s">
        <v>1231</v>
      </c>
      <c r="E813" s="386">
        <v>42370</v>
      </c>
      <c r="F813" s="386">
        <v>42735</v>
      </c>
      <c r="G813" s="387">
        <v>167</v>
      </c>
      <c r="H813" s="388">
        <v>104</v>
      </c>
    </row>
    <row r="814" spans="1:8" x14ac:dyDescent="0.2">
      <c r="A814" s="383" t="s">
        <v>2078</v>
      </c>
      <c r="B814" s="384" t="s">
        <v>930</v>
      </c>
      <c r="C814" s="384" t="s">
        <v>928</v>
      </c>
      <c r="D814" s="385" t="s">
        <v>1231</v>
      </c>
      <c r="E814" s="386">
        <v>42370</v>
      </c>
      <c r="F814" s="386">
        <v>42735</v>
      </c>
      <c r="G814" s="387">
        <v>133</v>
      </c>
      <c r="H814" s="388">
        <v>85</v>
      </c>
    </row>
    <row r="815" spans="1:8" x14ac:dyDescent="0.2">
      <c r="A815" s="383" t="s">
        <v>2079</v>
      </c>
      <c r="B815" s="384" t="s">
        <v>931</v>
      </c>
      <c r="C815" s="384" t="s">
        <v>928</v>
      </c>
      <c r="D815" s="385" t="s">
        <v>1231</v>
      </c>
      <c r="E815" s="386">
        <v>42370</v>
      </c>
      <c r="F815" s="386">
        <v>42735</v>
      </c>
      <c r="G815" s="387">
        <v>45</v>
      </c>
      <c r="H815" s="388">
        <v>76</v>
      </c>
    </row>
    <row r="816" spans="1:8" x14ac:dyDescent="0.2">
      <c r="A816" s="383" t="s">
        <v>2080</v>
      </c>
      <c r="B816" s="384" t="s">
        <v>1230</v>
      </c>
      <c r="C816" s="384" t="s">
        <v>932</v>
      </c>
      <c r="D816" s="385" t="s">
        <v>1231</v>
      </c>
      <c r="E816" s="386">
        <v>42370</v>
      </c>
      <c r="F816" s="386">
        <v>42735</v>
      </c>
      <c r="G816" s="387">
        <v>127</v>
      </c>
      <c r="H816" s="388">
        <v>70</v>
      </c>
    </row>
    <row r="817" spans="1:8" x14ac:dyDescent="0.2">
      <c r="A817" s="383" t="s">
        <v>2081</v>
      </c>
      <c r="B817" s="384" t="s">
        <v>933</v>
      </c>
      <c r="C817" s="384" t="s">
        <v>932</v>
      </c>
      <c r="D817" s="385" t="s">
        <v>1231</v>
      </c>
      <c r="E817" s="386">
        <v>42370</v>
      </c>
      <c r="F817" s="386">
        <v>42735</v>
      </c>
      <c r="G817" s="387">
        <v>213</v>
      </c>
      <c r="H817" s="388">
        <v>120</v>
      </c>
    </row>
    <row r="818" spans="1:8" x14ac:dyDescent="0.2">
      <c r="A818" s="383" t="s">
        <v>2082</v>
      </c>
      <c r="B818" s="384" t="s">
        <v>934</v>
      </c>
      <c r="C818" s="384" t="s">
        <v>932</v>
      </c>
      <c r="D818" s="385" t="s">
        <v>1231</v>
      </c>
      <c r="E818" s="386">
        <v>42370</v>
      </c>
      <c r="F818" s="386">
        <v>42735</v>
      </c>
      <c r="G818" s="387">
        <v>250</v>
      </c>
      <c r="H818" s="388">
        <v>103</v>
      </c>
    </row>
    <row r="819" spans="1:8" x14ac:dyDescent="0.2">
      <c r="A819" s="383" t="s">
        <v>2083</v>
      </c>
      <c r="B819" s="384" t="s">
        <v>935</v>
      </c>
      <c r="C819" s="384" t="s">
        <v>932</v>
      </c>
      <c r="D819" s="385" t="s">
        <v>1231</v>
      </c>
      <c r="E819" s="386">
        <v>42370</v>
      </c>
      <c r="F819" s="386">
        <v>42735</v>
      </c>
      <c r="G819" s="387">
        <v>196</v>
      </c>
      <c r="H819" s="388">
        <v>78</v>
      </c>
    </row>
    <row r="820" spans="1:8" x14ac:dyDescent="0.2">
      <c r="A820" s="383" t="s">
        <v>2084</v>
      </c>
      <c r="B820" s="384" t="s">
        <v>1230</v>
      </c>
      <c r="C820" s="384" t="s">
        <v>936</v>
      </c>
      <c r="D820" s="385" t="s">
        <v>1231</v>
      </c>
      <c r="E820" s="386">
        <v>42370</v>
      </c>
      <c r="F820" s="386">
        <v>42735</v>
      </c>
      <c r="G820" s="387">
        <v>100</v>
      </c>
      <c r="H820" s="388">
        <v>83</v>
      </c>
    </row>
    <row r="821" spans="1:8" x14ac:dyDescent="0.2">
      <c r="A821" s="383" t="s">
        <v>2085</v>
      </c>
      <c r="B821" s="384" t="s">
        <v>937</v>
      </c>
      <c r="C821" s="384" t="s">
        <v>936</v>
      </c>
      <c r="D821" s="385" t="s">
        <v>1231</v>
      </c>
      <c r="E821" s="386">
        <v>42370</v>
      </c>
      <c r="F821" s="386">
        <v>42735</v>
      </c>
      <c r="G821" s="387">
        <v>118</v>
      </c>
      <c r="H821" s="388">
        <v>79</v>
      </c>
    </row>
    <row r="822" spans="1:8" x14ac:dyDescent="0.2">
      <c r="A822" s="383" t="s">
        <v>2086</v>
      </c>
      <c r="B822" s="384" t="s">
        <v>938</v>
      </c>
      <c r="C822" s="384" t="s">
        <v>936</v>
      </c>
      <c r="D822" s="385" t="s">
        <v>1231</v>
      </c>
      <c r="E822" s="386">
        <v>42370</v>
      </c>
      <c r="F822" s="386">
        <v>42735</v>
      </c>
      <c r="G822" s="387">
        <v>88</v>
      </c>
      <c r="H822" s="388">
        <v>68</v>
      </c>
    </row>
    <row r="823" spans="1:8" x14ac:dyDescent="0.2">
      <c r="A823" s="383" t="s">
        <v>2087</v>
      </c>
      <c r="B823" s="384" t="s">
        <v>1239</v>
      </c>
      <c r="C823" s="384" t="s">
        <v>936</v>
      </c>
      <c r="D823" s="385" t="s">
        <v>1231</v>
      </c>
      <c r="E823" s="386">
        <v>42370</v>
      </c>
      <c r="F823" s="386">
        <v>42735</v>
      </c>
      <c r="G823" s="387">
        <v>172</v>
      </c>
      <c r="H823" s="388">
        <v>84</v>
      </c>
    </row>
    <row r="824" spans="1:8" x14ac:dyDescent="0.2">
      <c r="A824" s="383" t="s">
        <v>2088</v>
      </c>
      <c r="B824" s="384" t="s">
        <v>939</v>
      </c>
      <c r="C824" s="384" t="s">
        <v>936</v>
      </c>
      <c r="D824" s="385" t="s">
        <v>1231</v>
      </c>
      <c r="E824" s="386">
        <v>42370</v>
      </c>
      <c r="F824" s="386">
        <v>42735</v>
      </c>
      <c r="G824" s="387">
        <v>178</v>
      </c>
      <c r="H824" s="388">
        <v>116</v>
      </c>
    </row>
    <row r="825" spans="1:8" x14ac:dyDescent="0.2">
      <c r="A825" s="383" t="s">
        <v>2089</v>
      </c>
      <c r="B825" s="384" t="s">
        <v>1230</v>
      </c>
      <c r="C825" s="384" t="s">
        <v>940</v>
      </c>
      <c r="D825" s="385" t="s">
        <v>1231</v>
      </c>
      <c r="E825" s="386">
        <v>42370</v>
      </c>
      <c r="F825" s="386">
        <v>42735</v>
      </c>
      <c r="G825" s="387">
        <v>167</v>
      </c>
      <c r="H825" s="388">
        <v>78</v>
      </c>
    </row>
    <row r="826" spans="1:8" x14ac:dyDescent="0.2">
      <c r="A826" s="383" t="s">
        <v>2090</v>
      </c>
      <c r="B826" s="384" t="s">
        <v>941</v>
      </c>
      <c r="C826" s="384" t="s">
        <v>940</v>
      </c>
      <c r="D826" s="385" t="s">
        <v>1231</v>
      </c>
      <c r="E826" s="386">
        <v>42370</v>
      </c>
      <c r="F826" s="386">
        <v>42735</v>
      </c>
      <c r="G826" s="387">
        <v>136</v>
      </c>
      <c r="H826" s="388">
        <v>71</v>
      </c>
    </row>
    <row r="827" spans="1:8" x14ac:dyDescent="0.2">
      <c r="A827" s="383" t="s">
        <v>2091</v>
      </c>
      <c r="B827" s="384" t="s">
        <v>942</v>
      </c>
      <c r="C827" s="384" t="s">
        <v>940</v>
      </c>
      <c r="D827" s="385" t="s">
        <v>1231</v>
      </c>
      <c r="E827" s="386">
        <v>42370</v>
      </c>
      <c r="F827" s="386">
        <v>42735</v>
      </c>
      <c r="G827" s="387">
        <v>207</v>
      </c>
      <c r="H827" s="388">
        <v>103</v>
      </c>
    </row>
    <row r="828" spans="1:8" x14ac:dyDescent="0.2">
      <c r="A828" s="383" t="s">
        <v>2092</v>
      </c>
      <c r="B828" s="384" t="s">
        <v>943</v>
      </c>
      <c r="C828" s="384" t="s">
        <v>940</v>
      </c>
      <c r="D828" s="385" t="s">
        <v>1231</v>
      </c>
      <c r="E828" s="386">
        <v>42370</v>
      </c>
      <c r="F828" s="386">
        <v>42735</v>
      </c>
      <c r="G828" s="387">
        <v>238</v>
      </c>
      <c r="H828" s="388">
        <v>118</v>
      </c>
    </row>
    <row r="829" spans="1:8" x14ac:dyDescent="0.2">
      <c r="A829" s="383" t="s">
        <v>2093</v>
      </c>
      <c r="B829" s="384" t="s">
        <v>944</v>
      </c>
      <c r="C829" s="384" t="s">
        <v>940</v>
      </c>
      <c r="D829" s="385" t="s">
        <v>1231</v>
      </c>
      <c r="E829" s="386">
        <v>42370</v>
      </c>
      <c r="F829" s="386">
        <v>42735</v>
      </c>
      <c r="G829" s="387">
        <v>216</v>
      </c>
      <c r="H829" s="388">
        <v>105</v>
      </c>
    </row>
    <row r="830" spans="1:8" x14ac:dyDescent="0.2">
      <c r="A830" s="383" t="s">
        <v>2094</v>
      </c>
      <c r="B830" s="384" t="s">
        <v>945</v>
      </c>
      <c r="C830" s="384" t="s">
        <v>940</v>
      </c>
      <c r="D830" s="385" t="s">
        <v>1231</v>
      </c>
      <c r="E830" s="386">
        <v>42370</v>
      </c>
      <c r="F830" s="386">
        <v>42735</v>
      </c>
      <c r="G830" s="387">
        <v>188</v>
      </c>
      <c r="H830" s="388">
        <v>87</v>
      </c>
    </row>
    <row r="831" spans="1:8" x14ac:dyDescent="0.2">
      <c r="A831" s="383" t="s">
        <v>2095</v>
      </c>
      <c r="B831" s="384" t="s">
        <v>946</v>
      </c>
      <c r="C831" s="384" t="s">
        <v>940</v>
      </c>
      <c r="D831" s="385" t="s">
        <v>1231</v>
      </c>
      <c r="E831" s="386">
        <v>42370</v>
      </c>
      <c r="F831" s="386">
        <v>42735</v>
      </c>
      <c r="G831" s="387">
        <v>129</v>
      </c>
      <c r="H831" s="388">
        <v>73</v>
      </c>
    </row>
    <row r="832" spans="1:8" x14ac:dyDescent="0.2">
      <c r="A832" s="383" t="s">
        <v>2096</v>
      </c>
      <c r="B832" s="384" t="s">
        <v>947</v>
      </c>
      <c r="C832" s="384" t="s">
        <v>940</v>
      </c>
      <c r="D832" s="385" t="s">
        <v>1231</v>
      </c>
      <c r="E832" s="386">
        <v>42370</v>
      </c>
      <c r="F832" s="386">
        <v>42735</v>
      </c>
      <c r="G832" s="387">
        <v>109</v>
      </c>
      <c r="H832" s="388">
        <v>70</v>
      </c>
    </row>
    <row r="833" spans="1:8" x14ac:dyDescent="0.2">
      <c r="A833" s="383" t="s">
        <v>2097</v>
      </c>
      <c r="B833" s="384" t="s">
        <v>1230</v>
      </c>
      <c r="C833" s="384" t="s">
        <v>948</v>
      </c>
      <c r="D833" s="385" t="s">
        <v>1231</v>
      </c>
      <c r="E833" s="386">
        <v>42370</v>
      </c>
      <c r="F833" s="386">
        <v>42735</v>
      </c>
      <c r="G833" s="387">
        <v>95</v>
      </c>
      <c r="H833" s="388">
        <v>63</v>
      </c>
    </row>
    <row r="834" spans="1:8" x14ac:dyDescent="0.2">
      <c r="A834" s="383" t="s">
        <v>2098</v>
      </c>
      <c r="B834" s="384" t="s">
        <v>949</v>
      </c>
      <c r="C834" s="384" t="s">
        <v>948</v>
      </c>
      <c r="D834" s="385" t="s">
        <v>1231</v>
      </c>
      <c r="E834" s="386">
        <v>42370</v>
      </c>
      <c r="F834" s="386">
        <v>42735</v>
      </c>
      <c r="G834" s="387">
        <v>102</v>
      </c>
      <c r="H834" s="388">
        <v>92</v>
      </c>
    </row>
    <row r="835" spans="1:8" x14ac:dyDescent="0.2">
      <c r="A835" s="383" t="s">
        <v>2099</v>
      </c>
      <c r="B835" s="384" t="s">
        <v>950</v>
      </c>
      <c r="C835" s="384" t="s">
        <v>948</v>
      </c>
      <c r="D835" s="385" t="s">
        <v>1231</v>
      </c>
      <c r="E835" s="386">
        <v>42370</v>
      </c>
      <c r="F835" s="386">
        <v>42735</v>
      </c>
      <c r="G835" s="387">
        <v>102</v>
      </c>
      <c r="H835" s="388">
        <v>92</v>
      </c>
    </row>
    <row r="836" spans="1:8" x14ac:dyDescent="0.2">
      <c r="A836" s="383" t="s">
        <v>2100</v>
      </c>
      <c r="B836" s="384" t="s">
        <v>951</v>
      </c>
      <c r="C836" s="384" t="s">
        <v>948</v>
      </c>
      <c r="D836" s="385" t="s">
        <v>1231</v>
      </c>
      <c r="E836" s="386">
        <v>42461</v>
      </c>
      <c r="F836" s="386">
        <v>42674</v>
      </c>
      <c r="G836" s="387">
        <v>102</v>
      </c>
      <c r="H836" s="388">
        <v>68</v>
      </c>
    </row>
    <row r="837" spans="1:8" x14ac:dyDescent="0.2">
      <c r="A837" s="383" t="s">
        <v>2101</v>
      </c>
      <c r="B837" s="384" t="s">
        <v>951</v>
      </c>
      <c r="C837" s="384" t="s">
        <v>948</v>
      </c>
      <c r="D837" s="385" t="s">
        <v>1232</v>
      </c>
      <c r="E837" s="386">
        <v>42675</v>
      </c>
      <c r="F837" s="386">
        <v>42460</v>
      </c>
      <c r="G837" s="387">
        <v>94</v>
      </c>
      <c r="H837" s="388">
        <v>68</v>
      </c>
    </row>
    <row r="838" spans="1:8" x14ac:dyDescent="0.2">
      <c r="A838" s="383" t="s">
        <v>2102</v>
      </c>
      <c r="B838" s="384" t="s">
        <v>952</v>
      </c>
      <c r="C838" s="384" t="s">
        <v>948</v>
      </c>
      <c r="D838" s="385" t="s">
        <v>1231</v>
      </c>
      <c r="E838" s="386">
        <v>42370</v>
      </c>
      <c r="F838" s="386">
        <v>42735</v>
      </c>
      <c r="G838" s="387">
        <v>136</v>
      </c>
      <c r="H838" s="388">
        <v>88</v>
      </c>
    </row>
    <row r="839" spans="1:8" x14ac:dyDescent="0.2">
      <c r="A839" s="383" t="s">
        <v>2103</v>
      </c>
      <c r="B839" s="384" t="s">
        <v>953</v>
      </c>
      <c r="C839" s="384" t="s">
        <v>948</v>
      </c>
      <c r="D839" s="385" t="s">
        <v>1231</v>
      </c>
      <c r="E839" s="386">
        <v>42370</v>
      </c>
      <c r="F839" s="386">
        <v>42735</v>
      </c>
      <c r="G839" s="387">
        <v>107</v>
      </c>
      <c r="H839" s="388">
        <v>59</v>
      </c>
    </row>
    <row r="840" spans="1:8" x14ac:dyDescent="0.2">
      <c r="A840" s="383" t="s">
        <v>2104</v>
      </c>
      <c r="B840" s="384" t="s">
        <v>954</v>
      </c>
      <c r="C840" s="384" t="s">
        <v>948</v>
      </c>
      <c r="D840" s="385" t="s">
        <v>1231</v>
      </c>
      <c r="E840" s="386">
        <v>42370</v>
      </c>
      <c r="F840" s="386">
        <v>42735</v>
      </c>
      <c r="G840" s="387">
        <v>102</v>
      </c>
      <c r="H840" s="388">
        <v>92</v>
      </c>
    </row>
    <row r="841" spans="1:8" x14ac:dyDescent="0.2">
      <c r="A841" s="383" t="s">
        <v>2105</v>
      </c>
      <c r="B841" s="384" t="s">
        <v>955</v>
      </c>
      <c r="C841" s="384" t="s">
        <v>948</v>
      </c>
      <c r="D841" s="385" t="s">
        <v>1231</v>
      </c>
      <c r="E841" s="386">
        <v>42370</v>
      </c>
      <c r="F841" s="386">
        <v>42735</v>
      </c>
      <c r="G841" s="387">
        <v>129</v>
      </c>
      <c r="H841" s="388">
        <v>54</v>
      </c>
    </row>
    <row r="842" spans="1:8" x14ac:dyDescent="0.2">
      <c r="A842" s="383" t="s">
        <v>2106</v>
      </c>
      <c r="B842" s="384" t="s">
        <v>956</v>
      </c>
      <c r="C842" s="384" t="s">
        <v>948</v>
      </c>
      <c r="D842" s="385" t="s">
        <v>1231</v>
      </c>
      <c r="E842" s="386">
        <v>42461</v>
      </c>
      <c r="F842" s="386">
        <v>42674</v>
      </c>
      <c r="G842" s="387">
        <v>174</v>
      </c>
      <c r="H842" s="388">
        <v>59</v>
      </c>
    </row>
    <row r="843" spans="1:8" x14ac:dyDescent="0.2">
      <c r="A843" s="383" t="s">
        <v>2107</v>
      </c>
      <c r="B843" s="384" t="s">
        <v>956</v>
      </c>
      <c r="C843" s="384" t="s">
        <v>948</v>
      </c>
      <c r="D843" s="385" t="s">
        <v>1232</v>
      </c>
      <c r="E843" s="386">
        <v>42675</v>
      </c>
      <c r="F843" s="386">
        <v>42460</v>
      </c>
      <c r="G843" s="387">
        <v>136</v>
      </c>
      <c r="H843" s="388">
        <v>55</v>
      </c>
    </row>
    <row r="844" spans="1:8" x14ac:dyDescent="0.2">
      <c r="A844" s="383" t="s">
        <v>2108</v>
      </c>
      <c r="B844" s="384" t="s">
        <v>957</v>
      </c>
      <c r="C844" s="384" t="s">
        <v>948</v>
      </c>
      <c r="D844" s="385" t="s">
        <v>1231</v>
      </c>
      <c r="E844" s="386">
        <v>42461</v>
      </c>
      <c r="F844" s="386">
        <v>42674</v>
      </c>
      <c r="G844" s="387">
        <v>174</v>
      </c>
      <c r="H844" s="388">
        <v>59</v>
      </c>
    </row>
    <row r="845" spans="1:8" x14ac:dyDescent="0.2">
      <c r="A845" s="383" t="s">
        <v>2109</v>
      </c>
      <c r="B845" s="384" t="s">
        <v>957</v>
      </c>
      <c r="C845" s="384" t="s">
        <v>948</v>
      </c>
      <c r="D845" s="385" t="s">
        <v>1232</v>
      </c>
      <c r="E845" s="386">
        <v>42675</v>
      </c>
      <c r="F845" s="386">
        <v>42460</v>
      </c>
      <c r="G845" s="387">
        <v>136</v>
      </c>
      <c r="H845" s="388">
        <v>55</v>
      </c>
    </row>
    <row r="846" spans="1:8" x14ac:dyDescent="0.2">
      <c r="A846" s="383" t="s">
        <v>2110</v>
      </c>
      <c r="B846" s="384" t="s">
        <v>1230</v>
      </c>
      <c r="C846" s="384" t="s">
        <v>958</v>
      </c>
      <c r="D846" s="385" t="s">
        <v>1231</v>
      </c>
      <c r="E846" s="386">
        <v>42370</v>
      </c>
      <c r="F846" s="386">
        <v>42735</v>
      </c>
      <c r="G846" s="387">
        <v>227</v>
      </c>
      <c r="H846" s="388">
        <v>114</v>
      </c>
    </row>
    <row r="847" spans="1:8" x14ac:dyDescent="0.2">
      <c r="A847" s="383" t="s">
        <v>2111</v>
      </c>
      <c r="B847" s="384" t="s">
        <v>959</v>
      </c>
      <c r="C847" s="384" t="s">
        <v>958</v>
      </c>
      <c r="D847" s="385" t="s">
        <v>1231</v>
      </c>
      <c r="E847" s="386">
        <v>42370</v>
      </c>
      <c r="F847" s="386">
        <v>42735</v>
      </c>
      <c r="G847" s="387">
        <v>227</v>
      </c>
      <c r="H847" s="388">
        <v>114</v>
      </c>
    </row>
    <row r="848" spans="1:8" x14ac:dyDescent="0.2">
      <c r="A848" s="383" t="s">
        <v>2112</v>
      </c>
      <c r="B848" s="384" t="s">
        <v>1230</v>
      </c>
      <c r="C848" s="384" t="s">
        <v>960</v>
      </c>
      <c r="D848" s="385" t="s">
        <v>1231</v>
      </c>
      <c r="E848" s="386">
        <v>42370</v>
      </c>
      <c r="F848" s="386">
        <v>42735</v>
      </c>
      <c r="G848" s="387">
        <v>208</v>
      </c>
      <c r="H848" s="388">
        <v>86</v>
      </c>
    </row>
    <row r="849" spans="1:8" x14ac:dyDescent="0.2">
      <c r="A849" s="383" t="s">
        <v>2113</v>
      </c>
      <c r="B849" s="384" t="s">
        <v>961</v>
      </c>
      <c r="C849" s="384" t="s">
        <v>960</v>
      </c>
      <c r="D849" s="385" t="s">
        <v>1231</v>
      </c>
      <c r="E849" s="386">
        <v>42370</v>
      </c>
      <c r="F849" s="386">
        <v>42735</v>
      </c>
      <c r="G849" s="387">
        <v>208</v>
      </c>
      <c r="H849" s="388">
        <v>86</v>
      </c>
    </row>
    <row r="850" spans="1:8" x14ac:dyDescent="0.2">
      <c r="A850" s="383" t="s">
        <v>2114</v>
      </c>
      <c r="B850" s="384" t="s">
        <v>963</v>
      </c>
      <c r="C850" s="384" t="s">
        <v>962</v>
      </c>
      <c r="D850" s="385" t="s">
        <v>1231</v>
      </c>
      <c r="E850" s="386">
        <v>42370</v>
      </c>
      <c r="F850" s="386">
        <v>42735</v>
      </c>
      <c r="G850" s="387">
        <v>145</v>
      </c>
      <c r="H850" s="388">
        <v>76</v>
      </c>
    </row>
    <row r="851" spans="1:8" x14ac:dyDescent="0.2">
      <c r="A851" s="383" t="s">
        <v>2115</v>
      </c>
      <c r="B851" s="384" t="s">
        <v>1230</v>
      </c>
      <c r="C851" s="384" t="s">
        <v>964</v>
      </c>
      <c r="D851" s="385" t="s">
        <v>1231</v>
      </c>
      <c r="E851" s="386">
        <v>42370</v>
      </c>
      <c r="F851" s="386">
        <v>42735</v>
      </c>
      <c r="G851" s="387">
        <v>109</v>
      </c>
      <c r="H851" s="388">
        <v>75</v>
      </c>
    </row>
    <row r="852" spans="1:8" x14ac:dyDescent="0.2">
      <c r="A852" s="383" t="s">
        <v>2116</v>
      </c>
      <c r="B852" s="384" t="s">
        <v>965</v>
      </c>
      <c r="C852" s="384" t="s">
        <v>964</v>
      </c>
      <c r="D852" s="385" t="s">
        <v>1231</v>
      </c>
      <c r="E852" s="386">
        <v>42370</v>
      </c>
      <c r="F852" s="386">
        <v>42735</v>
      </c>
      <c r="G852" s="387">
        <v>165</v>
      </c>
      <c r="H852" s="388">
        <v>90</v>
      </c>
    </row>
    <row r="853" spans="1:8" x14ac:dyDescent="0.2">
      <c r="A853" s="383" t="s">
        <v>2117</v>
      </c>
      <c r="B853" s="384" t="s">
        <v>966</v>
      </c>
      <c r="C853" s="384" t="s">
        <v>964</v>
      </c>
      <c r="D853" s="385" t="s">
        <v>1231</v>
      </c>
      <c r="E853" s="386">
        <v>42370</v>
      </c>
      <c r="F853" s="386">
        <v>42735</v>
      </c>
      <c r="G853" s="387">
        <v>97</v>
      </c>
      <c r="H853" s="388">
        <v>82</v>
      </c>
    </row>
    <row r="854" spans="1:8" x14ac:dyDescent="0.2">
      <c r="A854" s="383" t="s">
        <v>2118</v>
      </c>
      <c r="B854" s="384" t="s">
        <v>1230</v>
      </c>
      <c r="C854" s="384" t="s">
        <v>967</v>
      </c>
      <c r="D854" s="385" t="s">
        <v>1231</v>
      </c>
      <c r="E854" s="386">
        <v>42370</v>
      </c>
      <c r="F854" s="386">
        <v>42735</v>
      </c>
      <c r="G854" s="387">
        <v>173</v>
      </c>
      <c r="H854" s="388">
        <v>123</v>
      </c>
    </row>
    <row r="855" spans="1:8" x14ac:dyDescent="0.2">
      <c r="A855" s="383" t="s">
        <v>2119</v>
      </c>
      <c r="B855" s="384" t="s">
        <v>968</v>
      </c>
      <c r="C855" s="384" t="s">
        <v>967</v>
      </c>
      <c r="D855" s="385" t="s">
        <v>1231</v>
      </c>
      <c r="E855" s="386">
        <v>42370</v>
      </c>
      <c r="F855" s="386">
        <v>42735</v>
      </c>
      <c r="G855" s="387">
        <v>351</v>
      </c>
      <c r="H855" s="388">
        <v>112</v>
      </c>
    </row>
    <row r="856" spans="1:8" x14ac:dyDescent="0.2">
      <c r="A856" s="383" t="s">
        <v>2120</v>
      </c>
      <c r="B856" s="384" t="s">
        <v>969</v>
      </c>
      <c r="C856" s="384" t="s">
        <v>967</v>
      </c>
      <c r="D856" s="385" t="s">
        <v>1231</v>
      </c>
      <c r="E856" s="386">
        <v>42370</v>
      </c>
      <c r="F856" s="386">
        <v>42735</v>
      </c>
      <c r="G856" s="387">
        <v>352</v>
      </c>
      <c r="H856" s="388">
        <v>134</v>
      </c>
    </row>
    <row r="857" spans="1:8" x14ac:dyDescent="0.2">
      <c r="A857" s="383" t="s">
        <v>2121</v>
      </c>
      <c r="B857" s="384" t="s">
        <v>970</v>
      </c>
      <c r="C857" s="384" t="s">
        <v>967</v>
      </c>
      <c r="D857" s="385" t="s">
        <v>1231</v>
      </c>
      <c r="E857" s="386">
        <v>42370</v>
      </c>
      <c r="F857" s="386">
        <v>42735</v>
      </c>
      <c r="G857" s="387">
        <v>305</v>
      </c>
      <c r="H857" s="388">
        <v>202</v>
      </c>
    </row>
    <row r="858" spans="1:8" x14ac:dyDescent="0.2">
      <c r="A858" s="383" t="s">
        <v>2122</v>
      </c>
      <c r="B858" s="384" t="s">
        <v>971</v>
      </c>
      <c r="C858" s="384" t="s">
        <v>967</v>
      </c>
      <c r="D858" s="385" t="s">
        <v>1231</v>
      </c>
      <c r="E858" s="386">
        <v>42370</v>
      </c>
      <c r="F858" s="386">
        <v>42735</v>
      </c>
      <c r="G858" s="387">
        <v>220</v>
      </c>
      <c r="H858" s="388">
        <v>114</v>
      </c>
    </row>
    <row r="859" spans="1:8" x14ac:dyDescent="0.2">
      <c r="A859" s="383" t="s">
        <v>2123</v>
      </c>
      <c r="B859" s="384" t="s">
        <v>1240</v>
      </c>
      <c r="C859" s="384" t="s">
        <v>967</v>
      </c>
      <c r="D859" s="385" t="s">
        <v>1231</v>
      </c>
      <c r="E859" s="386">
        <v>42370</v>
      </c>
      <c r="F859" s="386">
        <v>42735</v>
      </c>
      <c r="G859" s="387">
        <v>173</v>
      </c>
      <c r="H859" s="388">
        <v>123</v>
      </c>
    </row>
    <row r="860" spans="1:8" x14ac:dyDescent="0.2">
      <c r="A860" s="383" t="s">
        <v>2124</v>
      </c>
      <c r="B860" s="384" t="s">
        <v>972</v>
      </c>
      <c r="C860" s="384" t="s">
        <v>967</v>
      </c>
      <c r="D860" s="385" t="s">
        <v>1231</v>
      </c>
      <c r="E860" s="386">
        <v>42370</v>
      </c>
      <c r="F860" s="386">
        <v>42735</v>
      </c>
      <c r="G860" s="387">
        <v>250</v>
      </c>
      <c r="H860" s="388">
        <v>120</v>
      </c>
    </row>
    <row r="861" spans="1:8" x14ac:dyDescent="0.2">
      <c r="A861" s="383" t="s">
        <v>2125</v>
      </c>
      <c r="B861" s="384" t="s">
        <v>1230</v>
      </c>
      <c r="C861" s="384" t="s">
        <v>973</v>
      </c>
      <c r="D861" s="385" t="s">
        <v>1231</v>
      </c>
      <c r="E861" s="386">
        <v>42370</v>
      </c>
      <c r="F861" s="386">
        <v>42735</v>
      </c>
      <c r="G861" s="387">
        <v>112</v>
      </c>
      <c r="H861" s="388">
        <v>49</v>
      </c>
    </row>
    <row r="862" spans="1:8" x14ac:dyDescent="0.2">
      <c r="A862" s="383" t="s">
        <v>2126</v>
      </c>
      <c r="B862" s="384" t="s">
        <v>974</v>
      </c>
      <c r="C862" s="384" t="s">
        <v>973</v>
      </c>
      <c r="D862" s="385" t="s">
        <v>1231</v>
      </c>
      <c r="E862" s="386">
        <v>42370</v>
      </c>
      <c r="F862" s="386">
        <v>42735</v>
      </c>
      <c r="G862" s="387">
        <v>142</v>
      </c>
      <c r="H862" s="388">
        <v>80</v>
      </c>
    </row>
    <row r="863" spans="1:8" x14ac:dyDescent="0.2">
      <c r="A863" s="383" t="s">
        <v>2127</v>
      </c>
      <c r="B863" s="384" t="s">
        <v>975</v>
      </c>
      <c r="C863" s="384" t="s">
        <v>973</v>
      </c>
      <c r="D863" s="385" t="s">
        <v>1231</v>
      </c>
      <c r="E863" s="386">
        <v>42370</v>
      </c>
      <c r="F863" s="386">
        <v>42735</v>
      </c>
      <c r="G863" s="387">
        <v>112</v>
      </c>
      <c r="H863" s="388">
        <v>49</v>
      </c>
    </row>
    <row r="864" spans="1:8" x14ac:dyDescent="0.2">
      <c r="A864" s="383" t="s">
        <v>2128</v>
      </c>
      <c r="B864" s="384" t="s">
        <v>976</v>
      </c>
      <c r="C864" s="384" t="s">
        <v>973</v>
      </c>
      <c r="D864" s="385" t="s">
        <v>1231</v>
      </c>
      <c r="E864" s="386">
        <v>42370</v>
      </c>
      <c r="F864" s="386">
        <v>42735</v>
      </c>
      <c r="G864" s="387">
        <v>203</v>
      </c>
      <c r="H864" s="388">
        <v>96</v>
      </c>
    </row>
    <row r="865" spans="1:8" x14ac:dyDescent="0.2">
      <c r="A865" s="383" t="s">
        <v>2129</v>
      </c>
      <c r="B865" s="384" t="s">
        <v>977</v>
      </c>
      <c r="C865" s="384" t="s">
        <v>973</v>
      </c>
      <c r="D865" s="385" t="s">
        <v>1231</v>
      </c>
      <c r="E865" s="386">
        <v>42370</v>
      </c>
      <c r="F865" s="386">
        <v>42735</v>
      </c>
      <c r="G865" s="387">
        <v>111</v>
      </c>
      <c r="H865" s="388">
        <v>42</v>
      </c>
    </row>
    <row r="866" spans="1:8" x14ac:dyDescent="0.2">
      <c r="A866" s="383" t="s">
        <v>2130</v>
      </c>
      <c r="B866" s="384" t="s">
        <v>979</v>
      </c>
      <c r="C866" s="384" t="s">
        <v>978</v>
      </c>
      <c r="D866" s="385" t="s">
        <v>1231</v>
      </c>
      <c r="E866" s="386">
        <v>42370</v>
      </c>
      <c r="F866" s="386">
        <v>42735</v>
      </c>
      <c r="G866" s="387">
        <v>47</v>
      </c>
      <c r="H866" s="388">
        <v>17</v>
      </c>
    </row>
    <row r="867" spans="1:8" x14ac:dyDescent="0.2">
      <c r="A867" s="383" t="s">
        <v>2131</v>
      </c>
      <c r="B867" s="384" t="s">
        <v>981</v>
      </c>
      <c r="C867" s="384" t="s">
        <v>980</v>
      </c>
      <c r="D867" s="385" t="s">
        <v>1231</v>
      </c>
      <c r="E867" s="386">
        <v>42476</v>
      </c>
      <c r="F867" s="386">
        <v>42718</v>
      </c>
      <c r="G867" s="387">
        <v>212</v>
      </c>
      <c r="H867" s="388">
        <v>156</v>
      </c>
    </row>
    <row r="868" spans="1:8" x14ac:dyDescent="0.2">
      <c r="A868" s="383" t="s">
        <v>2132</v>
      </c>
      <c r="B868" s="384" t="s">
        <v>981</v>
      </c>
      <c r="C868" s="384" t="s">
        <v>980</v>
      </c>
      <c r="D868" s="385" t="s">
        <v>1232</v>
      </c>
      <c r="E868" s="386">
        <v>42719</v>
      </c>
      <c r="F868" s="386">
        <v>42475</v>
      </c>
      <c r="G868" s="387">
        <v>269</v>
      </c>
      <c r="H868" s="388">
        <v>162</v>
      </c>
    </row>
    <row r="869" spans="1:8" ht="25.5" x14ac:dyDescent="0.2">
      <c r="A869" s="383" t="s">
        <v>2133</v>
      </c>
      <c r="B869" s="384" t="s">
        <v>983</v>
      </c>
      <c r="C869" s="384" t="s">
        <v>982</v>
      </c>
      <c r="D869" s="385" t="s">
        <v>1231</v>
      </c>
      <c r="E869" s="386">
        <v>42491</v>
      </c>
      <c r="F869" s="386">
        <v>42713</v>
      </c>
      <c r="G869" s="387">
        <v>150</v>
      </c>
      <c r="H869" s="388">
        <v>91</v>
      </c>
    </row>
    <row r="870" spans="1:8" ht="25.5" x14ac:dyDescent="0.2">
      <c r="A870" s="383" t="s">
        <v>2134</v>
      </c>
      <c r="B870" s="384" t="s">
        <v>983</v>
      </c>
      <c r="C870" s="384" t="s">
        <v>982</v>
      </c>
      <c r="D870" s="385" t="s">
        <v>1232</v>
      </c>
      <c r="E870" s="386">
        <v>42714</v>
      </c>
      <c r="F870" s="386">
        <v>42490</v>
      </c>
      <c r="G870" s="387">
        <v>170</v>
      </c>
      <c r="H870" s="388">
        <v>93</v>
      </c>
    </row>
    <row r="871" spans="1:8" x14ac:dyDescent="0.2">
      <c r="A871" s="383" t="s">
        <v>2135</v>
      </c>
      <c r="B871" s="384" t="s">
        <v>985</v>
      </c>
      <c r="C871" s="384" t="s">
        <v>984</v>
      </c>
      <c r="D871" s="385" t="s">
        <v>1231</v>
      </c>
      <c r="E871" s="386">
        <v>42370</v>
      </c>
      <c r="F871" s="386">
        <v>42735</v>
      </c>
      <c r="G871" s="387">
        <v>186</v>
      </c>
      <c r="H871" s="388">
        <v>114</v>
      </c>
    </row>
    <row r="872" spans="1:8" x14ac:dyDescent="0.2">
      <c r="A872" s="383" t="s">
        <v>2136</v>
      </c>
      <c r="B872" s="384" t="s">
        <v>987</v>
      </c>
      <c r="C872" s="384" t="s">
        <v>986</v>
      </c>
      <c r="D872" s="385" t="s">
        <v>1231</v>
      </c>
      <c r="E872" s="386">
        <v>42370</v>
      </c>
      <c r="F872" s="386">
        <v>42735</v>
      </c>
      <c r="G872" s="387">
        <v>112</v>
      </c>
      <c r="H872" s="388">
        <v>95</v>
      </c>
    </row>
    <row r="873" spans="1:8" x14ac:dyDescent="0.2">
      <c r="A873" s="383" t="s">
        <v>2137</v>
      </c>
      <c r="B873" s="384" t="s">
        <v>989</v>
      </c>
      <c r="C873" s="384" t="s">
        <v>988</v>
      </c>
      <c r="D873" s="385" t="s">
        <v>1231</v>
      </c>
      <c r="E873" s="386">
        <v>42370</v>
      </c>
      <c r="F873" s="386">
        <v>42735</v>
      </c>
      <c r="G873" s="387">
        <v>258</v>
      </c>
      <c r="H873" s="388">
        <v>47</v>
      </c>
    </row>
    <row r="874" spans="1:8" x14ac:dyDescent="0.2">
      <c r="A874" s="383" t="s">
        <v>2138</v>
      </c>
      <c r="B874" s="384" t="s">
        <v>990</v>
      </c>
      <c r="C874" s="384" t="s">
        <v>988</v>
      </c>
      <c r="D874" s="385" t="s">
        <v>1231</v>
      </c>
      <c r="E874" s="386">
        <v>42370</v>
      </c>
      <c r="F874" s="386">
        <v>42735</v>
      </c>
      <c r="G874" s="387">
        <v>154</v>
      </c>
      <c r="H874" s="388">
        <v>117</v>
      </c>
    </row>
    <row r="875" spans="1:8" x14ac:dyDescent="0.2">
      <c r="A875" s="383" t="s">
        <v>2139</v>
      </c>
      <c r="B875" s="384" t="s">
        <v>1230</v>
      </c>
      <c r="C875" s="384" t="s">
        <v>991</v>
      </c>
      <c r="D875" s="385" t="s">
        <v>1231</v>
      </c>
      <c r="E875" s="386">
        <v>42370</v>
      </c>
      <c r="F875" s="386">
        <v>42735</v>
      </c>
      <c r="G875" s="387">
        <v>347</v>
      </c>
      <c r="H875" s="388">
        <v>163</v>
      </c>
    </row>
    <row r="876" spans="1:8" x14ac:dyDescent="0.2">
      <c r="A876" s="383" t="s">
        <v>2140</v>
      </c>
      <c r="B876" s="384" t="s">
        <v>992</v>
      </c>
      <c r="C876" s="384" t="s">
        <v>991</v>
      </c>
      <c r="D876" s="385" t="s">
        <v>1231</v>
      </c>
      <c r="E876" s="386">
        <v>42370</v>
      </c>
      <c r="F876" s="386">
        <v>42735</v>
      </c>
      <c r="G876" s="387">
        <v>260</v>
      </c>
      <c r="H876" s="388">
        <v>176</v>
      </c>
    </row>
    <row r="877" spans="1:8" x14ac:dyDescent="0.2">
      <c r="A877" s="383" t="s">
        <v>2141</v>
      </c>
      <c r="B877" s="384" t="s">
        <v>993</v>
      </c>
      <c r="C877" s="384" t="s">
        <v>991</v>
      </c>
      <c r="D877" s="385" t="s">
        <v>1231</v>
      </c>
      <c r="E877" s="386">
        <v>42370</v>
      </c>
      <c r="F877" s="386">
        <v>42735</v>
      </c>
      <c r="G877" s="387">
        <v>80</v>
      </c>
      <c r="H877" s="388">
        <v>43</v>
      </c>
    </row>
    <row r="878" spans="1:8" x14ac:dyDescent="0.2">
      <c r="A878" s="383" t="s">
        <v>2142</v>
      </c>
      <c r="B878" s="384" t="s">
        <v>994</v>
      </c>
      <c r="C878" s="384" t="s">
        <v>991</v>
      </c>
      <c r="D878" s="385" t="s">
        <v>1231</v>
      </c>
      <c r="E878" s="386">
        <v>42370</v>
      </c>
      <c r="F878" s="386">
        <v>42735</v>
      </c>
      <c r="G878" s="387">
        <v>347</v>
      </c>
      <c r="H878" s="388">
        <v>163</v>
      </c>
    </row>
    <row r="879" spans="1:8" x14ac:dyDescent="0.2">
      <c r="A879" s="383" t="s">
        <v>2143</v>
      </c>
      <c r="B879" s="384" t="s">
        <v>995</v>
      </c>
      <c r="C879" s="384" t="s">
        <v>991</v>
      </c>
      <c r="D879" s="385" t="s">
        <v>1231</v>
      </c>
      <c r="E879" s="386">
        <v>42522</v>
      </c>
      <c r="F879" s="386">
        <v>42643</v>
      </c>
      <c r="G879" s="387">
        <v>169</v>
      </c>
      <c r="H879" s="388">
        <v>93</v>
      </c>
    </row>
    <row r="880" spans="1:8" x14ac:dyDescent="0.2">
      <c r="A880" s="383" t="s">
        <v>2144</v>
      </c>
      <c r="B880" s="384" t="s">
        <v>995</v>
      </c>
      <c r="C880" s="384" t="s">
        <v>991</v>
      </c>
      <c r="D880" s="385" t="s">
        <v>1232</v>
      </c>
      <c r="E880" s="386">
        <v>42644</v>
      </c>
      <c r="F880" s="386">
        <v>42521</v>
      </c>
      <c r="G880" s="387">
        <v>100</v>
      </c>
      <c r="H880" s="388">
        <v>86</v>
      </c>
    </row>
    <row r="881" spans="1:8" x14ac:dyDescent="0.2">
      <c r="A881" s="383" t="s">
        <v>2145</v>
      </c>
      <c r="B881" s="384" t="s">
        <v>996</v>
      </c>
      <c r="C881" s="384" t="s">
        <v>991</v>
      </c>
      <c r="D881" s="385" t="s">
        <v>1231</v>
      </c>
      <c r="E881" s="386">
        <v>42370</v>
      </c>
      <c r="F881" s="386">
        <v>42735</v>
      </c>
      <c r="G881" s="387">
        <v>359</v>
      </c>
      <c r="H881" s="388">
        <v>126</v>
      </c>
    </row>
    <row r="882" spans="1:8" x14ac:dyDescent="0.2">
      <c r="A882" s="383" t="s">
        <v>2146</v>
      </c>
      <c r="B882" s="384" t="s">
        <v>997</v>
      </c>
      <c r="C882" s="384" t="s">
        <v>991</v>
      </c>
      <c r="D882" s="385" t="s">
        <v>1231</v>
      </c>
      <c r="E882" s="386">
        <v>42522</v>
      </c>
      <c r="F882" s="386">
        <v>42643</v>
      </c>
      <c r="G882" s="387">
        <v>133</v>
      </c>
      <c r="H882" s="388">
        <v>89</v>
      </c>
    </row>
    <row r="883" spans="1:8" x14ac:dyDescent="0.2">
      <c r="A883" s="383" t="s">
        <v>2147</v>
      </c>
      <c r="B883" s="384" t="s">
        <v>997</v>
      </c>
      <c r="C883" s="384" t="s">
        <v>991</v>
      </c>
      <c r="D883" s="385" t="s">
        <v>1232</v>
      </c>
      <c r="E883" s="386">
        <v>42644</v>
      </c>
      <c r="F883" s="386">
        <v>42521</v>
      </c>
      <c r="G883" s="387">
        <v>111</v>
      </c>
      <c r="H883" s="388">
        <v>87</v>
      </c>
    </row>
    <row r="884" spans="1:8" x14ac:dyDescent="0.2">
      <c r="A884" s="383" t="s">
        <v>2148</v>
      </c>
      <c r="B884" s="384" t="s">
        <v>1230</v>
      </c>
      <c r="C884" s="384" t="s">
        <v>998</v>
      </c>
      <c r="D884" s="385" t="s">
        <v>1231</v>
      </c>
      <c r="E884" s="386">
        <v>42370</v>
      </c>
      <c r="F884" s="386">
        <v>42735</v>
      </c>
      <c r="G884" s="387">
        <v>73</v>
      </c>
      <c r="H884" s="388">
        <v>59</v>
      </c>
    </row>
    <row r="885" spans="1:8" x14ac:dyDescent="0.2">
      <c r="A885" s="383" t="s">
        <v>2149</v>
      </c>
      <c r="B885" s="384" t="s">
        <v>999</v>
      </c>
      <c r="C885" s="384" t="s">
        <v>998</v>
      </c>
      <c r="D885" s="385" t="s">
        <v>1231</v>
      </c>
      <c r="E885" s="386">
        <v>42370</v>
      </c>
      <c r="F885" s="386">
        <v>42735</v>
      </c>
      <c r="G885" s="387">
        <v>154</v>
      </c>
      <c r="H885" s="388">
        <v>100</v>
      </c>
    </row>
    <row r="886" spans="1:8" x14ac:dyDescent="0.2">
      <c r="A886" s="383" t="s">
        <v>2150</v>
      </c>
      <c r="B886" s="384" t="s">
        <v>1000</v>
      </c>
      <c r="C886" s="384" t="s">
        <v>998</v>
      </c>
      <c r="D886" s="385" t="s">
        <v>1231</v>
      </c>
      <c r="E886" s="386">
        <v>42370</v>
      </c>
      <c r="F886" s="386">
        <v>42735</v>
      </c>
      <c r="G886" s="387">
        <v>90</v>
      </c>
      <c r="H886" s="388">
        <v>78</v>
      </c>
    </row>
    <row r="887" spans="1:8" x14ac:dyDescent="0.2">
      <c r="A887" s="383" t="s">
        <v>2151</v>
      </c>
      <c r="B887" s="384" t="s">
        <v>1230</v>
      </c>
      <c r="C887" s="384" t="s">
        <v>1001</v>
      </c>
      <c r="D887" s="385" t="s">
        <v>1231</v>
      </c>
      <c r="E887" s="386">
        <v>42370</v>
      </c>
      <c r="F887" s="386">
        <v>42735</v>
      </c>
      <c r="G887" s="387">
        <v>60</v>
      </c>
      <c r="H887" s="388">
        <v>70</v>
      </c>
    </row>
    <row r="888" spans="1:8" x14ac:dyDescent="0.2">
      <c r="A888" s="383" t="s">
        <v>2152</v>
      </c>
      <c r="B888" s="384" t="s">
        <v>1002</v>
      </c>
      <c r="C888" s="384" t="s">
        <v>1001</v>
      </c>
      <c r="D888" s="385" t="s">
        <v>1231</v>
      </c>
      <c r="E888" s="386">
        <v>42370</v>
      </c>
      <c r="F888" s="386">
        <v>42735</v>
      </c>
      <c r="G888" s="387">
        <v>201</v>
      </c>
      <c r="H888" s="388">
        <v>89</v>
      </c>
    </row>
    <row r="889" spans="1:8" x14ac:dyDescent="0.2">
      <c r="A889" s="383" t="s">
        <v>2153</v>
      </c>
      <c r="B889" s="384" t="s">
        <v>1003</v>
      </c>
      <c r="C889" s="384" t="s">
        <v>1001</v>
      </c>
      <c r="D889" s="385" t="s">
        <v>1231</v>
      </c>
      <c r="E889" s="386">
        <v>42370</v>
      </c>
      <c r="F889" s="386">
        <v>42735</v>
      </c>
      <c r="G889" s="387">
        <v>152</v>
      </c>
      <c r="H889" s="388">
        <v>68</v>
      </c>
    </row>
    <row r="890" spans="1:8" x14ac:dyDescent="0.2">
      <c r="A890" s="383" t="s">
        <v>2154</v>
      </c>
      <c r="B890" s="384" t="s">
        <v>1005</v>
      </c>
      <c r="C890" s="384" t="s">
        <v>1004</v>
      </c>
      <c r="D890" s="385" t="s">
        <v>1231</v>
      </c>
      <c r="E890" s="386">
        <v>42370</v>
      </c>
      <c r="F890" s="386">
        <v>42735</v>
      </c>
      <c r="G890" s="387">
        <v>320</v>
      </c>
      <c r="H890" s="388">
        <v>127</v>
      </c>
    </row>
    <row r="891" spans="1:8" x14ac:dyDescent="0.2">
      <c r="A891" s="383" t="s">
        <v>2155</v>
      </c>
      <c r="B891" s="384" t="s">
        <v>1230</v>
      </c>
      <c r="C891" s="384" t="s">
        <v>1006</v>
      </c>
      <c r="D891" s="385" t="s">
        <v>1231</v>
      </c>
      <c r="E891" s="386">
        <v>42370</v>
      </c>
      <c r="F891" s="386">
        <v>42735</v>
      </c>
      <c r="G891" s="387">
        <v>140</v>
      </c>
      <c r="H891" s="388">
        <v>81</v>
      </c>
    </row>
    <row r="892" spans="1:8" x14ac:dyDescent="0.2">
      <c r="A892" s="383" t="s">
        <v>2156</v>
      </c>
      <c r="B892" s="384" t="s">
        <v>1007</v>
      </c>
      <c r="C892" s="384" t="s">
        <v>1006</v>
      </c>
      <c r="D892" s="385" t="s">
        <v>1231</v>
      </c>
      <c r="E892" s="386">
        <v>42370</v>
      </c>
      <c r="F892" s="386">
        <v>42735</v>
      </c>
      <c r="G892" s="387">
        <v>140</v>
      </c>
      <c r="H892" s="388">
        <v>104</v>
      </c>
    </row>
    <row r="893" spans="1:8" x14ac:dyDescent="0.2">
      <c r="A893" s="383" t="s">
        <v>2157</v>
      </c>
      <c r="B893" s="384" t="s">
        <v>1009</v>
      </c>
      <c r="C893" s="384" t="s">
        <v>1008</v>
      </c>
      <c r="D893" s="385" t="s">
        <v>1231</v>
      </c>
      <c r="E893" s="386">
        <v>42370</v>
      </c>
      <c r="F893" s="386">
        <v>42735</v>
      </c>
      <c r="G893" s="387">
        <v>272</v>
      </c>
      <c r="H893" s="388">
        <v>126</v>
      </c>
    </row>
    <row r="894" spans="1:8" x14ac:dyDescent="0.2">
      <c r="A894" s="383" t="s">
        <v>2158</v>
      </c>
      <c r="B894" s="384" t="s">
        <v>1230</v>
      </c>
      <c r="C894" s="384" t="s">
        <v>1010</v>
      </c>
      <c r="D894" s="385" t="s">
        <v>1231</v>
      </c>
      <c r="E894" s="386">
        <v>42370</v>
      </c>
      <c r="F894" s="386">
        <v>42735</v>
      </c>
      <c r="G894" s="387">
        <v>153</v>
      </c>
      <c r="H894" s="388">
        <v>72</v>
      </c>
    </row>
    <row r="895" spans="1:8" x14ac:dyDescent="0.2">
      <c r="A895" s="383" t="s">
        <v>2159</v>
      </c>
      <c r="B895" s="384" t="s">
        <v>1011</v>
      </c>
      <c r="C895" s="384" t="s">
        <v>1010</v>
      </c>
      <c r="D895" s="385" t="s">
        <v>1231</v>
      </c>
      <c r="E895" s="386">
        <v>42370</v>
      </c>
      <c r="F895" s="386">
        <v>42735</v>
      </c>
      <c r="G895" s="387">
        <v>161</v>
      </c>
      <c r="H895" s="388">
        <v>102</v>
      </c>
    </row>
    <row r="896" spans="1:8" x14ac:dyDescent="0.2">
      <c r="A896" s="383" t="s">
        <v>2160</v>
      </c>
      <c r="B896" s="384" t="s">
        <v>1012</v>
      </c>
      <c r="C896" s="384" t="s">
        <v>1010</v>
      </c>
      <c r="D896" s="385" t="s">
        <v>1231</v>
      </c>
      <c r="E896" s="386">
        <v>42370</v>
      </c>
      <c r="F896" s="386">
        <v>42735</v>
      </c>
      <c r="G896" s="387">
        <v>134</v>
      </c>
      <c r="H896" s="388">
        <v>56</v>
      </c>
    </row>
    <row r="897" spans="1:8" x14ac:dyDescent="0.2">
      <c r="A897" s="383" t="s">
        <v>2161</v>
      </c>
      <c r="B897" s="384" t="s">
        <v>1230</v>
      </c>
      <c r="C897" s="384" t="s">
        <v>1013</v>
      </c>
      <c r="D897" s="385" t="s">
        <v>1231</v>
      </c>
      <c r="E897" s="386">
        <v>42370</v>
      </c>
      <c r="F897" s="386">
        <v>42735</v>
      </c>
      <c r="G897" s="387">
        <v>158</v>
      </c>
      <c r="H897" s="388">
        <v>95</v>
      </c>
    </row>
    <row r="898" spans="1:8" x14ac:dyDescent="0.2">
      <c r="A898" s="383" t="s">
        <v>2162</v>
      </c>
      <c r="B898" s="384" t="s">
        <v>1014</v>
      </c>
      <c r="C898" s="384" t="s">
        <v>1013</v>
      </c>
      <c r="D898" s="385" t="s">
        <v>1231</v>
      </c>
      <c r="E898" s="386">
        <v>42370</v>
      </c>
      <c r="F898" s="386">
        <v>42735</v>
      </c>
      <c r="G898" s="387">
        <v>158</v>
      </c>
      <c r="H898" s="388">
        <v>95</v>
      </c>
    </row>
    <row r="899" spans="1:8" x14ac:dyDescent="0.2">
      <c r="A899" s="383" t="s">
        <v>2163</v>
      </c>
      <c r="B899" s="384" t="s">
        <v>1015</v>
      </c>
      <c r="C899" s="384" t="s">
        <v>1013</v>
      </c>
      <c r="D899" s="385" t="s">
        <v>1231</v>
      </c>
      <c r="E899" s="386">
        <v>42370</v>
      </c>
      <c r="F899" s="386">
        <v>42735</v>
      </c>
      <c r="G899" s="387">
        <v>207</v>
      </c>
      <c r="H899" s="388">
        <v>86</v>
      </c>
    </row>
    <row r="900" spans="1:8" x14ac:dyDescent="0.2">
      <c r="A900" s="383" t="s">
        <v>2164</v>
      </c>
      <c r="B900" s="384" t="s">
        <v>1017</v>
      </c>
      <c r="C900" s="384" t="s">
        <v>1016</v>
      </c>
      <c r="D900" s="385" t="s">
        <v>1231</v>
      </c>
      <c r="E900" s="386">
        <v>42370</v>
      </c>
      <c r="F900" s="386">
        <v>42735</v>
      </c>
      <c r="G900" s="387">
        <v>196</v>
      </c>
      <c r="H900" s="388">
        <v>110</v>
      </c>
    </row>
    <row r="901" spans="1:8" x14ac:dyDescent="0.2">
      <c r="A901" s="383" t="s">
        <v>2165</v>
      </c>
      <c r="B901" s="384" t="s">
        <v>1230</v>
      </c>
      <c r="C901" s="384" t="s">
        <v>1018</v>
      </c>
      <c r="D901" s="385" t="s">
        <v>1231</v>
      </c>
      <c r="E901" s="386">
        <v>42370</v>
      </c>
      <c r="F901" s="386">
        <v>42735</v>
      </c>
      <c r="G901" s="387">
        <v>112</v>
      </c>
      <c r="H901" s="388">
        <v>57</v>
      </c>
    </row>
    <row r="902" spans="1:8" x14ac:dyDescent="0.2">
      <c r="A902" s="383" t="s">
        <v>2166</v>
      </c>
      <c r="B902" s="384" t="s">
        <v>1019</v>
      </c>
      <c r="C902" s="384" t="s">
        <v>1018</v>
      </c>
      <c r="D902" s="385" t="s">
        <v>1231</v>
      </c>
      <c r="E902" s="386">
        <v>42370</v>
      </c>
      <c r="F902" s="386">
        <v>42735</v>
      </c>
      <c r="G902" s="387">
        <v>170</v>
      </c>
      <c r="H902" s="388">
        <v>38</v>
      </c>
    </row>
    <row r="903" spans="1:8" x14ac:dyDescent="0.2">
      <c r="A903" s="383" t="s">
        <v>2167</v>
      </c>
      <c r="B903" s="384" t="s">
        <v>1230</v>
      </c>
      <c r="C903" s="384" t="s">
        <v>1021</v>
      </c>
      <c r="D903" s="385" t="s">
        <v>1231</v>
      </c>
      <c r="E903" s="386">
        <v>42370</v>
      </c>
      <c r="F903" s="386">
        <v>42735</v>
      </c>
      <c r="G903" s="387">
        <v>88</v>
      </c>
      <c r="H903" s="388">
        <v>41</v>
      </c>
    </row>
    <row r="904" spans="1:8" x14ac:dyDescent="0.2">
      <c r="A904" s="383" t="s">
        <v>2168</v>
      </c>
      <c r="B904" s="384" t="s">
        <v>1022</v>
      </c>
      <c r="C904" s="384" t="s">
        <v>1021</v>
      </c>
      <c r="D904" s="385" t="s">
        <v>1231</v>
      </c>
      <c r="E904" s="386">
        <v>42370</v>
      </c>
      <c r="F904" s="386">
        <v>42735</v>
      </c>
      <c r="G904" s="387">
        <v>73</v>
      </c>
      <c r="H904" s="388">
        <v>46</v>
      </c>
    </row>
    <row r="905" spans="1:8" x14ac:dyDescent="0.2">
      <c r="A905" s="383" t="s">
        <v>2169</v>
      </c>
      <c r="B905" s="384" t="s">
        <v>1023</v>
      </c>
      <c r="C905" s="384" t="s">
        <v>1021</v>
      </c>
      <c r="D905" s="385" t="s">
        <v>1231</v>
      </c>
      <c r="E905" s="386">
        <v>42370</v>
      </c>
      <c r="F905" s="386">
        <v>42735</v>
      </c>
      <c r="G905" s="387">
        <v>169</v>
      </c>
      <c r="H905" s="388">
        <v>62</v>
      </c>
    </row>
    <row r="906" spans="1:8" x14ac:dyDescent="0.2">
      <c r="A906" s="383" t="s">
        <v>1252</v>
      </c>
      <c r="B906" s="384" t="s">
        <v>1024</v>
      </c>
      <c r="C906" s="384" t="s">
        <v>1021</v>
      </c>
      <c r="D906" s="385" t="s">
        <v>1231</v>
      </c>
      <c r="E906" s="386">
        <v>42370</v>
      </c>
      <c r="F906" s="386">
        <v>42735</v>
      </c>
      <c r="G906" s="387">
        <v>127</v>
      </c>
      <c r="H906" s="388">
        <v>57</v>
      </c>
    </row>
    <row r="907" spans="1:8" x14ac:dyDescent="0.2">
      <c r="A907" s="383" t="s">
        <v>2170</v>
      </c>
      <c r="B907" s="384" t="s">
        <v>1025</v>
      </c>
      <c r="C907" s="384" t="s">
        <v>1021</v>
      </c>
      <c r="D907" s="385" t="s">
        <v>1231</v>
      </c>
      <c r="E907" s="386">
        <v>42370</v>
      </c>
      <c r="F907" s="386">
        <v>42735</v>
      </c>
      <c r="G907" s="387">
        <v>161</v>
      </c>
      <c r="H907" s="388">
        <v>66</v>
      </c>
    </row>
    <row r="908" spans="1:8" x14ac:dyDescent="0.2">
      <c r="A908" s="383" t="s">
        <v>2171</v>
      </c>
      <c r="B908" s="384" t="s">
        <v>1026</v>
      </c>
      <c r="C908" s="384" t="s">
        <v>1021</v>
      </c>
      <c r="D908" s="385" t="s">
        <v>1231</v>
      </c>
      <c r="E908" s="386">
        <v>42370</v>
      </c>
      <c r="F908" s="386">
        <v>42735</v>
      </c>
      <c r="G908" s="387">
        <v>114</v>
      </c>
      <c r="H908" s="388">
        <v>60</v>
      </c>
    </row>
    <row r="909" spans="1:8" x14ac:dyDescent="0.2">
      <c r="A909" s="383" t="s">
        <v>2172</v>
      </c>
      <c r="B909" s="384" t="s">
        <v>1027</v>
      </c>
      <c r="C909" s="384" t="s">
        <v>1021</v>
      </c>
      <c r="D909" s="385" t="s">
        <v>1231</v>
      </c>
      <c r="E909" s="386">
        <v>42370</v>
      </c>
      <c r="F909" s="386">
        <v>42735</v>
      </c>
      <c r="G909" s="387">
        <v>113</v>
      </c>
      <c r="H909" s="388">
        <v>54</v>
      </c>
    </row>
    <row r="910" spans="1:8" x14ac:dyDescent="0.2">
      <c r="A910" s="383" t="s">
        <v>2173</v>
      </c>
      <c r="B910" s="384" t="s">
        <v>1230</v>
      </c>
      <c r="C910" s="384" t="s">
        <v>1028</v>
      </c>
      <c r="D910" s="385" t="s">
        <v>1231</v>
      </c>
      <c r="E910" s="386">
        <v>42370</v>
      </c>
      <c r="F910" s="386">
        <v>42735</v>
      </c>
      <c r="G910" s="387">
        <v>182</v>
      </c>
      <c r="H910" s="388">
        <v>90</v>
      </c>
    </row>
    <row r="911" spans="1:8" x14ac:dyDescent="0.2">
      <c r="A911" s="383" t="s">
        <v>2174</v>
      </c>
      <c r="B911" s="384" t="s">
        <v>1029</v>
      </c>
      <c r="C911" s="384" t="s">
        <v>1028</v>
      </c>
      <c r="D911" s="385" t="s">
        <v>1231</v>
      </c>
      <c r="E911" s="386">
        <v>42370</v>
      </c>
      <c r="F911" s="386">
        <v>42735</v>
      </c>
      <c r="G911" s="387">
        <v>182</v>
      </c>
      <c r="H911" s="388">
        <v>90</v>
      </c>
    </row>
    <row r="912" spans="1:8" x14ac:dyDescent="0.2">
      <c r="A912" s="383" t="s">
        <v>2175</v>
      </c>
      <c r="B912" s="384" t="s">
        <v>1230</v>
      </c>
      <c r="C912" s="384" t="s">
        <v>1030</v>
      </c>
      <c r="D912" s="385" t="s">
        <v>1231</v>
      </c>
      <c r="E912" s="386">
        <v>42370</v>
      </c>
      <c r="F912" s="386">
        <v>42735</v>
      </c>
      <c r="G912" s="387">
        <v>143</v>
      </c>
      <c r="H912" s="388">
        <v>93</v>
      </c>
    </row>
    <row r="913" spans="1:8" x14ac:dyDescent="0.2">
      <c r="A913" s="383" t="s">
        <v>2176</v>
      </c>
      <c r="B913" s="384" t="s">
        <v>1031</v>
      </c>
      <c r="C913" s="384" t="s">
        <v>1030</v>
      </c>
      <c r="D913" s="385" t="s">
        <v>1231</v>
      </c>
      <c r="E913" s="386">
        <v>42370</v>
      </c>
      <c r="F913" s="386">
        <v>42735</v>
      </c>
      <c r="G913" s="387">
        <v>157</v>
      </c>
      <c r="H913" s="388">
        <v>102</v>
      </c>
    </row>
    <row r="914" spans="1:8" x14ac:dyDescent="0.2">
      <c r="A914" s="383" t="s">
        <v>2177</v>
      </c>
      <c r="B914" s="384" t="s">
        <v>1032</v>
      </c>
      <c r="C914" s="384" t="s">
        <v>1030</v>
      </c>
      <c r="D914" s="385" t="s">
        <v>1231</v>
      </c>
      <c r="E914" s="386">
        <v>42370</v>
      </c>
      <c r="F914" s="386">
        <v>42735</v>
      </c>
      <c r="G914" s="387">
        <v>184</v>
      </c>
      <c r="H914" s="388">
        <v>114</v>
      </c>
    </row>
    <row r="915" spans="1:8" x14ac:dyDescent="0.2">
      <c r="A915" s="383" t="s">
        <v>2178</v>
      </c>
      <c r="B915" s="384" t="s">
        <v>1033</v>
      </c>
      <c r="C915" s="384" t="s">
        <v>1030</v>
      </c>
      <c r="D915" s="385" t="s">
        <v>1231</v>
      </c>
      <c r="E915" s="386">
        <v>42370</v>
      </c>
      <c r="F915" s="386">
        <v>42735</v>
      </c>
      <c r="G915" s="387">
        <v>228</v>
      </c>
      <c r="H915" s="388">
        <v>117</v>
      </c>
    </row>
    <row r="916" spans="1:8" x14ac:dyDescent="0.2">
      <c r="A916" s="383" t="s">
        <v>2179</v>
      </c>
      <c r="B916" s="384" t="s">
        <v>1034</v>
      </c>
      <c r="C916" s="384" t="s">
        <v>1030</v>
      </c>
      <c r="D916" s="385" t="s">
        <v>1231</v>
      </c>
      <c r="E916" s="386">
        <v>42370</v>
      </c>
      <c r="F916" s="386">
        <v>42735</v>
      </c>
      <c r="G916" s="387">
        <v>150</v>
      </c>
      <c r="H916" s="388">
        <v>74</v>
      </c>
    </row>
    <row r="917" spans="1:8" x14ac:dyDescent="0.2">
      <c r="A917" s="383" t="s">
        <v>2180</v>
      </c>
      <c r="B917" s="384" t="s">
        <v>1035</v>
      </c>
      <c r="C917" s="384" t="s">
        <v>1030</v>
      </c>
      <c r="D917" s="385" t="s">
        <v>1231</v>
      </c>
      <c r="E917" s="386">
        <v>42370</v>
      </c>
      <c r="F917" s="386">
        <v>42735</v>
      </c>
      <c r="G917" s="387">
        <v>148</v>
      </c>
      <c r="H917" s="388">
        <v>84</v>
      </c>
    </row>
    <row r="918" spans="1:8" x14ac:dyDescent="0.2">
      <c r="A918" s="383" t="s">
        <v>2181</v>
      </c>
      <c r="B918" s="384" t="s">
        <v>1036</v>
      </c>
      <c r="C918" s="384" t="s">
        <v>1030</v>
      </c>
      <c r="D918" s="385" t="s">
        <v>1231</v>
      </c>
      <c r="E918" s="386">
        <v>42370</v>
      </c>
      <c r="F918" s="386">
        <v>42735</v>
      </c>
      <c r="G918" s="387">
        <v>141</v>
      </c>
      <c r="H918" s="388">
        <v>86</v>
      </c>
    </row>
    <row r="919" spans="1:8" x14ac:dyDescent="0.2">
      <c r="A919" s="383" t="s">
        <v>2182</v>
      </c>
      <c r="B919" s="384" t="s">
        <v>1037</v>
      </c>
      <c r="C919" s="384" t="s">
        <v>1030</v>
      </c>
      <c r="D919" s="385" t="s">
        <v>1231</v>
      </c>
      <c r="E919" s="386">
        <v>42370</v>
      </c>
      <c r="F919" s="386">
        <v>42735</v>
      </c>
      <c r="G919" s="387">
        <v>179</v>
      </c>
      <c r="H919" s="388">
        <v>89</v>
      </c>
    </row>
    <row r="920" spans="1:8" x14ac:dyDescent="0.2">
      <c r="A920" s="383" t="s">
        <v>2183</v>
      </c>
      <c r="B920" s="384" t="s">
        <v>1038</v>
      </c>
      <c r="C920" s="384" t="s">
        <v>1030</v>
      </c>
      <c r="D920" s="385" t="s">
        <v>1231</v>
      </c>
      <c r="E920" s="386">
        <v>42370</v>
      </c>
      <c r="F920" s="386">
        <v>42735</v>
      </c>
      <c r="G920" s="387">
        <v>219</v>
      </c>
      <c r="H920" s="388">
        <v>122</v>
      </c>
    </row>
    <row r="921" spans="1:8" x14ac:dyDescent="0.2">
      <c r="A921" s="383" t="s">
        <v>2184</v>
      </c>
      <c r="B921" s="384" t="s">
        <v>1039</v>
      </c>
      <c r="C921" s="384" t="s">
        <v>1030</v>
      </c>
      <c r="D921" s="385" t="s">
        <v>1231</v>
      </c>
      <c r="E921" s="386">
        <v>42370</v>
      </c>
      <c r="F921" s="386">
        <v>42735</v>
      </c>
      <c r="G921" s="387">
        <v>140</v>
      </c>
      <c r="H921" s="388">
        <v>93</v>
      </c>
    </row>
    <row r="922" spans="1:8" x14ac:dyDescent="0.2">
      <c r="A922" s="383" t="s">
        <v>2185</v>
      </c>
      <c r="B922" s="384" t="s">
        <v>1040</v>
      </c>
      <c r="C922" s="384" t="s">
        <v>1030</v>
      </c>
      <c r="D922" s="385" t="s">
        <v>1231</v>
      </c>
      <c r="E922" s="386">
        <v>42370</v>
      </c>
      <c r="F922" s="386">
        <v>42735</v>
      </c>
      <c r="G922" s="387">
        <v>140</v>
      </c>
      <c r="H922" s="388">
        <v>93</v>
      </c>
    </row>
    <row r="923" spans="1:8" x14ac:dyDescent="0.2">
      <c r="A923" s="383" t="s">
        <v>2186</v>
      </c>
      <c r="B923" s="384" t="s">
        <v>1041</v>
      </c>
      <c r="C923" s="384" t="s">
        <v>1030</v>
      </c>
      <c r="D923" s="385" t="s">
        <v>1231</v>
      </c>
      <c r="E923" s="386">
        <v>42370</v>
      </c>
      <c r="F923" s="386">
        <v>42735</v>
      </c>
      <c r="G923" s="387">
        <v>115</v>
      </c>
      <c r="H923" s="388">
        <v>86</v>
      </c>
    </row>
    <row r="924" spans="1:8" x14ac:dyDescent="0.2">
      <c r="A924" s="383" t="s">
        <v>2187</v>
      </c>
      <c r="B924" s="384" t="s">
        <v>1042</v>
      </c>
      <c r="C924" s="384" t="s">
        <v>1030</v>
      </c>
      <c r="D924" s="385" t="s">
        <v>1231</v>
      </c>
      <c r="E924" s="386">
        <v>42370</v>
      </c>
      <c r="F924" s="386">
        <v>42735</v>
      </c>
      <c r="G924" s="387">
        <v>132</v>
      </c>
      <c r="H924" s="388">
        <v>83</v>
      </c>
    </row>
    <row r="925" spans="1:8" x14ac:dyDescent="0.2">
      <c r="A925" s="383" t="s">
        <v>2188</v>
      </c>
      <c r="B925" s="384" t="s">
        <v>1043</v>
      </c>
      <c r="C925" s="384" t="s">
        <v>1030</v>
      </c>
      <c r="D925" s="385" t="s">
        <v>1231</v>
      </c>
      <c r="E925" s="386">
        <v>42370</v>
      </c>
      <c r="F925" s="386">
        <v>42735</v>
      </c>
      <c r="G925" s="387">
        <v>121</v>
      </c>
      <c r="H925" s="388">
        <v>85</v>
      </c>
    </row>
    <row r="926" spans="1:8" x14ac:dyDescent="0.2">
      <c r="A926" s="383" t="s">
        <v>2189</v>
      </c>
      <c r="B926" s="384" t="s">
        <v>1044</v>
      </c>
      <c r="C926" s="384" t="s">
        <v>1030</v>
      </c>
      <c r="D926" s="385" t="s">
        <v>1231</v>
      </c>
      <c r="E926" s="386">
        <v>42370</v>
      </c>
      <c r="F926" s="386">
        <v>42735</v>
      </c>
      <c r="G926" s="387">
        <v>161</v>
      </c>
      <c r="H926" s="388">
        <v>83</v>
      </c>
    </row>
    <row r="927" spans="1:8" x14ac:dyDescent="0.2">
      <c r="A927" s="383" t="s">
        <v>2190</v>
      </c>
      <c r="B927" s="384" t="s">
        <v>1045</v>
      </c>
      <c r="C927" s="384" t="s">
        <v>1030</v>
      </c>
      <c r="D927" s="385" t="s">
        <v>1231</v>
      </c>
      <c r="E927" s="386">
        <v>42370</v>
      </c>
      <c r="F927" s="386">
        <v>42735</v>
      </c>
      <c r="G927" s="387">
        <v>161</v>
      </c>
      <c r="H927" s="388">
        <v>93</v>
      </c>
    </row>
    <row r="928" spans="1:8" x14ac:dyDescent="0.2">
      <c r="A928" s="383" t="s">
        <v>2191</v>
      </c>
      <c r="B928" s="384" t="s">
        <v>1046</v>
      </c>
      <c r="C928" s="384" t="s">
        <v>1030</v>
      </c>
      <c r="D928" s="385" t="s">
        <v>1231</v>
      </c>
      <c r="E928" s="386">
        <v>42370</v>
      </c>
      <c r="F928" s="386">
        <v>42735</v>
      </c>
      <c r="G928" s="387">
        <v>156</v>
      </c>
      <c r="H928" s="388">
        <v>82</v>
      </c>
    </row>
    <row r="929" spans="1:8" x14ac:dyDescent="0.2">
      <c r="A929" s="383" t="s">
        <v>2192</v>
      </c>
      <c r="B929" s="384" t="s">
        <v>1047</v>
      </c>
      <c r="C929" s="384" t="s">
        <v>1030</v>
      </c>
      <c r="D929" s="385" t="s">
        <v>1231</v>
      </c>
      <c r="E929" s="386">
        <v>42370</v>
      </c>
      <c r="F929" s="386">
        <v>42735</v>
      </c>
      <c r="G929" s="387">
        <v>128</v>
      </c>
      <c r="H929" s="388">
        <v>89</v>
      </c>
    </row>
    <row r="930" spans="1:8" x14ac:dyDescent="0.2">
      <c r="A930" s="383" t="s">
        <v>2193</v>
      </c>
      <c r="B930" s="384" t="s">
        <v>1048</v>
      </c>
      <c r="C930" s="384" t="s">
        <v>1030</v>
      </c>
      <c r="D930" s="385" t="s">
        <v>1231</v>
      </c>
      <c r="E930" s="386">
        <v>42370</v>
      </c>
      <c r="F930" s="386">
        <v>42735</v>
      </c>
      <c r="G930" s="387">
        <v>134</v>
      </c>
      <c r="H930" s="388">
        <v>85</v>
      </c>
    </row>
    <row r="931" spans="1:8" x14ac:dyDescent="0.2">
      <c r="A931" s="383" t="s">
        <v>2194</v>
      </c>
      <c r="B931" s="384" t="s">
        <v>1049</v>
      </c>
      <c r="C931" s="384" t="s">
        <v>1030</v>
      </c>
      <c r="D931" s="385" t="s">
        <v>1231</v>
      </c>
      <c r="E931" s="386">
        <v>42370</v>
      </c>
      <c r="F931" s="386">
        <v>42735</v>
      </c>
      <c r="G931" s="387">
        <v>234</v>
      </c>
      <c r="H931" s="388">
        <v>145</v>
      </c>
    </row>
    <row r="932" spans="1:8" x14ac:dyDescent="0.2">
      <c r="A932" s="383" t="s">
        <v>2195</v>
      </c>
      <c r="B932" s="384" t="s">
        <v>1230</v>
      </c>
      <c r="C932" s="384" t="s">
        <v>1050</v>
      </c>
      <c r="D932" s="385" t="s">
        <v>1231</v>
      </c>
      <c r="E932" s="386">
        <v>42370</v>
      </c>
      <c r="F932" s="386">
        <v>42735</v>
      </c>
      <c r="G932" s="387">
        <v>107</v>
      </c>
      <c r="H932" s="388">
        <v>45</v>
      </c>
    </row>
    <row r="933" spans="1:8" x14ac:dyDescent="0.2">
      <c r="A933" s="383" t="s">
        <v>2196</v>
      </c>
      <c r="B933" s="384" t="s">
        <v>1051</v>
      </c>
      <c r="C933" s="384" t="s">
        <v>1050</v>
      </c>
      <c r="D933" s="385" t="s">
        <v>1231</v>
      </c>
      <c r="E933" s="386">
        <v>42370</v>
      </c>
      <c r="F933" s="386">
        <v>42735</v>
      </c>
      <c r="G933" s="387">
        <v>110</v>
      </c>
      <c r="H933" s="388">
        <v>58</v>
      </c>
    </row>
    <row r="934" spans="1:8" x14ac:dyDescent="0.2">
      <c r="A934" s="383" t="s">
        <v>2197</v>
      </c>
      <c r="B934" s="384" t="s">
        <v>1052</v>
      </c>
      <c r="C934" s="384" t="s">
        <v>1050</v>
      </c>
      <c r="D934" s="385" t="s">
        <v>1231</v>
      </c>
      <c r="E934" s="386">
        <v>42370</v>
      </c>
      <c r="F934" s="386">
        <v>42735</v>
      </c>
      <c r="G934" s="387">
        <v>104</v>
      </c>
      <c r="H934" s="388">
        <v>42</v>
      </c>
    </row>
    <row r="935" spans="1:8" x14ac:dyDescent="0.2">
      <c r="A935" s="383" t="s">
        <v>2198</v>
      </c>
      <c r="B935" s="384" t="s">
        <v>1053</v>
      </c>
      <c r="C935" s="384" t="s">
        <v>1050</v>
      </c>
      <c r="D935" s="385" t="s">
        <v>1231</v>
      </c>
      <c r="E935" s="386">
        <v>42370</v>
      </c>
      <c r="F935" s="386">
        <v>42735</v>
      </c>
      <c r="G935" s="387">
        <v>98</v>
      </c>
      <c r="H935" s="388">
        <v>53</v>
      </c>
    </row>
    <row r="936" spans="1:8" x14ac:dyDescent="0.2">
      <c r="A936" s="383" t="s">
        <v>2199</v>
      </c>
      <c r="B936" s="384" t="s">
        <v>1054</v>
      </c>
      <c r="C936" s="384" t="s">
        <v>1050</v>
      </c>
      <c r="D936" s="385" t="s">
        <v>1231</v>
      </c>
      <c r="E936" s="386">
        <v>42370</v>
      </c>
      <c r="F936" s="386">
        <v>42735</v>
      </c>
      <c r="G936" s="387">
        <v>220</v>
      </c>
      <c r="H936" s="388">
        <v>97</v>
      </c>
    </row>
    <row r="937" spans="1:8" x14ac:dyDescent="0.2">
      <c r="A937" s="383" t="s">
        <v>2200</v>
      </c>
      <c r="B937" s="384" t="s">
        <v>1055</v>
      </c>
      <c r="C937" s="384" t="s">
        <v>1050</v>
      </c>
      <c r="D937" s="385" t="s">
        <v>1231</v>
      </c>
      <c r="E937" s="386">
        <v>42370</v>
      </c>
      <c r="F937" s="386">
        <v>42735</v>
      </c>
      <c r="G937" s="387">
        <v>145</v>
      </c>
      <c r="H937" s="388">
        <v>71</v>
      </c>
    </row>
    <row r="938" spans="1:8" x14ac:dyDescent="0.2">
      <c r="A938" s="383" t="s">
        <v>2201</v>
      </c>
      <c r="B938" s="384" t="s">
        <v>1056</v>
      </c>
      <c r="C938" s="384" t="s">
        <v>1050</v>
      </c>
      <c r="D938" s="385" t="s">
        <v>1231</v>
      </c>
      <c r="E938" s="386">
        <v>42370</v>
      </c>
      <c r="F938" s="386">
        <v>42735</v>
      </c>
      <c r="G938" s="387">
        <v>177</v>
      </c>
      <c r="H938" s="388">
        <v>69</v>
      </c>
    </row>
    <row r="939" spans="1:8" x14ac:dyDescent="0.2">
      <c r="A939" s="383" t="s">
        <v>2202</v>
      </c>
      <c r="B939" s="384" t="s">
        <v>1057</v>
      </c>
      <c r="C939" s="384" t="s">
        <v>1050</v>
      </c>
      <c r="D939" s="385" t="s">
        <v>1231</v>
      </c>
      <c r="E939" s="386">
        <v>42370</v>
      </c>
      <c r="F939" s="386">
        <v>42735</v>
      </c>
      <c r="G939" s="387">
        <v>155</v>
      </c>
      <c r="H939" s="388">
        <v>76</v>
      </c>
    </row>
    <row r="940" spans="1:8" x14ac:dyDescent="0.2">
      <c r="A940" s="383" t="s">
        <v>2203</v>
      </c>
      <c r="B940" s="384" t="s">
        <v>1059</v>
      </c>
      <c r="C940" s="384" t="s">
        <v>1058</v>
      </c>
      <c r="D940" s="385" t="s">
        <v>1231</v>
      </c>
      <c r="E940" s="386">
        <v>42522</v>
      </c>
      <c r="F940" s="386">
        <v>42723</v>
      </c>
      <c r="G940" s="387">
        <v>204</v>
      </c>
      <c r="H940" s="388">
        <v>140</v>
      </c>
    </row>
    <row r="941" spans="1:8" x14ac:dyDescent="0.2">
      <c r="A941" s="383" t="s">
        <v>2204</v>
      </c>
      <c r="B941" s="384" t="s">
        <v>1059</v>
      </c>
      <c r="C941" s="384" t="s">
        <v>1058</v>
      </c>
      <c r="D941" s="385" t="s">
        <v>1232</v>
      </c>
      <c r="E941" s="386">
        <v>42724</v>
      </c>
      <c r="F941" s="386">
        <v>42521</v>
      </c>
      <c r="G941" s="387">
        <v>233</v>
      </c>
      <c r="H941" s="388">
        <v>143</v>
      </c>
    </row>
    <row r="942" spans="1:8" x14ac:dyDescent="0.2">
      <c r="A942" s="383" t="s">
        <v>2205</v>
      </c>
      <c r="B942" s="384" t="s">
        <v>1230</v>
      </c>
      <c r="C942" s="384" t="s">
        <v>1060</v>
      </c>
      <c r="D942" s="385" t="s">
        <v>1231</v>
      </c>
      <c r="E942" s="386">
        <v>42370</v>
      </c>
      <c r="F942" s="386">
        <v>42735</v>
      </c>
      <c r="G942" s="387">
        <v>323</v>
      </c>
      <c r="H942" s="388">
        <v>78</v>
      </c>
    </row>
    <row r="943" spans="1:8" x14ac:dyDescent="0.2">
      <c r="A943" s="383" t="s">
        <v>2206</v>
      </c>
      <c r="B943" s="384" t="s">
        <v>1061</v>
      </c>
      <c r="C943" s="384" t="s">
        <v>1060</v>
      </c>
      <c r="D943" s="385" t="s">
        <v>1231</v>
      </c>
      <c r="E943" s="386">
        <v>42370</v>
      </c>
      <c r="F943" s="386">
        <v>42735</v>
      </c>
      <c r="G943" s="387">
        <v>372</v>
      </c>
      <c r="H943" s="388">
        <v>113</v>
      </c>
    </row>
    <row r="944" spans="1:8" x14ac:dyDescent="0.2">
      <c r="A944" s="383" t="s">
        <v>2207</v>
      </c>
      <c r="B944" s="384" t="s">
        <v>1230</v>
      </c>
      <c r="C944" s="384" t="s">
        <v>1062</v>
      </c>
      <c r="D944" s="385" t="s">
        <v>1231</v>
      </c>
      <c r="E944" s="386">
        <v>42370</v>
      </c>
      <c r="F944" s="386">
        <v>42735</v>
      </c>
      <c r="G944" s="387">
        <v>131</v>
      </c>
      <c r="H944" s="388">
        <v>99</v>
      </c>
    </row>
    <row r="945" spans="1:8" x14ac:dyDescent="0.2">
      <c r="A945" s="383" t="s">
        <v>2208</v>
      </c>
      <c r="B945" s="384" t="s">
        <v>1063</v>
      </c>
      <c r="C945" s="384" t="s">
        <v>1062</v>
      </c>
      <c r="D945" s="385" t="s">
        <v>1231</v>
      </c>
      <c r="E945" s="386">
        <v>42370</v>
      </c>
      <c r="F945" s="386">
        <v>42735</v>
      </c>
      <c r="G945" s="387">
        <v>131</v>
      </c>
      <c r="H945" s="388">
        <v>99</v>
      </c>
    </row>
    <row r="946" spans="1:8" x14ac:dyDescent="0.2">
      <c r="A946" s="383" t="s">
        <v>2209</v>
      </c>
      <c r="B946" s="384" t="s">
        <v>1230</v>
      </c>
      <c r="C946" s="384" t="s">
        <v>1064</v>
      </c>
      <c r="D946" s="385" t="s">
        <v>1231</v>
      </c>
      <c r="E946" s="386">
        <v>42370</v>
      </c>
      <c r="F946" s="386">
        <v>42735</v>
      </c>
      <c r="G946" s="387">
        <v>33</v>
      </c>
      <c r="H946" s="388">
        <v>22</v>
      </c>
    </row>
    <row r="947" spans="1:8" x14ac:dyDescent="0.2">
      <c r="A947" s="383" t="s">
        <v>2210</v>
      </c>
      <c r="B947" s="384" t="s">
        <v>1065</v>
      </c>
      <c r="C947" s="384" t="s">
        <v>1064</v>
      </c>
      <c r="D947" s="385" t="s">
        <v>1231</v>
      </c>
      <c r="E947" s="386">
        <v>42370</v>
      </c>
      <c r="F947" s="386">
        <v>42735</v>
      </c>
      <c r="G947" s="387">
        <v>81</v>
      </c>
      <c r="H947" s="388">
        <v>49</v>
      </c>
    </row>
    <row r="948" spans="1:8" x14ac:dyDescent="0.2">
      <c r="A948" s="383" t="s">
        <v>2211</v>
      </c>
      <c r="B948" s="384" t="s">
        <v>1230</v>
      </c>
      <c r="C948" s="384" t="s">
        <v>1066</v>
      </c>
      <c r="D948" s="385" t="s">
        <v>1231</v>
      </c>
      <c r="E948" s="386">
        <v>42370</v>
      </c>
      <c r="F948" s="386">
        <v>42735</v>
      </c>
      <c r="G948" s="387">
        <v>218</v>
      </c>
      <c r="H948" s="388">
        <v>134</v>
      </c>
    </row>
    <row r="949" spans="1:8" x14ac:dyDescent="0.2">
      <c r="A949" s="383" t="s">
        <v>2212</v>
      </c>
      <c r="B949" s="384" t="s">
        <v>1067</v>
      </c>
      <c r="C949" s="384" t="s">
        <v>1066</v>
      </c>
      <c r="D949" s="385" t="s">
        <v>1231</v>
      </c>
      <c r="E949" s="386">
        <v>42370</v>
      </c>
      <c r="F949" s="386">
        <v>42735</v>
      </c>
      <c r="G949" s="387">
        <v>218</v>
      </c>
      <c r="H949" s="388">
        <v>134</v>
      </c>
    </row>
    <row r="950" spans="1:8" x14ac:dyDescent="0.2">
      <c r="A950" s="383" t="s">
        <v>2213</v>
      </c>
      <c r="B950" s="384" t="s">
        <v>1230</v>
      </c>
      <c r="C950" s="384" t="s">
        <v>1068</v>
      </c>
      <c r="D950" s="385" t="s">
        <v>1231</v>
      </c>
      <c r="E950" s="386">
        <v>42370</v>
      </c>
      <c r="F950" s="386">
        <v>42735</v>
      </c>
      <c r="G950" s="387">
        <v>227</v>
      </c>
      <c r="H950" s="388">
        <v>151</v>
      </c>
    </row>
    <row r="951" spans="1:8" x14ac:dyDescent="0.2">
      <c r="A951" s="383" t="s">
        <v>2214</v>
      </c>
      <c r="B951" s="384" t="s">
        <v>1241</v>
      </c>
      <c r="C951" s="384" t="s">
        <v>1068</v>
      </c>
      <c r="D951" s="385" t="s">
        <v>1231</v>
      </c>
      <c r="E951" s="386">
        <v>42370</v>
      </c>
      <c r="F951" s="386">
        <v>42735</v>
      </c>
      <c r="G951" s="387">
        <v>406</v>
      </c>
      <c r="H951" s="388">
        <v>156</v>
      </c>
    </row>
    <row r="952" spans="1:8" x14ac:dyDescent="0.2">
      <c r="A952" s="383" t="s">
        <v>2215</v>
      </c>
      <c r="B952" s="384" t="s">
        <v>1069</v>
      </c>
      <c r="C952" s="384" t="s">
        <v>1068</v>
      </c>
      <c r="D952" s="385" t="s">
        <v>1231</v>
      </c>
      <c r="E952" s="386">
        <v>42370</v>
      </c>
      <c r="F952" s="386">
        <v>42735</v>
      </c>
      <c r="G952" s="387">
        <v>232</v>
      </c>
      <c r="H952" s="388">
        <v>164</v>
      </c>
    </row>
    <row r="953" spans="1:8" x14ac:dyDescent="0.2">
      <c r="A953" s="383" t="s">
        <v>2216</v>
      </c>
      <c r="B953" s="384" t="s">
        <v>1070</v>
      </c>
      <c r="C953" s="384" t="s">
        <v>1068</v>
      </c>
      <c r="D953" s="385" t="s">
        <v>1231</v>
      </c>
      <c r="E953" s="386">
        <v>42370</v>
      </c>
      <c r="F953" s="386">
        <v>42735</v>
      </c>
      <c r="G953" s="387">
        <v>282</v>
      </c>
      <c r="H953" s="388">
        <v>156</v>
      </c>
    </row>
    <row r="954" spans="1:8" x14ac:dyDescent="0.2">
      <c r="A954" s="383" t="s">
        <v>2217</v>
      </c>
      <c r="B954" s="384" t="s">
        <v>1071</v>
      </c>
      <c r="C954" s="384" t="s">
        <v>1068</v>
      </c>
      <c r="D954" s="385" t="s">
        <v>1231</v>
      </c>
      <c r="E954" s="386">
        <v>42370</v>
      </c>
      <c r="F954" s="386">
        <v>42735</v>
      </c>
      <c r="G954" s="387">
        <v>332</v>
      </c>
      <c r="H954" s="388">
        <v>181</v>
      </c>
    </row>
    <row r="955" spans="1:8" x14ac:dyDescent="0.2">
      <c r="A955" s="383" t="s">
        <v>2218</v>
      </c>
      <c r="B955" s="384" t="s">
        <v>1072</v>
      </c>
      <c r="C955" s="384" t="s">
        <v>1068</v>
      </c>
      <c r="D955" s="385" t="s">
        <v>1231</v>
      </c>
      <c r="E955" s="386">
        <v>42370</v>
      </c>
      <c r="F955" s="386">
        <v>42735</v>
      </c>
      <c r="G955" s="387">
        <v>317</v>
      </c>
      <c r="H955" s="388">
        <v>156</v>
      </c>
    </row>
    <row r="956" spans="1:8" x14ac:dyDescent="0.2">
      <c r="A956" s="383" t="s">
        <v>2219</v>
      </c>
      <c r="B956" s="384" t="s">
        <v>1073</v>
      </c>
      <c r="C956" s="384" t="s">
        <v>1068</v>
      </c>
      <c r="D956" s="385" t="s">
        <v>1231</v>
      </c>
      <c r="E956" s="386">
        <v>42370</v>
      </c>
      <c r="F956" s="386">
        <v>42735</v>
      </c>
      <c r="G956" s="387">
        <v>273</v>
      </c>
      <c r="H956" s="388">
        <v>171</v>
      </c>
    </row>
    <row r="957" spans="1:8" x14ac:dyDescent="0.2">
      <c r="A957" s="383" t="s">
        <v>2220</v>
      </c>
      <c r="B957" s="384" t="s">
        <v>1074</v>
      </c>
      <c r="C957" s="384" t="s">
        <v>1068</v>
      </c>
      <c r="D957" s="385" t="s">
        <v>1231</v>
      </c>
      <c r="E957" s="386">
        <v>42370</v>
      </c>
      <c r="F957" s="386">
        <v>42735</v>
      </c>
      <c r="G957" s="387">
        <v>252</v>
      </c>
      <c r="H957" s="388">
        <v>164</v>
      </c>
    </row>
    <row r="958" spans="1:8" x14ac:dyDescent="0.2">
      <c r="A958" s="383" t="s">
        <v>2221</v>
      </c>
      <c r="B958" s="384" t="s">
        <v>1075</v>
      </c>
      <c r="C958" s="384" t="s">
        <v>1068</v>
      </c>
      <c r="D958" s="385" t="s">
        <v>1231</v>
      </c>
      <c r="E958" s="386">
        <v>42370</v>
      </c>
      <c r="F958" s="386">
        <v>42735</v>
      </c>
      <c r="G958" s="387">
        <v>333</v>
      </c>
      <c r="H958" s="388">
        <v>147</v>
      </c>
    </row>
    <row r="959" spans="1:8" x14ac:dyDescent="0.2">
      <c r="A959" s="383" t="s">
        <v>2222</v>
      </c>
      <c r="B959" s="384" t="s">
        <v>1076</v>
      </c>
      <c r="C959" s="384" t="s">
        <v>1068</v>
      </c>
      <c r="D959" s="385" t="s">
        <v>1231</v>
      </c>
      <c r="E959" s="386">
        <v>42370</v>
      </c>
      <c r="F959" s="386">
        <v>42735</v>
      </c>
      <c r="G959" s="387">
        <v>355</v>
      </c>
      <c r="H959" s="388">
        <v>191</v>
      </c>
    </row>
    <row r="960" spans="1:8" x14ac:dyDescent="0.2">
      <c r="A960" s="383" t="s">
        <v>2223</v>
      </c>
      <c r="B960" s="384" t="s">
        <v>1230</v>
      </c>
      <c r="C960" s="384" t="s">
        <v>1077</v>
      </c>
      <c r="D960" s="385" t="s">
        <v>1231</v>
      </c>
      <c r="E960" s="386">
        <v>42370</v>
      </c>
      <c r="F960" s="386">
        <v>42735</v>
      </c>
      <c r="G960" s="387">
        <v>236</v>
      </c>
      <c r="H960" s="388">
        <v>108</v>
      </c>
    </row>
    <row r="961" spans="1:8" x14ac:dyDescent="0.2">
      <c r="A961" s="383" t="s">
        <v>2224</v>
      </c>
      <c r="B961" s="384" t="s">
        <v>1078</v>
      </c>
      <c r="C961" s="384" t="s">
        <v>1077</v>
      </c>
      <c r="D961" s="385" t="s">
        <v>1231</v>
      </c>
      <c r="E961" s="386">
        <v>42370</v>
      </c>
      <c r="F961" s="386">
        <v>42735</v>
      </c>
      <c r="G961" s="387">
        <v>236</v>
      </c>
      <c r="H961" s="388">
        <v>108</v>
      </c>
    </row>
    <row r="962" spans="1:8" x14ac:dyDescent="0.2">
      <c r="A962" s="383" t="s">
        <v>2225</v>
      </c>
      <c r="B962" s="384" t="s">
        <v>1230</v>
      </c>
      <c r="C962" s="384" t="s">
        <v>1079</v>
      </c>
      <c r="D962" s="385" t="s">
        <v>1231</v>
      </c>
      <c r="E962" s="386">
        <v>42370</v>
      </c>
      <c r="F962" s="386">
        <v>42735</v>
      </c>
      <c r="G962" s="387">
        <v>121</v>
      </c>
      <c r="H962" s="388">
        <v>71</v>
      </c>
    </row>
    <row r="963" spans="1:8" x14ac:dyDescent="0.2">
      <c r="A963" s="383" t="s">
        <v>2226</v>
      </c>
      <c r="B963" s="384" t="s">
        <v>1080</v>
      </c>
      <c r="C963" s="384" t="s">
        <v>1079</v>
      </c>
      <c r="D963" s="385" t="s">
        <v>1231</v>
      </c>
      <c r="E963" s="386">
        <v>42370</v>
      </c>
      <c r="F963" s="386">
        <v>42735</v>
      </c>
      <c r="G963" s="387">
        <v>120</v>
      </c>
      <c r="H963" s="388">
        <v>76</v>
      </c>
    </row>
    <row r="964" spans="1:8" x14ac:dyDescent="0.2">
      <c r="A964" s="383" t="s">
        <v>2227</v>
      </c>
      <c r="B964" s="384" t="s">
        <v>1081</v>
      </c>
      <c r="C964" s="384" t="s">
        <v>1079</v>
      </c>
      <c r="D964" s="385" t="s">
        <v>1231</v>
      </c>
      <c r="E964" s="386">
        <v>42370</v>
      </c>
      <c r="F964" s="386">
        <v>42735</v>
      </c>
      <c r="G964" s="387">
        <v>105</v>
      </c>
      <c r="H964" s="388">
        <v>71</v>
      </c>
    </row>
    <row r="965" spans="1:8" x14ac:dyDescent="0.2">
      <c r="A965" s="383" t="s">
        <v>2228</v>
      </c>
      <c r="B965" s="384" t="s">
        <v>1082</v>
      </c>
      <c r="C965" s="384" t="s">
        <v>1079</v>
      </c>
      <c r="D965" s="385" t="s">
        <v>1231</v>
      </c>
      <c r="E965" s="386">
        <v>42370</v>
      </c>
      <c r="F965" s="386">
        <v>42735</v>
      </c>
      <c r="G965" s="387">
        <v>163</v>
      </c>
      <c r="H965" s="388">
        <v>98</v>
      </c>
    </row>
    <row r="966" spans="1:8" x14ac:dyDescent="0.2">
      <c r="A966" s="383" t="s">
        <v>2229</v>
      </c>
      <c r="B966" s="384" t="s">
        <v>1230</v>
      </c>
      <c r="C966" s="384" t="s">
        <v>1083</v>
      </c>
      <c r="D966" s="385" t="s">
        <v>1231</v>
      </c>
      <c r="E966" s="386">
        <v>42370</v>
      </c>
      <c r="F966" s="386">
        <v>42735</v>
      </c>
      <c r="G966" s="387">
        <v>100</v>
      </c>
      <c r="H966" s="388">
        <v>55</v>
      </c>
    </row>
    <row r="967" spans="1:8" x14ac:dyDescent="0.2">
      <c r="A967" s="383" t="s">
        <v>2230</v>
      </c>
      <c r="B967" s="384" t="s">
        <v>1084</v>
      </c>
      <c r="C967" s="384" t="s">
        <v>1083</v>
      </c>
      <c r="D967" s="385" t="s">
        <v>1231</v>
      </c>
      <c r="E967" s="386">
        <v>42370</v>
      </c>
      <c r="F967" s="386">
        <v>42735</v>
      </c>
      <c r="G967" s="387">
        <v>242</v>
      </c>
      <c r="H967" s="388">
        <v>83</v>
      </c>
    </row>
    <row r="968" spans="1:8" x14ac:dyDescent="0.2">
      <c r="A968" s="383" t="s">
        <v>2231</v>
      </c>
      <c r="B968" s="384" t="s">
        <v>1085</v>
      </c>
      <c r="C968" s="384" t="s">
        <v>1083</v>
      </c>
      <c r="D968" s="385" t="s">
        <v>1231</v>
      </c>
      <c r="E968" s="386">
        <v>42370</v>
      </c>
      <c r="F968" s="386">
        <v>42735</v>
      </c>
      <c r="G968" s="387">
        <v>176</v>
      </c>
      <c r="H968" s="388">
        <v>80</v>
      </c>
    </row>
    <row r="969" spans="1:8" x14ac:dyDescent="0.2">
      <c r="A969" s="383" t="s">
        <v>2232</v>
      </c>
      <c r="B969" s="384" t="s">
        <v>1086</v>
      </c>
      <c r="C969" s="384" t="s">
        <v>1083</v>
      </c>
      <c r="D969" s="385" t="s">
        <v>1231</v>
      </c>
      <c r="E969" s="386">
        <v>42370</v>
      </c>
      <c r="F969" s="386">
        <v>42735</v>
      </c>
      <c r="G969" s="387">
        <v>100</v>
      </c>
      <c r="H969" s="388">
        <v>55</v>
      </c>
    </row>
    <row r="970" spans="1:8" x14ac:dyDescent="0.2">
      <c r="A970" s="383" t="s">
        <v>2233</v>
      </c>
      <c r="B970" s="384" t="s">
        <v>1230</v>
      </c>
      <c r="C970" s="384" t="s">
        <v>1087</v>
      </c>
      <c r="D970" s="385" t="s">
        <v>1231</v>
      </c>
      <c r="E970" s="386">
        <v>42370</v>
      </c>
      <c r="F970" s="386">
        <v>42735</v>
      </c>
      <c r="G970" s="387">
        <v>110</v>
      </c>
      <c r="H970" s="388">
        <v>47</v>
      </c>
    </row>
    <row r="971" spans="1:8" x14ac:dyDescent="0.2">
      <c r="A971" s="383" t="s">
        <v>2234</v>
      </c>
      <c r="B971" s="384" t="s">
        <v>1088</v>
      </c>
      <c r="C971" s="384" t="s">
        <v>1087</v>
      </c>
      <c r="D971" s="385" t="s">
        <v>1231</v>
      </c>
      <c r="E971" s="386">
        <v>42370</v>
      </c>
      <c r="F971" s="386">
        <v>42735</v>
      </c>
      <c r="G971" s="387">
        <v>140</v>
      </c>
      <c r="H971" s="388">
        <v>100</v>
      </c>
    </row>
    <row r="972" spans="1:8" x14ac:dyDescent="0.2">
      <c r="A972" s="383" t="s">
        <v>2235</v>
      </c>
      <c r="B972" s="384" t="s">
        <v>1089</v>
      </c>
      <c r="C972" s="384" t="s">
        <v>1087</v>
      </c>
      <c r="D972" s="385" t="s">
        <v>1231</v>
      </c>
      <c r="E972" s="386">
        <v>42370</v>
      </c>
      <c r="F972" s="386">
        <v>42735</v>
      </c>
      <c r="G972" s="387">
        <v>205</v>
      </c>
      <c r="H972" s="388">
        <v>104</v>
      </c>
    </row>
    <row r="973" spans="1:8" x14ac:dyDescent="0.2">
      <c r="A973" s="383" t="s">
        <v>2236</v>
      </c>
      <c r="B973" s="384" t="s">
        <v>1090</v>
      </c>
      <c r="C973" s="384" t="s">
        <v>1087</v>
      </c>
      <c r="D973" s="385" t="s">
        <v>1231</v>
      </c>
      <c r="E973" s="386">
        <v>42370</v>
      </c>
      <c r="F973" s="386">
        <v>42735</v>
      </c>
      <c r="G973" s="387">
        <v>137</v>
      </c>
      <c r="H973" s="388">
        <v>60</v>
      </c>
    </row>
    <row r="974" spans="1:8" x14ac:dyDescent="0.2">
      <c r="A974" s="383" t="s">
        <v>2237</v>
      </c>
      <c r="B974" s="384" t="s">
        <v>1091</v>
      </c>
      <c r="C974" s="384" t="s">
        <v>1087</v>
      </c>
      <c r="D974" s="385" t="s">
        <v>1231</v>
      </c>
      <c r="E974" s="386">
        <v>42370</v>
      </c>
      <c r="F974" s="386">
        <v>42735</v>
      </c>
      <c r="G974" s="387">
        <v>185</v>
      </c>
      <c r="H974" s="388">
        <v>102</v>
      </c>
    </row>
    <row r="975" spans="1:8" x14ac:dyDescent="0.2">
      <c r="A975" s="383" t="s">
        <v>2238</v>
      </c>
      <c r="B975" s="384" t="s">
        <v>1230</v>
      </c>
      <c r="C975" s="384" t="s">
        <v>1092</v>
      </c>
      <c r="D975" s="385" t="s">
        <v>1231</v>
      </c>
      <c r="E975" s="386">
        <v>42370</v>
      </c>
      <c r="F975" s="386">
        <v>42735</v>
      </c>
      <c r="G975" s="387">
        <v>76</v>
      </c>
      <c r="H975" s="388">
        <v>30</v>
      </c>
    </row>
    <row r="976" spans="1:8" x14ac:dyDescent="0.2">
      <c r="A976" s="383" t="s">
        <v>2239</v>
      </c>
      <c r="B976" s="384" t="s">
        <v>1093</v>
      </c>
      <c r="C976" s="384" t="s">
        <v>1092</v>
      </c>
      <c r="D976" s="385" t="s">
        <v>1231</v>
      </c>
      <c r="E976" s="386">
        <v>42370</v>
      </c>
      <c r="F976" s="386">
        <v>42735</v>
      </c>
      <c r="G976" s="387">
        <v>146</v>
      </c>
      <c r="H976" s="388">
        <v>100</v>
      </c>
    </row>
    <row r="977" spans="1:8" x14ac:dyDescent="0.2">
      <c r="A977" s="383" t="s">
        <v>2240</v>
      </c>
      <c r="B977" s="384" t="s">
        <v>1094</v>
      </c>
      <c r="C977" s="384" t="s">
        <v>1092</v>
      </c>
      <c r="D977" s="385" t="s">
        <v>1231</v>
      </c>
      <c r="E977" s="386">
        <v>42370</v>
      </c>
      <c r="F977" s="386">
        <v>42735</v>
      </c>
      <c r="G977" s="387">
        <v>127</v>
      </c>
      <c r="H977" s="388">
        <v>85</v>
      </c>
    </row>
    <row r="978" spans="1:8" x14ac:dyDescent="0.2">
      <c r="A978" s="383" t="s">
        <v>2241</v>
      </c>
      <c r="B978" s="384" t="s">
        <v>1095</v>
      </c>
      <c r="C978" s="384" t="s">
        <v>1092</v>
      </c>
      <c r="D978" s="385" t="s">
        <v>1231</v>
      </c>
      <c r="E978" s="386">
        <v>42370</v>
      </c>
      <c r="F978" s="386">
        <v>42735</v>
      </c>
      <c r="G978" s="387">
        <v>76</v>
      </c>
      <c r="H978" s="388">
        <v>54</v>
      </c>
    </row>
    <row r="979" spans="1:8" x14ac:dyDescent="0.2">
      <c r="A979" s="383" t="s">
        <v>2242</v>
      </c>
      <c r="B979" s="384" t="s">
        <v>1096</v>
      </c>
      <c r="C979" s="384" t="s">
        <v>1092</v>
      </c>
      <c r="D979" s="385" t="s">
        <v>1231</v>
      </c>
      <c r="E979" s="386">
        <v>42370</v>
      </c>
      <c r="F979" s="386">
        <v>42735</v>
      </c>
      <c r="G979" s="387">
        <v>76</v>
      </c>
      <c r="H979" s="388">
        <v>54</v>
      </c>
    </row>
    <row r="980" spans="1:8" x14ac:dyDescent="0.2">
      <c r="A980" s="383" t="s">
        <v>2243</v>
      </c>
      <c r="B980" s="384" t="s">
        <v>1097</v>
      </c>
      <c r="C980" s="384" t="s">
        <v>1092</v>
      </c>
      <c r="D980" s="385" t="s">
        <v>1231</v>
      </c>
      <c r="E980" s="386">
        <v>42370</v>
      </c>
      <c r="F980" s="386">
        <v>42735</v>
      </c>
      <c r="G980" s="387">
        <v>155</v>
      </c>
      <c r="H980" s="388">
        <v>67</v>
      </c>
    </row>
    <row r="981" spans="1:8" x14ac:dyDescent="0.2">
      <c r="A981" s="383" t="s">
        <v>2244</v>
      </c>
      <c r="B981" s="384" t="s">
        <v>1098</v>
      </c>
      <c r="C981" s="384" t="s">
        <v>1092</v>
      </c>
      <c r="D981" s="385" t="s">
        <v>1231</v>
      </c>
      <c r="E981" s="386">
        <v>42370</v>
      </c>
      <c r="F981" s="386">
        <v>42735</v>
      </c>
      <c r="G981" s="387">
        <v>207</v>
      </c>
      <c r="H981" s="388">
        <v>74</v>
      </c>
    </row>
    <row r="982" spans="1:8" x14ac:dyDescent="0.2">
      <c r="A982" s="383" t="s">
        <v>2245</v>
      </c>
      <c r="B982" s="384" t="s">
        <v>1099</v>
      </c>
      <c r="C982" s="384" t="s">
        <v>1092</v>
      </c>
      <c r="D982" s="385" t="s">
        <v>1231</v>
      </c>
      <c r="E982" s="386">
        <v>42370</v>
      </c>
      <c r="F982" s="386">
        <v>42735</v>
      </c>
      <c r="G982" s="387">
        <v>207</v>
      </c>
      <c r="H982" s="388">
        <v>74</v>
      </c>
    </row>
    <row r="983" spans="1:8" x14ac:dyDescent="0.2">
      <c r="A983" s="383" t="s">
        <v>2246</v>
      </c>
      <c r="B983" s="384" t="s">
        <v>1100</v>
      </c>
      <c r="C983" s="384" t="s">
        <v>1092</v>
      </c>
      <c r="D983" s="385" t="s">
        <v>1231</v>
      </c>
      <c r="E983" s="386">
        <v>42370</v>
      </c>
      <c r="F983" s="386">
        <v>42735</v>
      </c>
      <c r="G983" s="387">
        <v>76</v>
      </c>
      <c r="H983" s="388">
        <v>30</v>
      </c>
    </row>
    <row r="984" spans="1:8" x14ac:dyDescent="0.2">
      <c r="A984" s="383" t="s">
        <v>2247</v>
      </c>
      <c r="B984" s="384" t="s">
        <v>1101</v>
      </c>
      <c r="C984" s="384" t="s">
        <v>1092</v>
      </c>
      <c r="D984" s="385" t="s">
        <v>1231</v>
      </c>
      <c r="E984" s="386">
        <v>42370</v>
      </c>
      <c r="F984" s="386">
        <v>42735</v>
      </c>
      <c r="G984" s="387">
        <v>116</v>
      </c>
      <c r="H984" s="388">
        <v>77</v>
      </c>
    </row>
    <row r="985" spans="1:8" x14ac:dyDescent="0.2">
      <c r="A985" s="383" t="s">
        <v>2248</v>
      </c>
      <c r="B985" s="384" t="s">
        <v>1102</v>
      </c>
      <c r="C985" s="384" t="s">
        <v>1092</v>
      </c>
      <c r="D985" s="385" t="s">
        <v>1231</v>
      </c>
      <c r="E985" s="386">
        <v>42370</v>
      </c>
      <c r="F985" s="386">
        <v>42735</v>
      </c>
      <c r="G985" s="387">
        <v>207</v>
      </c>
      <c r="H985" s="388">
        <v>74</v>
      </c>
    </row>
    <row r="986" spans="1:8" x14ac:dyDescent="0.2">
      <c r="A986" s="383" t="s">
        <v>2249</v>
      </c>
      <c r="B986" s="384" t="s">
        <v>1103</v>
      </c>
      <c r="C986" s="384" t="s">
        <v>1092</v>
      </c>
      <c r="D986" s="385" t="s">
        <v>1231</v>
      </c>
      <c r="E986" s="386">
        <v>42370</v>
      </c>
      <c r="F986" s="386">
        <v>42735</v>
      </c>
      <c r="G986" s="387">
        <v>161</v>
      </c>
      <c r="H986" s="388">
        <v>71</v>
      </c>
    </row>
    <row r="987" spans="1:8" x14ac:dyDescent="0.2">
      <c r="A987" s="383" t="s">
        <v>2250</v>
      </c>
      <c r="B987" s="384" t="s">
        <v>1230</v>
      </c>
      <c r="C987" s="384" t="s">
        <v>1104</v>
      </c>
      <c r="D987" s="385" t="s">
        <v>1231</v>
      </c>
      <c r="E987" s="386">
        <v>42370</v>
      </c>
      <c r="F987" s="386">
        <v>42735</v>
      </c>
      <c r="G987" s="387">
        <v>35</v>
      </c>
      <c r="H987" s="388">
        <v>32</v>
      </c>
    </row>
    <row r="988" spans="1:8" x14ac:dyDescent="0.2">
      <c r="A988" s="383" t="s">
        <v>2251</v>
      </c>
      <c r="B988" s="384" t="s">
        <v>1105</v>
      </c>
      <c r="C988" s="384" t="s">
        <v>1104</v>
      </c>
      <c r="D988" s="385" t="s">
        <v>1231</v>
      </c>
      <c r="E988" s="386">
        <v>42370</v>
      </c>
      <c r="F988" s="386">
        <v>42735</v>
      </c>
      <c r="G988" s="387">
        <v>138</v>
      </c>
      <c r="H988" s="388">
        <v>75</v>
      </c>
    </row>
    <row r="989" spans="1:8" x14ac:dyDescent="0.2">
      <c r="A989" s="383" t="s">
        <v>2252</v>
      </c>
      <c r="B989" s="384" t="s">
        <v>1230</v>
      </c>
      <c r="C989" s="384" t="s">
        <v>1106</v>
      </c>
      <c r="D989" s="385" t="s">
        <v>1231</v>
      </c>
      <c r="E989" s="386">
        <v>42370</v>
      </c>
      <c r="F989" s="386">
        <v>42735</v>
      </c>
      <c r="G989" s="387">
        <v>70</v>
      </c>
      <c r="H989" s="388">
        <v>30</v>
      </c>
    </row>
    <row r="990" spans="1:8" x14ac:dyDescent="0.2">
      <c r="A990" s="383" t="s">
        <v>2253</v>
      </c>
      <c r="B990" s="384" t="s">
        <v>1107</v>
      </c>
      <c r="C990" s="384" t="s">
        <v>1106</v>
      </c>
      <c r="D990" s="385" t="s">
        <v>1231</v>
      </c>
      <c r="E990" s="386">
        <v>42370</v>
      </c>
      <c r="F990" s="386">
        <v>42735</v>
      </c>
      <c r="G990" s="387">
        <v>158</v>
      </c>
      <c r="H990" s="388">
        <v>63</v>
      </c>
    </row>
    <row r="991" spans="1:8" x14ac:dyDescent="0.2">
      <c r="A991" s="383" t="s">
        <v>2254</v>
      </c>
      <c r="B991" s="384" t="s">
        <v>1230</v>
      </c>
      <c r="C991" s="384" t="s">
        <v>1108</v>
      </c>
      <c r="D991" s="385" t="s">
        <v>1231</v>
      </c>
      <c r="E991" s="386">
        <v>42370</v>
      </c>
      <c r="F991" s="386">
        <v>42735</v>
      </c>
      <c r="G991" s="387">
        <v>29</v>
      </c>
      <c r="H991" s="388">
        <v>41</v>
      </c>
    </row>
    <row r="992" spans="1:8" x14ac:dyDescent="0.2">
      <c r="A992" s="383" t="s">
        <v>2255</v>
      </c>
      <c r="B992" s="384" t="s">
        <v>1109</v>
      </c>
      <c r="C992" s="384" t="s">
        <v>1108</v>
      </c>
      <c r="D992" s="385" t="s">
        <v>1231</v>
      </c>
      <c r="E992" s="386">
        <v>42370</v>
      </c>
      <c r="F992" s="386">
        <v>42735</v>
      </c>
      <c r="G992" s="387">
        <v>42</v>
      </c>
      <c r="H992" s="388">
        <v>48</v>
      </c>
    </row>
    <row r="993" spans="1:8" x14ac:dyDescent="0.2">
      <c r="A993" s="383" t="s">
        <v>2256</v>
      </c>
      <c r="B993" s="384" t="s">
        <v>1110</v>
      </c>
      <c r="C993" s="384" t="s">
        <v>1108</v>
      </c>
      <c r="D993" s="385" t="s">
        <v>1231</v>
      </c>
      <c r="E993" s="386">
        <v>42370</v>
      </c>
      <c r="F993" s="386">
        <v>42735</v>
      </c>
      <c r="G993" s="387">
        <v>124</v>
      </c>
      <c r="H993" s="388">
        <v>97</v>
      </c>
    </row>
    <row r="994" spans="1:8" x14ac:dyDescent="0.2">
      <c r="A994" s="383" t="s">
        <v>2257</v>
      </c>
      <c r="B994" s="384" t="s">
        <v>1111</v>
      </c>
      <c r="C994" s="384" t="s">
        <v>1108</v>
      </c>
      <c r="D994" s="385" t="s">
        <v>1231</v>
      </c>
      <c r="E994" s="386">
        <v>42370</v>
      </c>
      <c r="F994" s="386">
        <v>42735</v>
      </c>
      <c r="G994" s="387">
        <v>46</v>
      </c>
      <c r="H994" s="388">
        <v>45</v>
      </c>
    </row>
    <row r="995" spans="1:8" x14ac:dyDescent="0.2">
      <c r="A995" s="383" t="s">
        <v>2258</v>
      </c>
      <c r="B995" s="384" t="s">
        <v>1113</v>
      </c>
      <c r="C995" s="384" t="s">
        <v>1112</v>
      </c>
      <c r="D995" s="385" t="s">
        <v>1231</v>
      </c>
      <c r="E995" s="386">
        <v>42370</v>
      </c>
      <c r="F995" s="386">
        <v>42735</v>
      </c>
      <c r="G995" s="387">
        <v>20</v>
      </c>
      <c r="H995" s="388">
        <v>18</v>
      </c>
    </row>
    <row r="996" spans="1:8" x14ac:dyDescent="0.2">
      <c r="A996" s="383" t="s">
        <v>2259</v>
      </c>
      <c r="B996" s="384" t="s">
        <v>1230</v>
      </c>
      <c r="C996" s="384" t="s">
        <v>1114</v>
      </c>
      <c r="D996" s="385" t="s">
        <v>1231</v>
      </c>
      <c r="E996" s="386">
        <v>42370</v>
      </c>
      <c r="F996" s="386">
        <v>42735</v>
      </c>
      <c r="G996" s="387">
        <v>137</v>
      </c>
      <c r="H996" s="388">
        <v>78</v>
      </c>
    </row>
    <row r="997" spans="1:8" x14ac:dyDescent="0.2">
      <c r="A997" s="383" t="s">
        <v>2260</v>
      </c>
      <c r="B997" s="384" t="s">
        <v>1115</v>
      </c>
      <c r="C997" s="384" t="s">
        <v>1114</v>
      </c>
      <c r="D997" s="385" t="s">
        <v>1231</v>
      </c>
      <c r="E997" s="386">
        <v>42370</v>
      </c>
      <c r="F997" s="386">
        <v>42735</v>
      </c>
      <c r="G997" s="387">
        <v>137</v>
      </c>
      <c r="H997" s="388">
        <v>78</v>
      </c>
    </row>
    <row r="998" spans="1:8" x14ac:dyDescent="0.2">
      <c r="A998" s="383" t="s">
        <v>2261</v>
      </c>
      <c r="B998" s="384" t="s">
        <v>1230</v>
      </c>
      <c r="C998" s="384" t="s">
        <v>1116</v>
      </c>
      <c r="D998" s="385" t="s">
        <v>1231</v>
      </c>
      <c r="E998" s="386">
        <v>42370</v>
      </c>
      <c r="F998" s="386">
        <v>42735</v>
      </c>
      <c r="G998" s="387">
        <v>236</v>
      </c>
      <c r="H998" s="388">
        <v>140</v>
      </c>
    </row>
    <row r="999" spans="1:8" x14ac:dyDescent="0.2">
      <c r="A999" s="383" t="s">
        <v>2262</v>
      </c>
      <c r="B999" s="384" t="s">
        <v>1117</v>
      </c>
      <c r="C999" s="384" t="s">
        <v>1116</v>
      </c>
      <c r="D999" s="385" t="s">
        <v>1231</v>
      </c>
      <c r="E999" s="386">
        <v>42370</v>
      </c>
      <c r="F999" s="386">
        <v>42735</v>
      </c>
      <c r="G999" s="387">
        <v>236</v>
      </c>
      <c r="H999" s="388">
        <v>140</v>
      </c>
    </row>
    <row r="1000" spans="1:8" x14ac:dyDescent="0.2">
      <c r="A1000" s="383" t="s">
        <v>2263</v>
      </c>
      <c r="B1000" s="384" t="s">
        <v>1118</v>
      </c>
      <c r="C1000" s="384" t="s">
        <v>1116</v>
      </c>
      <c r="D1000" s="385" t="s">
        <v>1231</v>
      </c>
      <c r="E1000" s="386">
        <v>42476</v>
      </c>
      <c r="F1000" s="386">
        <v>42724</v>
      </c>
      <c r="G1000" s="387">
        <v>213</v>
      </c>
      <c r="H1000" s="388">
        <v>173</v>
      </c>
    </row>
    <row r="1001" spans="1:8" x14ac:dyDescent="0.2">
      <c r="A1001" s="383" t="s">
        <v>2264</v>
      </c>
      <c r="B1001" s="384" t="s">
        <v>1118</v>
      </c>
      <c r="C1001" s="384" t="s">
        <v>1116</v>
      </c>
      <c r="D1001" s="385" t="s">
        <v>1232</v>
      </c>
      <c r="E1001" s="386">
        <v>42725</v>
      </c>
      <c r="F1001" s="386">
        <v>42475</v>
      </c>
      <c r="G1001" s="387">
        <v>262</v>
      </c>
      <c r="H1001" s="388">
        <v>178</v>
      </c>
    </row>
    <row r="1002" spans="1:8" x14ac:dyDescent="0.2">
      <c r="A1002" s="383" t="s">
        <v>2265</v>
      </c>
      <c r="B1002" s="384" t="s">
        <v>1230</v>
      </c>
      <c r="C1002" s="384" t="s">
        <v>1119</v>
      </c>
      <c r="D1002" s="385" t="s">
        <v>1231</v>
      </c>
      <c r="E1002" s="386">
        <v>42370</v>
      </c>
      <c r="F1002" s="386">
        <v>42735</v>
      </c>
      <c r="G1002" s="387">
        <v>78</v>
      </c>
      <c r="H1002" s="388">
        <v>87</v>
      </c>
    </row>
    <row r="1003" spans="1:8" x14ac:dyDescent="0.2">
      <c r="A1003" s="383" t="s">
        <v>2266</v>
      </c>
      <c r="B1003" s="384" t="s">
        <v>1120</v>
      </c>
      <c r="C1003" s="384" t="s">
        <v>1119</v>
      </c>
      <c r="D1003" s="385" t="s">
        <v>1231</v>
      </c>
      <c r="E1003" s="386">
        <v>42370</v>
      </c>
      <c r="F1003" s="386">
        <v>42735</v>
      </c>
      <c r="G1003" s="387">
        <v>110</v>
      </c>
      <c r="H1003" s="388">
        <v>106</v>
      </c>
    </row>
    <row r="1004" spans="1:8" x14ac:dyDescent="0.2">
      <c r="A1004" s="383" t="s">
        <v>2267</v>
      </c>
      <c r="B1004" s="384" t="s">
        <v>1121</v>
      </c>
      <c r="C1004" s="384" t="s">
        <v>1119</v>
      </c>
      <c r="D1004" s="385" t="s">
        <v>1231</v>
      </c>
      <c r="E1004" s="386">
        <v>42370</v>
      </c>
      <c r="F1004" s="386">
        <v>42735</v>
      </c>
      <c r="G1004" s="387">
        <v>110</v>
      </c>
      <c r="H1004" s="388">
        <v>106</v>
      </c>
    </row>
    <row r="1005" spans="1:8" x14ac:dyDescent="0.2">
      <c r="A1005" s="383" t="s">
        <v>2268</v>
      </c>
      <c r="B1005" s="384" t="s">
        <v>1122</v>
      </c>
      <c r="C1005" s="384" t="s">
        <v>1119</v>
      </c>
      <c r="D1005" s="385" t="s">
        <v>1231</v>
      </c>
      <c r="E1005" s="386">
        <v>42370</v>
      </c>
      <c r="F1005" s="386">
        <v>42735</v>
      </c>
      <c r="G1005" s="387">
        <v>78</v>
      </c>
      <c r="H1005" s="388">
        <v>87</v>
      </c>
    </row>
    <row r="1006" spans="1:8" x14ac:dyDescent="0.2">
      <c r="A1006" s="383" t="s">
        <v>2269</v>
      </c>
      <c r="B1006" s="384" t="s">
        <v>1123</v>
      </c>
      <c r="C1006" s="384" t="s">
        <v>1119</v>
      </c>
      <c r="D1006" s="385" t="s">
        <v>1231</v>
      </c>
      <c r="E1006" s="386">
        <v>42370</v>
      </c>
      <c r="F1006" s="386">
        <v>42735</v>
      </c>
      <c r="G1006" s="387">
        <v>110</v>
      </c>
      <c r="H1006" s="388">
        <v>106</v>
      </c>
    </row>
    <row r="1007" spans="1:8" x14ac:dyDescent="0.2">
      <c r="A1007" s="383" t="s">
        <v>2270</v>
      </c>
      <c r="B1007" s="384" t="s">
        <v>1124</v>
      </c>
      <c r="C1007" s="384" t="s">
        <v>1119</v>
      </c>
      <c r="D1007" s="385" t="s">
        <v>1231</v>
      </c>
      <c r="E1007" s="386">
        <v>42370</v>
      </c>
      <c r="F1007" s="386">
        <v>42643</v>
      </c>
      <c r="G1007" s="387">
        <v>110</v>
      </c>
      <c r="H1007" s="388">
        <v>73</v>
      </c>
    </row>
    <row r="1008" spans="1:8" x14ac:dyDescent="0.2">
      <c r="A1008" s="383" t="s">
        <v>2271</v>
      </c>
      <c r="B1008" s="384" t="s">
        <v>1124</v>
      </c>
      <c r="C1008" s="384" t="s">
        <v>1119</v>
      </c>
      <c r="D1008" s="385" t="s">
        <v>1232</v>
      </c>
      <c r="E1008" s="386">
        <v>42644</v>
      </c>
      <c r="F1008" s="386">
        <v>42735</v>
      </c>
      <c r="G1008" s="387">
        <v>78</v>
      </c>
      <c r="H1008" s="388">
        <v>69</v>
      </c>
    </row>
    <row r="1009" spans="1:8" x14ac:dyDescent="0.2">
      <c r="A1009" s="383" t="s">
        <v>2272</v>
      </c>
      <c r="B1009" s="384" t="s">
        <v>1125</v>
      </c>
      <c r="C1009" s="384" t="s">
        <v>1119</v>
      </c>
      <c r="D1009" s="385" t="s">
        <v>1231</v>
      </c>
      <c r="E1009" s="386">
        <v>42370</v>
      </c>
      <c r="F1009" s="386">
        <v>42735</v>
      </c>
      <c r="G1009" s="387">
        <v>78</v>
      </c>
      <c r="H1009" s="388">
        <v>82</v>
      </c>
    </row>
    <row r="1010" spans="1:8" x14ac:dyDescent="0.2">
      <c r="A1010" s="383" t="s">
        <v>2273</v>
      </c>
      <c r="B1010" s="385" t="s">
        <v>1126</v>
      </c>
      <c r="C1010" s="385" t="s">
        <v>1119</v>
      </c>
      <c r="D1010" s="385" t="s">
        <v>1231</v>
      </c>
      <c r="E1010" s="386">
        <v>42384</v>
      </c>
      <c r="F1010" s="386">
        <v>42490</v>
      </c>
      <c r="G1010" s="387">
        <v>115</v>
      </c>
      <c r="H1010" s="388">
        <v>92</v>
      </c>
    </row>
    <row r="1011" spans="1:8" x14ac:dyDescent="0.2">
      <c r="A1011" s="383" t="s">
        <v>2274</v>
      </c>
      <c r="B1011" s="385" t="s">
        <v>1126</v>
      </c>
      <c r="C1011" s="385" t="s">
        <v>1119</v>
      </c>
      <c r="D1011" s="385" t="s">
        <v>1232</v>
      </c>
      <c r="E1011" s="386">
        <v>42491</v>
      </c>
      <c r="F1011" s="386">
        <v>42383</v>
      </c>
      <c r="G1011" s="387">
        <v>66</v>
      </c>
      <c r="H1011" s="388">
        <v>87</v>
      </c>
    </row>
    <row r="1012" spans="1:8" x14ac:dyDescent="0.2">
      <c r="A1012" s="383" t="s">
        <v>2275</v>
      </c>
      <c r="B1012" s="385" t="s">
        <v>1127</v>
      </c>
      <c r="C1012" s="385" t="s">
        <v>1119</v>
      </c>
      <c r="D1012" s="385" t="s">
        <v>1231</v>
      </c>
      <c r="E1012" s="386">
        <v>42370</v>
      </c>
      <c r="F1012" s="386">
        <v>42735</v>
      </c>
      <c r="G1012" s="387">
        <v>110</v>
      </c>
      <c r="H1012" s="388">
        <v>106</v>
      </c>
    </row>
    <row r="1013" spans="1:8" x14ac:dyDescent="0.2">
      <c r="A1013" s="383" t="s">
        <v>2276</v>
      </c>
      <c r="B1013" s="385" t="s">
        <v>1230</v>
      </c>
      <c r="C1013" s="385" t="s">
        <v>1128</v>
      </c>
      <c r="D1013" s="385" t="s">
        <v>1231</v>
      </c>
      <c r="E1013" s="386">
        <v>42370</v>
      </c>
      <c r="F1013" s="386">
        <v>42735</v>
      </c>
      <c r="G1013" s="387">
        <v>120</v>
      </c>
      <c r="H1013" s="388">
        <v>82</v>
      </c>
    </row>
    <row r="1014" spans="1:8" x14ac:dyDescent="0.2">
      <c r="A1014" s="383" t="s">
        <v>2277</v>
      </c>
      <c r="B1014" s="385" t="s">
        <v>1129</v>
      </c>
      <c r="C1014" s="385" t="s">
        <v>1128</v>
      </c>
      <c r="D1014" s="385" t="s">
        <v>1231</v>
      </c>
      <c r="E1014" s="386">
        <v>42370</v>
      </c>
      <c r="F1014" s="386">
        <v>42735</v>
      </c>
      <c r="G1014" s="387">
        <v>165</v>
      </c>
      <c r="H1014" s="388">
        <v>100</v>
      </c>
    </row>
    <row r="1015" spans="1:8" x14ac:dyDescent="0.2">
      <c r="A1015" s="383" t="s">
        <v>2278</v>
      </c>
      <c r="B1015" s="385" t="s">
        <v>1130</v>
      </c>
      <c r="C1015" s="385" t="s">
        <v>1128</v>
      </c>
      <c r="D1015" s="385" t="s">
        <v>1231</v>
      </c>
      <c r="E1015" s="386">
        <v>42370</v>
      </c>
      <c r="F1015" s="386">
        <v>42735</v>
      </c>
      <c r="G1015" s="387">
        <v>235</v>
      </c>
      <c r="H1015" s="388">
        <v>89</v>
      </c>
    </row>
    <row r="1016" spans="1:8" x14ac:dyDescent="0.2">
      <c r="A1016" s="383" t="s">
        <v>2279</v>
      </c>
      <c r="B1016" s="385" t="s">
        <v>1131</v>
      </c>
      <c r="C1016" s="385" t="s">
        <v>1128</v>
      </c>
      <c r="D1016" s="385" t="s">
        <v>1231</v>
      </c>
      <c r="E1016" s="386">
        <v>42370</v>
      </c>
      <c r="F1016" s="386">
        <v>42735</v>
      </c>
      <c r="G1016" s="387">
        <v>189</v>
      </c>
      <c r="H1016" s="388">
        <v>94</v>
      </c>
    </row>
    <row r="1017" spans="1:8" x14ac:dyDescent="0.2">
      <c r="A1017" s="383" t="s">
        <v>2280</v>
      </c>
      <c r="B1017" s="385" t="s">
        <v>1132</v>
      </c>
      <c r="C1017" s="385" t="s">
        <v>1128</v>
      </c>
      <c r="D1017" s="385" t="s">
        <v>1231</v>
      </c>
      <c r="E1017" s="386">
        <v>42370</v>
      </c>
      <c r="F1017" s="386">
        <v>42735</v>
      </c>
      <c r="G1017" s="387">
        <v>160</v>
      </c>
      <c r="H1017" s="388">
        <v>104</v>
      </c>
    </row>
    <row r="1018" spans="1:8" x14ac:dyDescent="0.2">
      <c r="A1018" s="383" t="s">
        <v>2281</v>
      </c>
      <c r="B1018" s="385" t="s">
        <v>1133</v>
      </c>
      <c r="C1018" s="385" t="s">
        <v>1128</v>
      </c>
      <c r="D1018" s="385" t="s">
        <v>1231</v>
      </c>
      <c r="E1018" s="386">
        <v>42370</v>
      </c>
      <c r="F1018" s="386">
        <v>42735</v>
      </c>
      <c r="G1018" s="387">
        <v>158</v>
      </c>
      <c r="H1018" s="388">
        <v>102</v>
      </c>
    </row>
    <row r="1019" spans="1:8" x14ac:dyDescent="0.2">
      <c r="A1019" s="383" t="s">
        <v>2282</v>
      </c>
      <c r="B1019" s="385" t="s">
        <v>1134</v>
      </c>
      <c r="C1019" s="385" t="s">
        <v>1128</v>
      </c>
      <c r="D1019" s="385" t="s">
        <v>1231</v>
      </c>
      <c r="E1019" s="386">
        <v>42370</v>
      </c>
      <c r="F1019" s="386">
        <v>42735</v>
      </c>
      <c r="G1019" s="387">
        <v>235</v>
      </c>
      <c r="H1019" s="388">
        <v>89</v>
      </c>
    </row>
    <row r="1020" spans="1:8" x14ac:dyDescent="0.2">
      <c r="A1020" s="383" t="s">
        <v>2283</v>
      </c>
      <c r="B1020" s="385" t="s">
        <v>1242</v>
      </c>
      <c r="C1020" s="385" t="s">
        <v>1128</v>
      </c>
      <c r="D1020" s="385" t="s">
        <v>1231</v>
      </c>
      <c r="E1020" s="386">
        <v>42370</v>
      </c>
      <c r="F1020" s="386">
        <v>42735</v>
      </c>
      <c r="G1020" s="387">
        <v>140</v>
      </c>
      <c r="H1020" s="388">
        <v>93</v>
      </c>
    </row>
    <row r="1021" spans="1:8" x14ac:dyDescent="0.2">
      <c r="A1021" s="383" t="s">
        <v>2284</v>
      </c>
      <c r="B1021" s="385" t="s">
        <v>1136</v>
      </c>
      <c r="C1021" s="385" t="s">
        <v>1128</v>
      </c>
      <c r="D1021" s="385" t="s">
        <v>1231</v>
      </c>
      <c r="E1021" s="386">
        <v>42370</v>
      </c>
      <c r="F1021" s="386">
        <v>42735</v>
      </c>
      <c r="G1021" s="387">
        <v>299</v>
      </c>
      <c r="H1021" s="388">
        <v>131</v>
      </c>
    </row>
    <row r="1022" spans="1:8" x14ac:dyDescent="0.2">
      <c r="A1022" s="383" t="s">
        <v>2285</v>
      </c>
      <c r="B1022" s="385" t="s">
        <v>1137</v>
      </c>
      <c r="C1022" s="385" t="s">
        <v>1128</v>
      </c>
      <c r="D1022" s="385" t="s">
        <v>1231</v>
      </c>
      <c r="E1022" s="386">
        <v>42370</v>
      </c>
      <c r="F1022" s="386">
        <v>42735</v>
      </c>
      <c r="G1022" s="387">
        <v>216</v>
      </c>
      <c r="H1022" s="388">
        <v>83</v>
      </c>
    </row>
    <row r="1023" spans="1:8" x14ac:dyDescent="0.2">
      <c r="A1023" s="383" t="s">
        <v>2286</v>
      </c>
      <c r="B1023" s="385" t="s">
        <v>1138</v>
      </c>
      <c r="C1023" s="385" t="s">
        <v>1128</v>
      </c>
      <c r="D1023" s="385" t="s">
        <v>1231</v>
      </c>
      <c r="E1023" s="386">
        <v>42370</v>
      </c>
      <c r="F1023" s="386">
        <v>42735</v>
      </c>
      <c r="G1023" s="387">
        <v>235</v>
      </c>
      <c r="H1023" s="388">
        <v>89</v>
      </c>
    </row>
    <row r="1024" spans="1:8" x14ac:dyDescent="0.2">
      <c r="A1024" s="383" t="s">
        <v>2287</v>
      </c>
      <c r="B1024" s="385" t="s">
        <v>1139</v>
      </c>
      <c r="C1024" s="385" t="s">
        <v>1128</v>
      </c>
      <c r="D1024" s="385" t="s">
        <v>1231</v>
      </c>
      <c r="E1024" s="386">
        <v>42370</v>
      </c>
      <c r="F1024" s="386">
        <v>42735</v>
      </c>
      <c r="G1024" s="387">
        <v>140</v>
      </c>
      <c r="H1024" s="388">
        <v>93</v>
      </c>
    </row>
    <row r="1025" spans="1:8" x14ac:dyDescent="0.2">
      <c r="A1025" s="383" t="s">
        <v>2288</v>
      </c>
      <c r="B1025" s="385" t="s">
        <v>1140</v>
      </c>
      <c r="C1025" s="385" t="s">
        <v>1128</v>
      </c>
      <c r="D1025" s="385" t="s">
        <v>1231</v>
      </c>
      <c r="E1025" s="386">
        <v>42370</v>
      </c>
      <c r="F1025" s="386">
        <v>42735</v>
      </c>
      <c r="G1025" s="387">
        <v>216</v>
      </c>
      <c r="H1025" s="388">
        <v>83</v>
      </c>
    </row>
    <row r="1026" spans="1:8" x14ac:dyDescent="0.2">
      <c r="A1026" s="383" t="s">
        <v>2289</v>
      </c>
      <c r="B1026" s="385" t="s">
        <v>1230</v>
      </c>
      <c r="C1026" s="385" t="s">
        <v>1141</v>
      </c>
      <c r="D1026" s="385" t="s">
        <v>1231</v>
      </c>
      <c r="E1026" s="386">
        <v>42370</v>
      </c>
      <c r="F1026" s="386">
        <v>42735</v>
      </c>
      <c r="G1026" s="387">
        <v>100</v>
      </c>
      <c r="H1026" s="388">
        <v>65</v>
      </c>
    </row>
    <row r="1027" spans="1:8" x14ac:dyDescent="0.2">
      <c r="A1027" s="383" t="s">
        <v>2290</v>
      </c>
      <c r="B1027" s="385" t="s">
        <v>1142</v>
      </c>
      <c r="C1027" s="385" t="s">
        <v>1141</v>
      </c>
      <c r="D1027" s="385" t="s">
        <v>1231</v>
      </c>
      <c r="E1027" s="386">
        <v>42370</v>
      </c>
      <c r="F1027" s="386">
        <v>42735</v>
      </c>
      <c r="G1027" s="387">
        <v>189</v>
      </c>
      <c r="H1027" s="388">
        <v>93</v>
      </c>
    </row>
    <row r="1028" spans="1:8" x14ac:dyDescent="0.2">
      <c r="A1028" s="383" t="s">
        <v>2291</v>
      </c>
      <c r="B1028" s="385" t="s">
        <v>1144</v>
      </c>
      <c r="C1028" s="385" t="s">
        <v>1143</v>
      </c>
      <c r="D1028" s="385" t="s">
        <v>1231</v>
      </c>
      <c r="E1028" s="386">
        <v>42370</v>
      </c>
      <c r="F1028" s="386">
        <v>42475</v>
      </c>
      <c r="G1028" s="387">
        <v>304</v>
      </c>
      <c r="H1028" s="388">
        <v>165</v>
      </c>
    </row>
    <row r="1029" spans="1:8" x14ac:dyDescent="0.2">
      <c r="A1029" s="383" t="s">
        <v>2292</v>
      </c>
      <c r="B1029" s="385" t="s">
        <v>1144</v>
      </c>
      <c r="C1029" s="385" t="s">
        <v>1143</v>
      </c>
      <c r="D1029" s="385" t="s">
        <v>1232</v>
      </c>
      <c r="E1029" s="386">
        <v>42476</v>
      </c>
      <c r="F1029" s="386">
        <v>42735</v>
      </c>
      <c r="G1029" s="387">
        <v>231</v>
      </c>
      <c r="H1029" s="388">
        <v>157</v>
      </c>
    </row>
    <row r="1030" spans="1:8" x14ac:dyDescent="0.2">
      <c r="A1030" s="383" t="s">
        <v>2293</v>
      </c>
      <c r="B1030" s="385" t="s">
        <v>1146</v>
      </c>
      <c r="C1030" s="385" t="s">
        <v>1145</v>
      </c>
      <c r="D1030" s="385" t="s">
        <v>1231</v>
      </c>
      <c r="E1030" s="386">
        <v>42370</v>
      </c>
      <c r="F1030" s="386">
        <v>42735</v>
      </c>
      <c r="G1030" s="387">
        <v>112</v>
      </c>
      <c r="H1030" s="388">
        <v>82</v>
      </c>
    </row>
    <row r="1031" spans="1:8" x14ac:dyDescent="0.2">
      <c r="A1031" s="383" t="s">
        <v>2294</v>
      </c>
      <c r="B1031" s="385" t="s">
        <v>1230</v>
      </c>
      <c r="C1031" s="385" t="s">
        <v>1147</v>
      </c>
      <c r="D1031" s="385" t="s">
        <v>1231</v>
      </c>
      <c r="E1031" s="386">
        <v>42370</v>
      </c>
      <c r="F1031" s="386">
        <v>42735</v>
      </c>
      <c r="G1031" s="387">
        <v>62</v>
      </c>
      <c r="H1031" s="388">
        <v>48</v>
      </c>
    </row>
    <row r="1032" spans="1:8" x14ac:dyDescent="0.2">
      <c r="A1032" s="383" t="s">
        <v>2295</v>
      </c>
      <c r="B1032" s="385" t="s">
        <v>1148</v>
      </c>
      <c r="C1032" s="385" t="s">
        <v>1147</v>
      </c>
      <c r="D1032" s="385" t="s">
        <v>1231</v>
      </c>
      <c r="E1032" s="386">
        <v>42370</v>
      </c>
      <c r="F1032" s="386">
        <v>42735</v>
      </c>
      <c r="G1032" s="387">
        <v>144</v>
      </c>
      <c r="H1032" s="388">
        <v>58</v>
      </c>
    </row>
    <row r="1033" spans="1:8" x14ac:dyDescent="0.2">
      <c r="A1033" s="383" t="s">
        <v>2296</v>
      </c>
      <c r="B1033" s="385" t="s">
        <v>1149</v>
      </c>
      <c r="C1033" s="385" t="s">
        <v>1147</v>
      </c>
      <c r="D1033" s="385" t="s">
        <v>1231</v>
      </c>
      <c r="E1033" s="386">
        <v>42370</v>
      </c>
      <c r="F1033" s="386">
        <v>42735</v>
      </c>
      <c r="G1033" s="387">
        <v>113</v>
      </c>
      <c r="H1033" s="388">
        <v>63</v>
      </c>
    </row>
    <row r="1034" spans="1:8" x14ac:dyDescent="0.2">
      <c r="A1034" s="383" t="s">
        <v>2297</v>
      </c>
      <c r="B1034" s="385" t="s">
        <v>1150</v>
      </c>
      <c r="C1034" s="385" t="s">
        <v>1147</v>
      </c>
      <c r="D1034" s="385" t="s">
        <v>1231</v>
      </c>
      <c r="E1034" s="386">
        <v>42370</v>
      </c>
      <c r="F1034" s="386">
        <v>42735</v>
      </c>
      <c r="G1034" s="387">
        <v>62</v>
      </c>
      <c r="H1034" s="388">
        <v>48</v>
      </c>
    </row>
    <row r="1035" spans="1:8" x14ac:dyDescent="0.2">
      <c r="A1035" s="383" t="s">
        <v>2298</v>
      </c>
      <c r="B1035" s="385" t="s">
        <v>1151</v>
      </c>
      <c r="C1035" s="385" t="s">
        <v>1147</v>
      </c>
      <c r="D1035" s="385" t="s">
        <v>1231</v>
      </c>
      <c r="E1035" s="386">
        <v>42370</v>
      </c>
      <c r="F1035" s="386">
        <v>42735</v>
      </c>
      <c r="G1035" s="387">
        <v>215</v>
      </c>
      <c r="H1035" s="388">
        <v>74</v>
      </c>
    </row>
    <row r="1036" spans="1:8" x14ac:dyDescent="0.2">
      <c r="A1036" s="383" t="s">
        <v>2299</v>
      </c>
      <c r="B1036" s="385" t="s">
        <v>1152</v>
      </c>
      <c r="C1036" s="385" t="s">
        <v>1147</v>
      </c>
      <c r="D1036" s="385" t="s">
        <v>1231</v>
      </c>
      <c r="E1036" s="386">
        <v>42370</v>
      </c>
      <c r="F1036" s="386">
        <v>42735</v>
      </c>
      <c r="G1036" s="387">
        <v>250</v>
      </c>
      <c r="H1036" s="388">
        <v>90</v>
      </c>
    </row>
    <row r="1037" spans="1:8" x14ac:dyDescent="0.2">
      <c r="A1037" s="383" t="s">
        <v>2300</v>
      </c>
      <c r="B1037" s="385" t="s">
        <v>1153</v>
      </c>
      <c r="C1037" s="385" t="s">
        <v>1147</v>
      </c>
      <c r="D1037" s="385" t="s">
        <v>1231</v>
      </c>
      <c r="E1037" s="386">
        <v>42370</v>
      </c>
      <c r="F1037" s="386">
        <v>42735</v>
      </c>
      <c r="G1037" s="387">
        <v>71</v>
      </c>
      <c r="H1037" s="388">
        <v>75</v>
      </c>
    </row>
    <row r="1038" spans="1:8" x14ac:dyDescent="0.2">
      <c r="A1038" s="383" t="s">
        <v>2301</v>
      </c>
      <c r="B1038" s="385" t="s">
        <v>1230</v>
      </c>
      <c r="C1038" s="385" t="s">
        <v>1154</v>
      </c>
      <c r="D1038" s="385" t="s">
        <v>1231</v>
      </c>
      <c r="E1038" s="386">
        <v>42370</v>
      </c>
      <c r="F1038" s="386">
        <v>42735</v>
      </c>
      <c r="G1038" s="387">
        <v>140</v>
      </c>
      <c r="H1038" s="388">
        <v>97</v>
      </c>
    </row>
    <row r="1039" spans="1:8" x14ac:dyDescent="0.2">
      <c r="A1039" s="383" t="s">
        <v>2302</v>
      </c>
      <c r="B1039" s="385" t="s">
        <v>1155</v>
      </c>
      <c r="C1039" s="385" t="s">
        <v>1154</v>
      </c>
      <c r="D1039" s="385" t="s">
        <v>1231</v>
      </c>
      <c r="E1039" s="386">
        <v>42370</v>
      </c>
      <c r="F1039" s="386">
        <v>42735</v>
      </c>
      <c r="G1039" s="387">
        <v>152</v>
      </c>
      <c r="H1039" s="388">
        <v>95</v>
      </c>
    </row>
    <row r="1040" spans="1:8" x14ac:dyDescent="0.2">
      <c r="A1040" s="383" t="s">
        <v>2303</v>
      </c>
      <c r="B1040" s="385" t="s">
        <v>1156</v>
      </c>
      <c r="C1040" s="385" t="s">
        <v>1154</v>
      </c>
      <c r="D1040" s="385" t="s">
        <v>1231</v>
      </c>
      <c r="E1040" s="386">
        <v>42370</v>
      </c>
      <c r="F1040" s="386">
        <v>42735</v>
      </c>
      <c r="G1040" s="387">
        <v>243</v>
      </c>
      <c r="H1040" s="388">
        <v>131</v>
      </c>
    </row>
    <row r="1041" spans="1:8" x14ac:dyDescent="0.2">
      <c r="A1041" s="383" t="s">
        <v>2304</v>
      </c>
      <c r="B1041" s="385" t="s">
        <v>1230</v>
      </c>
      <c r="C1041" s="385" t="s">
        <v>1157</v>
      </c>
      <c r="D1041" s="385" t="s">
        <v>1231</v>
      </c>
      <c r="E1041" s="386">
        <v>42370</v>
      </c>
      <c r="F1041" s="386">
        <v>42735</v>
      </c>
      <c r="G1041" s="387">
        <v>340</v>
      </c>
      <c r="H1041" s="388">
        <v>198</v>
      </c>
    </row>
    <row r="1042" spans="1:8" x14ac:dyDescent="0.2">
      <c r="A1042" s="383" t="s">
        <v>2305</v>
      </c>
      <c r="B1042" s="385" t="s">
        <v>1158</v>
      </c>
      <c r="C1042" s="385" t="s">
        <v>1157</v>
      </c>
      <c r="D1042" s="385" t="s">
        <v>1231</v>
      </c>
      <c r="E1042" s="386">
        <v>42370</v>
      </c>
      <c r="F1042" s="386">
        <v>42735</v>
      </c>
      <c r="G1042" s="387">
        <v>340</v>
      </c>
      <c r="H1042" s="388">
        <v>198</v>
      </c>
    </row>
    <row r="1043" spans="1:8" x14ac:dyDescent="0.2">
      <c r="A1043" s="383" t="s">
        <v>2306</v>
      </c>
      <c r="B1043" s="385" t="s">
        <v>1159</v>
      </c>
      <c r="C1043" s="385" t="s">
        <v>1157</v>
      </c>
      <c r="D1043" s="385" t="s">
        <v>1231</v>
      </c>
      <c r="E1043" s="386">
        <v>42370</v>
      </c>
      <c r="F1043" s="386">
        <v>42735</v>
      </c>
      <c r="G1043" s="387">
        <v>365</v>
      </c>
      <c r="H1043" s="388">
        <v>183</v>
      </c>
    </row>
    <row r="1044" spans="1:8" x14ac:dyDescent="0.2">
      <c r="A1044" s="383" t="s">
        <v>2307</v>
      </c>
      <c r="B1044" s="385" t="s">
        <v>1230</v>
      </c>
      <c r="C1044" s="385" t="s">
        <v>1160</v>
      </c>
      <c r="D1044" s="385" t="s">
        <v>1231</v>
      </c>
      <c r="E1044" s="386">
        <v>42370</v>
      </c>
      <c r="F1044" s="386">
        <v>42735</v>
      </c>
      <c r="G1044" s="387">
        <v>169</v>
      </c>
      <c r="H1044" s="388">
        <v>103</v>
      </c>
    </row>
    <row r="1045" spans="1:8" x14ac:dyDescent="0.2">
      <c r="A1045" s="383" t="s">
        <v>2308</v>
      </c>
      <c r="B1045" s="385" t="s">
        <v>1161</v>
      </c>
      <c r="C1045" s="385" t="s">
        <v>1160</v>
      </c>
      <c r="D1045" s="385" t="s">
        <v>1231</v>
      </c>
      <c r="E1045" s="386">
        <v>42370</v>
      </c>
      <c r="F1045" s="386">
        <v>42735</v>
      </c>
      <c r="G1045" s="387">
        <v>223</v>
      </c>
      <c r="H1045" s="388">
        <v>118</v>
      </c>
    </row>
    <row r="1046" spans="1:8" x14ac:dyDescent="0.2">
      <c r="A1046" s="383" t="s">
        <v>2309</v>
      </c>
      <c r="B1046" s="385" t="s">
        <v>1162</v>
      </c>
      <c r="C1046" s="385" t="s">
        <v>1160</v>
      </c>
      <c r="D1046" s="385" t="s">
        <v>1231</v>
      </c>
      <c r="E1046" s="386">
        <v>42370</v>
      </c>
      <c r="F1046" s="386">
        <v>42735</v>
      </c>
      <c r="G1046" s="387">
        <v>186</v>
      </c>
      <c r="H1046" s="388">
        <v>81</v>
      </c>
    </row>
    <row r="1047" spans="1:8" x14ac:dyDescent="0.2">
      <c r="A1047" s="383" t="s">
        <v>2310</v>
      </c>
      <c r="B1047" s="385" t="s">
        <v>1163</v>
      </c>
      <c r="C1047" s="385" t="s">
        <v>1160</v>
      </c>
      <c r="D1047" s="385" t="s">
        <v>1231</v>
      </c>
      <c r="E1047" s="386">
        <v>42370</v>
      </c>
      <c r="F1047" s="386">
        <v>42735</v>
      </c>
      <c r="G1047" s="387">
        <v>222</v>
      </c>
      <c r="H1047" s="388">
        <v>105</v>
      </c>
    </row>
    <row r="1048" spans="1:8" x14ac:dyDescent="0.2">
      <c r="A1048" s="383" t="s">
        <v>2311</v>
      </c>
      <c r="B1048" s="385" t="s">
        <v>1164</v>
      </c>
      <c r="C1048" s="385" t="s">
        <v>1160</v>
      </c>
      <c r="D1048" s="385" t="s">
        <v>1231</v>
      </c>
      <c r="E1048" s="386">
        <v>42370</v>
      </c>
      <c r="F1048" s="386">
        <v>42735</v>
      </c>
      <c r="G1048" s="387">
        <v>193</v>
      </c>
      <c r="H1048" s="388">
        <v>95</v>
      </c>
    </row>
    <row r="1049" spans="1:8" x14ac:dyDescent="0.2">
      <c r="A1049" s="383" t="s">
        <v>2312</v>
      </c>
      <c r="B1049" s="385" t="s">
        <v>1165</v>
      </c>
      <c r="C1049" s="385" t="s">
        <v>1160</v>
      </c>
      <c r="D1049" s="385" t="s">
        <v>1231</v>
      </c>
      <c r="E1049" s="386">
        <v>42370</v>
      </c>
      <c r="F1049" s="386">
        <v>42735</v>
      </c>
      <c r="G1049" s="387">
        <v>206</v>
      </c>
      <c r="H1049" s="388">
        <v>135</v>
      </c>
    </row>
    <row r="1050" spans="1:8" x14ac:dyDescent="0.2">
      <c r="A1050" s="383" t="s">
        <v>2313</v>
      </c>
      <c r="B1050" s="385" t="s">
        <v>1166</v>
      </c>
      <c r="C1050" s="385" t="s">
        <v>1160</v>
      </c>
      <c r="D1050" s="385" t="s">
        <v>1231</v>
      </c>
      <c r="E1050" s="386">
        <v>42370</v>
      </c>
      <c r="F1050" s="386">
        <v>42735</v>
      </c>
      <c r="G1050" s="387">
        <v>171</v>
      </c>
      <c r="H1050" s="388">
        <v>115</v>
      </c>
    </row>
    <row r="1051" spans="1:8" x14ac:dyDescent="0.2">
      <c r="A1051" s="383" t="s">
        <v>2314</v>
      </c>
      <c r="B1051" s="385" t="s">
        <v>1167</v>
      </c>
      <c r="C1051" s="385" t="s">
        <v>1160</v>
      </c>
      <c r="D1051" s="385" t="s">
        <v>1231</v>
      </c>
      <c r="E1051" s="386">
        <v>42370</v>
      </c>
      <c r="F1051" s="386">
        <v>42735</v>
      </c>
      <c r="G1051" s="387">
        <v>322</v>
      </c>
      <c r="H1051" s="388">
        <v>163</v>
      </c>
    </row>
    <row r="1052" spans="1:8" x14ac:dyDescent="0.2">
      <c r="A1052" s="383" t="s">
        <v>2315</v>
      </c>
      <c r="B1052" s="385" t="s">
        <v>1168</v>
      </c>
      <c r="C1052" s="385" t="s">
        <v>1160</v>
      </c>
      <c r="D1052" s="385" t="s">
        <v>1231</v>
      </c>
      <c r="E1052" s="386">
        <v>42370</v>
      </c>
      <c r="F1052" s="386">
        <v>42735</v>
      </c>
      <c r="G1052" s="387">
        <v>216</v>
      </c>
      <c r="H1052" s="388">
        <v>103</v>
      </c>
    </row>
    <row r="1053" spans="1:8" x14ac:dyDescent="0.2">
      <c r="A1053" s="383" t="s">
        <v>2316</v>
      </c>
      <c r="B1053" s="385" t="s">
        <v>1243</v>
      </c>
      <c r="C1053" s="385" t="s">
        <v>1160</v>
      </c>
      <c r="D1053" s="385" t="s">
        <v>1231</v>
      </c>
      <c r="E1053" s="386">
        <v>42370</v>
      </c>
      <c r="F1053" s="386">
        <v>42735</v>
      </c>
      <c r="G1053" s="387">
        <v>192</v>
      </c>
      <c r="H1053" s="388">
        <v>100</v>
      </c>
    </row>
    <row r="1054" spans="1:8" x14ac:dyDescent="0.2">
      <c r="A1054" s="383" t="s">
        <v>2317</v>
      </c>
      <c r="B1054" s="385" t="s">
        <v>1169</v>
      </c>
      <c r="C1054" s="385" t="s">
        <v>1160</v>
      </c>
      <c r="D1054" s="385" t="s">
        <v>1231</v>
      </c>
      <c r="E1054" s="386">
        <v>42370</v>
      </c>
      <c r="F1054" s="386">
        <v>42735</v>
      </c>
      <c r="G1054" s="387">
        <v>195</v>
      </c>
      <c r="H1054" s="388">
        <v>138</v>
      </c>
    </row>
    <row r="1055" spans="1:8" x14ac:dyDescent="0.2">
      <c r="A1055" s="383" t="s">
        <v>2318</v>
      </c>
      <c r="B1055" s="385" t="s">
        <v>1170</v>
      </c>
      <c r="C1055" s="385" t="s">
        <v>1160</v>
      </c>
      <c r="D1055" s="385" t="s">
        <v>1231</v>
      </c>
      <c r="E1055" s="386">
        <v>42370</v>
      </c>
      <c r="F1055" s="386">
        <v>42735</v>
      </c>
      <c r="G1055" s="387">
        <v>186</v>
      </c>
      <c r="H1055" s="388">
        <v>99</v>
      </c>
    </row>
    <row r="1056" spans="1:8" x14ac:dyDescent="0.2">
      <c r="A1056" s="383" t="s">
        <v>2319</v>
      </c>
      <c r="B1056" s="385" t="s">
        <v>1171</v>
      </c>
      <c r="C1056" s="385" t="s">
        <v>1160</v>
      </c>
      <c r="D1056" s="385" t="s">
        <v>1231</v>
      </c>
      <c r="E1056" s="386">
        <v>42370</v>
      </c>
      <c r="F1056" s="386">
        <v>42735</v>
      </c>
      <c r="G1056" s="387">
        <v>135</v>
      </c>
      <c r="H1056" s="388">
        <v>77</v>
      </c>
    </row>
    <row r="1057" spans="1:8" x14ac:dyDescent="0.2">
      <c r="A1057" s="383" t="s">
        <v>2320</v>
      </c>
      <c r="B1057" s="385" t="s">
        <v>1172</v>
      </c>
      <c r="C1057" s="385" t="s">
        <v>1160</v>
      </c>
      <c r="D1057" s="385" t="s">
        <v>1231</v>
      </c>
      <c r="E1057" s="386">
        <v>42370</v>
      </c>
      <c r="F1057" s="386">
        <v>42735</v>
      </c>
      <c r="G1057" s="387">
        <v>174</v>
      </c>
      <c r="H1057" s="388">
        <v>104</v>
      </c>
    </row>
    <row r="1058" spans="1:8" x14ac:dyDescent="0.2">
      <c r="A1058" s="383" t="s">
        <v>2321</v>
      </c>
      <c r="B1058" s="385" t="s">
        <v>1173</v>
      </c>
      <c r="C1058" s="385" t="s">
        <v>1160</v>
      </c>
      <c r="D1058" s="385" t="s">
        <v>1231</v>
      </c>
      <c r="E1058" s="386">
        <v>42370</v>
      </c>
      <c r="F1058" s="386">
        <v>42735</v>
      </c>
      <c r="G1058" s="387">
        <v>195</v>
      </c>
      <c r="H1058" s="388">
        <v>138</v>
      </c>
    </row>
    <row r="1059" spans="1:8" x14ac:dyDescent="0.2">
      <c r="A1059" s="383" t="s">
        <v>1248</v>
      </c>
      <c r="B1059" s="385" t="s">
        <v>1174</v>
      </c>
      <c r="C1059" s="385" t="s">
        <v>1160</v>
      </c>
      <c r="D1059" s="385" t="s">
        <v>1231</v>
      </c>
      <c r="E1059" s="386">
        <v>42370</v>
      </c>
      <c r="F1059" s="386">
        <v>42735</v>
      </c>
      <c r="G1059" s="387">
        <v>162</v>
      </c>
      <c r="H1059" s="388">
        <v>98</v>
      </c>
    </row>
    <row r="1060" spans="1:8" x14ac:dyDescent="0.2">
      <c r="A1060" s="383" t="s">
        <v>1249</v>
      </c>
      <c r="B1060" s="385" t="s">
        <v>1175</v>
      </c>
      <c r="C1060" s="385" t="s">
        <v>1160</v>
      </c>
      <c r="D1060" s="385" t="s">
        <v>1231</v>
      </c>
      <c r="E1060" s="386">
        <v>42370</v>
      </c>
      <c r="F1060" s="386">
        <v>42735</v>
      </c>
      <c r="G1060" s="387">
        <v>322</v>
      </c>
      <c r="H1060" s="388">
        <v>163</v>
      </c>
    </row>
    <row r="1061" spans="1:8" x14ac:dyDescent="0.2">
      <c r="A1061" s="383" t="s">
        <v>2322</v>
      </c>
      <c r="B1061" s="385" t="s">
        <v>1176</v>
      </c>
      <c r="C1061" s="385" t="s">
        <v>1160</v>
      </c>
      <c r="D1061" s="385" t="s">
        <v>1231</v>
      </c>
      <c r="E1061" s="386">
        <v>42370</v>
      </c>
      <c r="F1061" s="386">
        <v>42735</v>
      </c>
      <c r="G1061" s="387">
        <v>162</v>
      </c>
      <c r="H1061" s="388">
        <v>113</v>
      </c>
    </row>
    <row r="1062" spans="1:8" x14ac:dyDescent="0.2">
      <c r="A1062" s="383" t="s">
        <v>2323</v>
      </c>
      <c r="B1062" s="385" t="s">
        <v>1177</v>
      </c>
      <c r="C1062" s="385" t="s">
        <v>1160</v>
      </c>
      <c r="D1062" s="385" t="s">
        <v>1231</v>
      </c>
      <c r="E1062" s="386">
        <v>42370</v>
      </c>
      <c r="F1062" s="386">
        <v>42735</v>
      </c>
      <c r="G1062" s="387">
        <v>193</v>
      </c>
      <c r="H1062" s="388">
        <v>108</v>
      </c>
    </row>
    <row r="1063" spans="1:8" x14ac:dyDescent="0.2">
      <c r="A1063" s="383" t="s">
        <v>2324</v>
      </c>
      <c r="B1063" s="385" t="s">
        <v>1178</v>
      </c>
      <c r="C1063" s="385" t="s">
        <v>1160</v>
      </c>
      <c r="D1063" s="385" t="s">
        <v>1231</v>
      </c>
      <c r="E1063" s="386">
        <v>42370</v>
      </c>
      <c r="F1063" s="386">
        <v>42735</v>
      </c>
      <c r="G1063" s="387">
        <v>135</v>
      </c>
      <c r="H1063" s="388">
        <v>77</v>
      </c>
    </row>
    <row r="1064" spans="1:8" x14ac:dyDescent="0.2">
      <c r="A1064" s="383" t="s">
        <v>2325</v>
      </c>
      <c r="B1064" s="385" t="s">
        <v>1179</v>
      </c>
      <c r="C1064" s="385" t="s">
        <v>1160</v>
      </c>
      <c r="D1064" s="385" t="s">
        <v>1231</v>
      </c>
      <c r="E1064" s="386">
        <v>42370</v>
      </c>
      <c r="F1064" s="386">
        <v>42735</v>
      </c>
      <c r="G1064" s="387">
        <v>168</v>
      </c>
      <c r="H1064" s="388">
        <v>87</v>
      </c>
    </row>
    <row r="1065" spans="1:8" x14ac:dyDescent="0.2">
      <c r="A1065" s="383" t="s">
        <v>2326</v>
      </c>
      <c r="B1065" s="385" t="s">
        <v>1180</v>
      </c>
      <c r="C1065" s="385" t="s">
        <v>1160</v>
      </c>
      <c r="D1065" s="385" t="s">
        <v>1231</v>
      </c>
      <c r="E1065" s="386">
        <v>42370</v>
      </c>
      <c r="F1065" s="386">
        <v>42735</v>
      </c>
      <c r="G1065" s="387">
        <v>206</v>
      </c>
      <c r="H1065" s="388">
        <v>135</v>
      </c>
    </row>
    <row r="1066" spans="1:8" x14ac:dyDescent="0.2">
      <c r="A1066" s="390" t="s">
        <v>1262</v>
      </c>
      <c r="B1066" s="391" t="s">
        <v>1271</v>
      </c>
      <c r="C1066" s="391" t="s">
        <v>1261</v>
      </c>
      <c r="D1066" s="391"/>
      <c r="E1066" s="386">
        <v>42644</v>
      </c>
      <c r="F1066" s="386">
        <v>42674</v>
      </c>
      <c r="G1066" s="387">
        <v>222</v>
      </c>
      <c r="H1066" s="388">
        <v>69</v>
      </c>
    </row>
    <row r="1067" spans="1:8" x14ac:dyDescent="0.2">
      <c r="A1067" s="390" t="s">
        <v>1263</v>
      </c>
      <c r="B1067" s="391" t="s">
        <v>1271</v>
      </c>
      <c r="C1067" s="391" t="s">
        <v>1261</v>
      </c>
      <c r="D1067" s="391"/>
      <c r="E1067" s="386">
        <v>42675</v>
      </c>
      <c r="F1067" s="386">
        <v>42429</v>
      </c>
      <c r="G1067" s="387">
        <v>179</v>
      </c>
      <c r="H1067" s="388">
        <v>69</v>
      </c>
    </row>
    <row r="1068" spans="1:8" x14ac:dyDescent="0.2">
      <c r="A1068" s="390" t="s">
        <v>1264</v>
      </c>
      <c r="B1068" s="391" t="s">
        <v>1271</v>
      </c>
      <c r="C1068" s="391" t="s">
        <v>1261</v>
      </c>
      <c r="D1068" s="391"/>
      <c r="E1068" s="386">
        <v>42430</v>
      </c>
      <c r="F1068" s="386">
        <v>42551</v>
      </c>
      <c r="G1068" s="387">
        <v>226</v>
      </c>
      <c r="H1068" s="388">
        <v>69</v>
      </c>
    </row>
    <row r="1069" spans="1:8" x14ac:dyDescent="0.2">
      <c r="A1069" s="390" t="s">
        <v>1265</v>
      </c>
      <c r="B1069" s="391" t="s">
        <v>1271</v>
      </c>
      <c r="C1069" s="391" t="s">
        <v>1261</v>
      </c>
      <c r="D1069" s="391"/>
      <c r="E1069" s="386">
        <v>42552</v>
      </c>
      <c r="F1069" s="386">
        <v>42613</v>
      </c>
      <c r="G1069" s="387">
        <v>174</v>
      </c>
      <c r="H1069" s="388">
        <v>69</v>
      </c>
    </row>
    <row r="1070" spans="1:8" x14ac:dyDescent="0.2">
      <c r="A1070" s="390" t="s">
        <v>1266</v>
      </c>
      <c r="B1070" s="391" t="s">
        <v>1271</v>
      </c>
      <c r="C1070" s="391" t="s">
        <v>1261</v>
      </c>
      <c r="D1070" s="391"/>
      <c r="E1070" s="386">
        <v>42614</v>
      </c>
      <c r="F1070" s="386">
        <v>42643</v>
      </c>
      <c r="G1070" s="387">
        <v>222</v>
      </c>
      <c r="H1070" s="388">
        <v>69</v>
      </c>
    </row>
    <row r="1071" spans="1:8" x14ac:dyDescent="0.2">
      <c r="A1071" s="390" t="s">
        <v>1256</v>
      </c>
      <c r="B1071" s="391" t="s">
        <v>1272</v>
      </c>
      <c r="C1071" s="391" t="s">
        <v>1261</v>
      </c>
      <c r="D1071" s="391"/>
      <c r="E1071" s="386">
        <v>42644</v>
      </c>
      <c r="F1071" s="386">
        <v>42735</v>
      </c>
      <c r="G1071" s="387">
        <v>306</v>
      </c>
      <c r="H1071" s="388">
        <v>74</v>
      </c>
    </row>
    <row r="1072" spans="1:8" x14ac:dyDescent="0.2">
      <c r="A1072" s="390" t="s">
        <v>1257</v>
      </c>
      <c r="B1072" s="391" t="s">
        <v>1272</v>
      </c>
      <c r="C1072" s="391" t="s">
        <v>1261</v>
      </c>
      <c r="D1072" s="391"/>
      <c r="E1072" s="386">
        <v>42370</v>
      </c>
      <c r="F1072" s="386">
        <v>42429</v>
      </c>
      <c r="G1072" s="387">
        <v>181</v>
      </c>
      <c r="H1072" s="388">
        <v>74</v>
      </c>
    </row>
    <row r="1073" spans="1:8" x14ac:dyDescent="0.2">
      <c r="A1073" s="390" t="s">
        <v>1258</v>
      </c>
      <c r="B1073" s="391" t="s">
        <v>1272</v>
      </c>
      <c r="C1073" s="391" t="s">
        <v>1261</v>
      </c>
      <c r="D1073" s="391"/>
      <c r="E1073" s="386">
        <v>42430</v>
      </c>
      <c r="F1073" s="386">
        <v>42551</v>
      </c>
      <c r="G1073" s="387">
        <v>270</v>
      </c>
      <c r="H1073" s="388">
        <v>74</v>
      </c>
    </row>
    <row r="1074" spans="1:8" x14ac:dyDescent="0.2">
      <c r="A1074" s="390" t="s">
        <v>1259</v>
      </c>
      <c r="B1074" s="391" t="s">
        <v>1272</v>
      </c>
      <c r="C1074" s="391" t="s">
        <v>1261</v>
      </c>
      <c r="D1074" s="391"/>
      <c r="E1074" s="386">
        <v>42552</v>
      </c>
      <c r="F1074" s="386">
        <v>42613</v>
      </c>
      <c r="G1074" s="387">
        <v>242</v>
      </c>
      <c r="H1074" s="388">
        <v>74</v>
      </c>
    </row>
    <row r="1075" spans="1:8" x14ac:dyDescent="0.2">
      <c r="A1075" s="390" t="s">
        <v>1260</v>
      </c>
      <c r="B1075" s="391" t="s">
        <v>1272</v>
      </c>
      <c r="C1075" s="391" t="s">
        <v>1261</v>
      </c>
      <c r="D1075" s="391"/>
      <c r="E1075" s="386">
        <v>42614</v>
      </c>
      <c r="F1075" s="386">
        <v>42643</v>
      </c>
      <c r="G1075" s="387">
        <v>306</v>
      </c>
      <c r="H1075" s="388">
        <v>74</v>
      </c>
    </row>
    <row r="1076" spans="1:8" x14ac:dyDescent="0.2">
      <c r="A1076" s="390" t="s">
        <v>1267</v>
      </c>
      <c r="B1076" s="391" t="s">
        <v>1270</v>
      </c>
      <c r="C1076" s="391" t="s">
        <v>1261</v>
      </c>
      <c r="D1076" s="391"/>
      <c r="E1076" s="386">
        <v>42644</v>
      </c>
      <c r="F1076" s="386">
        <v>42674</v>
      </c>
      <c r="G1076" s="387">
        <v>202</v>
      </c>
      <c r="H1076" s="388">
        <v>74</v>
      </c>
    </row>
    <row r="1077" spans="1:8" x14ac:dyDescent="0.2">
      <c r="A1077" s="390" t="s">
        <v>1268</v>
      </c>
      <c r="B1077" s="391" t="s">
        <v>1270</v>
      </c>
      <c r="C1077" s="391" t="s">
        <v>1261</v>
      </c>
      <c r="D1077" s="391"/>
      <c r="E1077" s="386">
        <v>42675</v>
      </c>
      <c r="F1077" s="386">
        <v>42490</v>
      </c>
      <c r="G1077" s="387">
        <v>157</v>
      </c>
      <c r="H1077" s="388">
        <v>74</v>
      </c>
    </row>
    <row r="1078" spans="1:8" x14ac:dyDescent="0.2">
      <c r="A1078" s="390" t="s">
        <v>1269</v>
      </c>
      <c r="B1078" s="391" t="s">
        <v>1270</v>
      </c>
      <c r="C1078" s="391" t="s">
        <v>1261</v>
      </c>
      <c r="D1078" s="391"/>
      <c r="E1078" s="386">
        <v>42491</v>
      </c>
      <c r="F1078" s="386">
        <v>42643</v>
      </c>
      <c r="G1078" s="387">
        <v>202</v>
      </c>
      <c r="H1078" s="388">
        <v>74</v>
      </c>
    </row>
    <row r="1079" spans="1:8" x14ac:dyDescent="0.2">
      <c r="A1079" s="383" t="s">
        <v>2327</v>
      </c>
      <c r="B1079" s="385" t="s">
        <v>1230</v>
      </c>
      <c r="C1079" s="385" t="s">
        <v>1181</v>
      </c>
      <c r="D1079" s="385" t="s">
        <v>1231</v>
      </c>
      <c r="E1079" s="386">
        <v>42370</v>
      </c>
      <c r="F1079" s="386">
        <v>42735</v>
      </c>
      <c r="G1079" s="387">
        <v>160</v>
      </c>
      <c r="H1079" s="388">
        <v>92</v>
      </c>
    </row>
    <row r="1080" spans="1:8" x14ac:dyDescent="0.2">
      <c r="A1080" s="383" t="s">
        <v>2328</v>
      </c>
      <c r="B1080" s="385" t="s">
        <v>1182</v>
      </c>
      <c r="C1080" s="385" t="s">
        <v>1181</v>
      </c>
      <c r="D1080" s="385" t="s">
        <v>1231</v>
      </c>
      <c r="E1080" s="386">
        <v>42370</v>
      </c>
      <c r="F1080" s="386">
        <v>42735</v>
      </c>
      <c r="G1080" s="387">
        <v>186</v>
      </c>
      <c r="H1080" s="388">
        <v>79</v>
      </c>
    </row>
    <row r="1081" spans="1:8" x14ac:dyDescent="0.2">
      <c r="A1081" s="383" t="s">
        <v>2329</v>
      </c>
      <c r="B1081" s="385" t="s">
        <v>1183</v>
      </c>
      <c r="C1081" s="385" t="s">
        <v>1181</v>
      </c>
      <c r="D1081" s="385" t="s">
        <v>1231</v>
      </c>
      <c r="E1081" s="386">
        <v>42370</v>
      </c>
      <c r="F1081" s="386">
        <v>42735</v>
      </c>
      <c r="G1081" s="387">
        <v>160</v>
      </c>
      <c r="H1081" s="388">
        <v>92</v>
      </c>
    </row>
    <row r="1082" spans="1:8" x14ac:dyDescent="0.2">
      <c r="A1082" s="383" t="s">
        <v>2330</v>
      </c>
      <c r="B1082" s="385" t="s">
        <v>1184</v>
      </c>
      <c r="C1082" s="385" t="s">
        <v>1181</v>
      </c>
      <c r="D1082" s="385" t="s">
        <v>1231</v>
      </c>
      <c r="E1082" s="386">
        <v>42445</v>
      </c>
      <c r="F1082" s="386">
        <v>42718</v>
      </c>
      <c r="G1082" s="387">
        <v>220</v>
      </c>
      <c r="H1082" s="388">
        <v>121</v>
      </c>
    </row>
    <row r="1083" spans="1:8" x14ac:dyDescent="0.2">
      <c r="A1083" s="383" t="s">
        <v>2331</v>
      </c>
      <c r="B1083" s="385" t="s">
        <v>1184</v>
      </c>
      <c r="C1083" s="385" t="s">
        <v>1181</v>
      </c>
      <c r="D1083" s="385" t="s">
        <v>1232</v>
      </c>
      <c r="E1083" s="386">
        <v>42719</v>
      </c>
      <c r="F1083" s="386">
        <v>42444</v>
      </c>
      <c r="G1083" s="387">
        <v>264</v>
      </c>
      <c r="H1083" s="388">
        <v>125</v>
      </c>
    </row>
    <row r="1084" spans="1:8" x14ac:dyDescent="0.2">
      <c r="A1084" s="383" t="s">
        <v>2332</v>
      </c>
      <c r="B1084" s="385" t="s">
        <v>1230</v>
      </c>
      <c r="C1084" s="385" t="s">
        <v>1185</v>
      </c>
      <c r="D1084" s="385" t="s">
        <v>1231</v>
      </c>
      <c r="E1084" s="386">
        <v>42370</v>
      </c>
      <c r="F1084" s="386">
        <v>42735</v>
      </c>
      <c r="G1084" s="387">
        <v>80</v>
      </c>
      <c r="H1084" s="388">
        <v>62</v>
      </c>
    </row>
    <row r="1085" spans="1:8" x14ac:dyDescent="0.2">
      <c r="A1085" s="383" t="s">
        <v>2333</v>
      </c>
      <c r="B1085" s="385" t="s">
        <v>1186</v>
      </c>
      <c r="C1085" s="385" t="s">
        <v>1185</v>
      </c>
      <c r="D1085" s="385" t="s">
        <v>1231</v>
      </c>
      <c r="E1085" s="386">
        <v>42370</v>
      </c>
      <c r="F1085" s="386">
        <v>42735</v>
      </c>
      <c r="G1085" s="387">
        <v>180</v>
      </c>
      <c r="H1085" s="388">
        <v>99</v>
      </c>
    </row>
    <row r="1086" spans="1:8" x14ac:dyDescent="0.2">
      <c r="A1086" s="383" t="s">
        <v>2334</v>
      </c>
      <c r="B1086" s="385" t="s">
        <v>1230</v>
      </c>
      <c r="C1086" s="385" t="s">
        <v>1187</v>
      </c>
      <c r="D1086" s="385" t="s">
        <v>1231</v>
      </c>
      <c r="E1086" s="386">
        <v>42370</v>
      </c>
      <c r="F1086" s="386">
        <v>42735</v>
      </c>
      <c r="G1086" s="387">
        <v>20</v>
      </c>
      <c r="H1086" s="388">
        <v>13</v>
      </c>
    </row>
    <row r="1087" spans="1:8" x14ac:dyDescent="0.2">
      <c r="A1087" s="383" t="s">
        <v>2335</v>
      </c>
      <c r="B1087" s="385" t="s">
        <v>1188</v>
      </c>
      <c r="C1087" s="385" t="s">
        <v>1187</v>
      </c>
      <c r="D1087" s="385" t="s">
        <v>1231</v>
      </c>
      <c r="E1087" s="386">
        <v>42370</v>
      </c>
      <c r="F1087" s="386">
        <v>42735</v>
      </c>
      <c r="G1087" s="387">
        <v>245</v>
      </c>
      <c r="H1087" s="388">
        <v>119</v>
      </c>
    </row>
    <row r="1088" spans="1:8" x14ac:dyDescent="0.2">
      <c r="A1088" s="383" t="s">
        <v>2336</v>
      </c>
      <c r="B1088" s="385" t="s">
        <v>1189</v>
      </c>
      <c r="C1088" s="385" t="s">
        <v>1187</v>
      </c>
      <c r="D1088" s="385" t="s">
        <v>1231</v>
      </c>
      <c r="E1088" s="386">
        <v>42370</v>
      </c>
      <c r="F1088" s="386">
        <v>42735</v>
      </c>
      <c r="G1088" s="387">
        <v>156</v>
      </c>
      <c r="H1088" s="388">
        <v>113</v>
      </c>
    </row>
    <row r="1089" spans="1:8" x14ac:dyDescent="0.2">
      <c r="A1089" s="383" t="s">
        <v>2337</v>
      </c>
      <c r="B1089" s="385" t="s">
        <v>1190</v>
      </c>
      <c r="C1089" s="385" t="s">
        <v>1187</v>
      </c>
      <c r="D1089" s="385" t="s">
        <v>1231</v>
      </c>
      <c r="E1089" s="386">
        <v>42370</v>
      </c>
      <c r="F1089" s="386">
        <v>42735</v>
      </c>
      <c r="G1089" s="387">
        <v>260</v>
      </c>
      <c r="H1089" s="388">
        <v>96</v>
      </c>
    </row>
    <row r="1090" spans="1:8" x14ac:dyDescent="0.2">
      <c r="A1090" s="383" t="s">
        <v>2338</v>
      </c>
      <c r="B1090" s="385" t="s">
        <v>1230</v>
      </c>
      <c r="C1090" s="385" t="s">
        <v>1191</v>
      </c>
      <c r="D1090" s="385" t="s">
        <v>1231</v>
      </c>
      <c r="E1090" s="386">
        <v>42370</v>
      </c>
      <c r="F1090" s="386">
        <v>42735</v>
      </c>
      <c r="G1090" s="387">
        <v>278</v>
      </c>
      <c r="H1090" s="388">
        <v>206</v>
      </c>
    </row>
    <row r="1091" spans="1:8" x14ac:dyDescent="0.2">
      <c r="A1091" s="383" t="s">
        <v>2339</v>
      </c>
      <c r="B1091" s="385" t="s">
        <v>1192</v>
      </c>
      <c r="C1091" s="385" t="s">
        <v>1191</v>
      </c>
      <c r="D1091" s="385" t="s">
        <v>1231</v>
      </c>
      <c r="E1091" s="386">
        <v>42370</v>
      </c>
      <c r="F1091" s="386">
        <v>42735</v>
      </c>
      <c r="G1091" s="387">
        <v>263</v>
      </c>
      <c r="H1091" s="388">
        <v>299</v>
      </c>
    </row>
    <row r="1092" spans="1:8" x14ac:dyDescent="0.2">
      <c r="A1092" s="383" t="s">
        <v>2340</v>
      </c>
      <c r="B1092" s="385" t="s">
        <v>1193</v>
      </c>
      <c r="C1092" s="385" t="s">
        <v>1191</v>
      </c>
      <c r="D1092" s="385" t="s">
        <v>1231</v>
      </c>
      <c r="E1092" s="386">
        <v>42370</v>
      </c>
      <c r="F1092" s="386">
        <v>42735</v>
      </c>
      <c r="G1092" s="387">
        <v>314</v>
      </c>
      <c r="H1092" s="388">
        <v>261</v>
      </c>
    </row>
    <row r="1093" spans="1:8" x14ac:dyDescent="0.2">
      <c r="A1093" s="383" t="s">
        <v>2341</v>
      </c>
      <c r="B1093" s="385" t="s">
        <v>1194</v>
      </c>
      <c r="C1093" s="385" t="s">
        <v>1191</v>
      </c>
      <c r="D1093" s="385" t="s">
        <v>1231</v>
      </c>
      <c r="E1093" s="386">
        <v>42370</v>
      </c>
      <c r="F1093" s="386">
        <v>42735</v>
      </c>
      <c r="G1093" s="387">
        <v>276</v>
      </c>
      <c r="H1093" s="388">
        <v>287</v>
      </c>
    </row>
    <row r="1094" spans="1:8" x14ac:dyDescent="0.2">
      <c r="A1094" s="383" t="s">
        <v>2342</v>
      </c>
      <c r="B1094" s="385" t="s">
        <v>1195</v>
      </c>
      <c r="C1094" s="385" t="s">
        <v>1191</v>
      </c>
      <c r="D1094" s="385" t="s">
        <v>1231</v>
      </c>
      <c r="E1094" s="386">
        <v>42370</v>
      </c>
      <c r="F1094" s="386">
        <v>42735</v>
      </c>
      <c r="G1094" s="387">
        <v>266</v>
      </c>
      <c r="H1094" s="388">
        <v>281</v>
      </c>
    </row>
    <row r="1095" spans="1:8" x14ac:dyDescent="0.2">
      <c r="A1095" s="383" t="s">
        <v>2343</v>
      </c>
      <c r="B1095" s="385" t="s">
        <v>1196</v>
      </c>
      <c r="C1095" s="385" t="s">
        <v>1191</v>
      </c>
      <c r="D1095" s="385" t="s">
        <v>1231</v>
      </c>
      <c r="E1095" s="386">
        <v>42370</v>
      </c>
      <c r="F1095" s="386">
        <v>42735</v>
      </c>
      <c r="G1095" s="387">
        <v>278</v>
      </c>
      <c r="H1095" s="388">
        <v>206</v>
      </c>
    </row>
    <row r="1096" spans="1:8" x14ac:dyDescent="0.2">
      <c r="A1096" s="383" t="s">
        <v>2344</v>
      </c>
      <c r="B1096" s="385" t="s">
        <v>1197</v>
      </c>
      <c r="C1096" s="385" t="s">
        <v>1191</v>
      </c>
      <c r="D1096" s="385" t="s">
        <v>1231</v>
      </c>
      <c r="E1096" s="386">
        <v>42370</v>
      </c>
      <c r="F1096" s="386">
        <v>42735</v>
      </c>
      <c r="G1096" s="387">
        <v>285</v>
      </c>
      <c r="H1096" s="388">
        <v>214</v>
      </c>
    </row>
    <row r="1097" spans="1:8" x14ac:dyDescent="0.2">
      <c r="A1097" s="383" t="s">
        <v>2345</v>
      </c>
      <c r="B1097" s="385" t="s">
        <v>1198</v>
      </c>
      <c r="C1097" s="385" t="s">
        <v>1191</v>
      </c>
      <c r="D1097" s="385" t="s">
        <v>1231</v>
      </c>
      <c r="E1097" s="386">
        <v>42370</v>
      </c>
      <c r="F1097" s="386">
        <v>42735</v>
      </c>
      <c r="G1097" s="387">
        <v>241</v>
      </c>
      <c r="H1097" s="388">
        <v>231</v>
      </c>
    </row>
    <row r="1098" spans="1:8" x14ac:dyDescent="0.2">
      <c r="A1098" s="383" t="s">
        <v>2346</v>
      </c>
      <c r="B1098" s="385" t="s">
        <v>1199</v>
      </c>
      <c r="C1098" s="385" t="s">
        <v>1191</v>
      </c>
      <c r="D1098" s="385" t="s">
        <v>1231</v>
      </c>
      <c r="E1098" s="386">
        <v>42370</v>
      </c>
      <c r="F1098" s="386">
        <v>42735</v>
      </c>
      <c r="G1098" s="387">
        <v>278</v>
      </c>
      <c r="H1098" s="388">
        <v>268</v>
      </c>
    </row>
    <row r="1099" spans="1:8" x14ac:dyDescent="0.2">
      <c r="A1099" s="383" t="s">
        <v>2347</v>
      </c>
      <c r="B1099" s="385" t="s">
        <v>1047</v>
      </c>
      <c r="C1099" s="385" t="s">
        <v>1191</v>
      </c>
      <c r="D1099" s="385" t="s">
        <v>1231</v>
      </c>
      <c r="E1099" s="386">
        <v>42370</v>
      </c>
      <c r="F1099" s="386">
        <v>42735</v>
      </c>
      <c r="G1099" s="387">
        <v>249</v>
      </c>
      <c r="H1099" s="388">
        <v>256</v>
      </c>
    </row>
    <row r="1100" spans="1:8" x14ac:dyDescent="0.2">
      <c r="A1100" s="383" t="s">
        <v>2348</v>
      </c>
      <c r="B1100" s="385" t="s">
        <v>1230</v>
      </c>
      <c r="C1100" s="385" t="s">
        <v>1200</v>
      </c>
      <c r="D1100" s="385" t="s">
        <v>1231</v>
      </c>
      <c r="E1100" s="386">
        <v>42370</v>
      </c>
      <c r="F1100" s="386">
        <v>42735</v>
      </c>
      <c r="G1100" s="387">
        <v>122</v>
      </c>
      <c r="H1100" s="388">
        <v>85</v>
      </c>
    </row>
    <row r="1101" spans="1:8" x14ac:dyDescent="0.2">
      <c r="A1101" s="383" t="s">
        <v>2349</v>
      </c>
      <c r="B1101" s="385" t="s">
        <v>1201</v>
      </c>
      <c r="C1101" s="385" t="s">
        <v>1200</v>
      </c>
      <c r="D1101" s="385" t="s">
        <v>1231</v>
      </c>
      <c r="E1101" s="386">
        <v>42370</v>
      </c>
      <c r="F1101" s="386">
        <v>42735</v>
      </c>
      <c r="G1101" s="387">
        <v>154</v>
      </c>
      <c r="H1101" s="388">
        <v>90</v>
      </c>
    </row>
    <row r="1102" spans="1:8" x14ac:dyDescent="0.2">
      <c r="A1102" s="383" t="s">
        <v>2350</v>
      </c>
      <c r="B1102" s="385" t="s">
        <v>1202</v>
      </c>
      <c r="C1102" s="385" t="s">
        <v>1200</v>
      </c>
      <c r="D1102" s="385" t="s">
        <v>1231</v>
      </c>
      <c r="E1102" s="386">
        <v>42370</v>
      </c>
      <c r="F1102" s="386">
        <v>42735</v>
      </c>
      <c r="G1102" s="387">
        <v>143</v>
      </c>
      <c r="H1102" s="388">
        <v>98</v>
      </c>
    </row>
    <row r="1103" spans="1:8" x14ac:dyDescent="0.2">
      <c r="A1103" s="383" t="s">
        <v>2351</v>
      </c>
      <c r="B1103" s="385" t="s">
        <v>1203</v>
      </c>
      <c r="C1103" s="385" t="s">
        <v>1200</v>
      </c>
      <c r="D1103" s="385" t="s">
        <v>1231</v>
      </c>
      <c r="E1103" s="386">
        <v>42370</v>
      </c>
      <c r="F1103" s="386">
        <v>42735</v>
      </c>
      <c r="G1103" s="387">
        <v>180</v>
      </c>
      <c r="H1103" s="388">
        <v>98</v>
      </c>
    </row>
    <row r="1104" spans="1:8" x14ac:dyDescent="0.2">
      <c r="A1104" s="383" t="s">
        <v>2352</v>
      </c>
      <c r="B1104" s="385" t="s">
        <v>1204</v>
      </c>
      <c r="C1104" s="385" t="s">
        <v>1200</v>
      </c>
      <c r="D1104" s="385" t="s">
        <v>1231</v>
      </c>
      <c r="E1104" s="386">
        <v>42370</v>
      </c>
      <c r="F1104" s="386">
        <v>42735</v>
      </c>
      <c r="G1104" s="387">
        <v>220</v>
      </c>
      <c r="H1104" s="388">
        <v>86</v>
      </c>
    </row>
    <row r="1105" spans="1:8" x14ac:dyDescent="0.2">
      <c r="A1105" s="383" t="s">
        <v>2353</v>
      </c>
      <c r="B1105" s="385" t="s">
        <v>1206</v>
      </c>
      <c r="C1105" s="385" t="s">
        <v>1205</v>
      </c>
      <c r="D1105" s="385" t="s">
        <v>1231</v>
      </c>
      <c r="E1105" s="386">
        <v>42475</v>
      </c>
      <c r="F1105" s="386">
        <v>42718</v>
      </c>
      <c r="G1105" s="387">
        <v>138</v>
      </c>
      <c r="H1105" s="388">
        <v>100</v>
      </c>
    </row>
    <row r="1106" spans="1:8" x14ac:dyDescent="0.2">
      <c r="A1106" s="383" t="s">
        <v>2354</v>
      </c>
      <c r="B1106" s="385" t="s">
        <v>1206</v>
      </c>
      <c r="C1106" s="385" t="s">
        <v>1205</v>
      </c>
      <c r="D1106" s="385" t="s">
        <v>1232</v>
      </c>
      <c r="E1106" s="386">
        <v>42719</v>
      </c>
      <c r="F1106" s="386">
        <v>42474</v>
      </c>
      <c r="G1106" s="387">
        <v>192</v>
      </c>
      <c r="H1106" s="388">
        <v>105</v>
      </c>
    </row>
    <row r="1107" spans="1:8" x14ac:dyDescent="0.2">
      <c r="A1107" s="383" t="s">
        <v>2355</v>
      </c>
      <c r="B1107" s="385" t="s">
        <v>1208</v>
      </c>
      <c r="C1107" s="385" t="s">
        <v>1207</v>
      </c>
      <c r="D1107" s="385" t="s">
        <v>1231</v>
      </c>
      <c r="E1107" s="386">
        <v>42370</v>
      </c>
      <c r="F1107" s="386">
        <v>42735</v>
      </c>
      <c r="G1107" s="387">
        <v>73</v>
      </c>
      <c r="H1107" s="388">
        <v>64</v>
      </c>
    </row>
    <row r="1108" spans="1:8" x14ac:dyDescent="0.2">
      <c r="A1108" s="383" t="s">
        <v>2356</v>
      </c>
      <c r="B1108" s="385" t="s">
        <v>1230</v>
      </c>
      <c r="C1108" s="385" t="s">
        <v>1209</v>
      </c>
      <c r="D1108" s="385" t="s">
        <v>1231</v>
      </c>
      <c r="E1108" s="386">
        <v>42370</v>
      </c>
      <c r="F1108" s="386">
        <v>42735</v>
      </c>
      <c r="G1108" s="387">
        <v>108</v>
      </c>
      <c r="H1108" s="388">
        <v>65</v>
      </c>
    </row>
    <row r="1109" spans="1:8" x14ac:dyDescent="0.2">
      <c r="A1109" s="383" t="s">
        <v>2357</v>
      </c>
      <c r="B1109" s="385" t="s">
        <v>1210</v>
      </c>
      <c r="C1109" s="385" t="s">
        <v>1209</v>
      </c>
      <c r="D1109" s="385" t="s">
        <v>1231</v>
      </c>
      <c r="E1109" s="386">
        <v>42370</v>
      </c>
      <c r="F1109" s="386">
        <v>42735</v>
      </c>
      <c r="G1109" s="387">
        <v>164</v>
      </c>
      <c r="H1109" s="388">
        <v>58</v>
      </c>
    </row>
    <row r="1110" spans="1:8" x14ac:dyDescent="0.2">
      <c r="A1110" s="383" t="s">
        <v>2358</v>
      </c>
      <c r="B1110" s="385" t="s">
        <v>1211</v>
      </c>
      <c r="C1110" s="385" t="s">
        <v>1209</v>
      </c>
      <c r="D1110" s="385" t="s">
        <v>1231</v>
      </c>
      <c r="E1110" s="386">
        <v>42370</v>
      </c>
      <c r="F1110" s="386">
        <v>42735</v>
      </c>
      <c r="G1110" s="387">
        <v>360</v>
      </c>
      <c r="H1110" s="388">
        <v>95</v>
      </c>
    </row>
    <row r="1111" spans="1:8" x14ac:dyDescent="0.2">
      <c r="A1111" s="383" t="s">
        <v>2359</v>
      </c>
      <c r="B1111" s="385" t="s">
        <v>1230</v>
      </c>
      <c r="C1111" s="385" t="s">
        <v>1212</v>
      </c>
      <c r="D1111" s="385" t="s">
        <v>1231</v>
      </c>
      <c r="E1111" s="386">
        <v>42370</v>
      </c>
      <c r="F1111" s="386">
        <v>42735</v>
      </c>
      <c r="G1111" s="387">
        <v>95</v>
      </c>
      <c r="H1111" s="388">
        <v>80</v>
      </c>
    </row>
    <row r="1112" spans="1:8" x14ac:dyDescent="0.2">
      <c r="A1112" s="383" t="s">
        <v>2360</v>
      </c>
      <c r="B1112" s="385" t="s">
        <v>1213</v>
      </c>
      <c r="C1112" s="385" t="s">
        <v>1212</v>
      </c>
      <c r="D1112" s="385" t="s">
        <v>1231</v>
      </c>
      <c r="E1112" s="386">
        <v>42370</v>
      </c>
      <c r="F1112" s="386">
        <v>42735</v>
      </c>
      <c r="G1112" s="387">
        <v>236</v>
      </c>
      <c r="H1112" s="388">
        <v>103</v>
      </c>
    </row>
    <row r="1113" spans="1:8" x14ac:dyDescent="0.2">
      <c r="A1113" s="383" t="s">
        <v>2361</v>
      </c>
      <c r="B1113" s="385" t="s">
        <v>1214</v>
      </c>
      <c r="C1113" s="385" t="s">
        <v>1212</v>
      </c>
      <c r="D1113" s="385" t="s">
        <v>1231</v>
      </c>
      <c r="E1113" s="386">
        <v>42370</v>
      </c>
      <c r="F1113" s="386">
        <v>42735</v>
      </c>
      <c r="G1113" s="387">
        <v>190</v>
      </c>
      <c r="H1113" s="388">
        <v>95</v>
      </c>
    </row>
    <row r="1114" spans="1:8" x14ac:dyDescent="0.2">
      <c r="A1114" s="383" t="s">
        <v>2362</v>
      </c>
      <c r="B1114" s="385" t="s">
        <v>1230</v>
      </c>
      <c r="C1114" s="385" t="s">
        <v>1215</v>
      </c>
      <c r="D1114" s="385" t="s">
        <v>1231</v>
      </c>
      <c r="E1114" s="386">
        <v>42370</v>
      </c>
      <c r="F1114" s="386">
        <v>42735</v>
      </c>
      <c r="G1114" s="387">
        <v>97</v>
      </c>
      <c r="H1114" s="388">
        <v>80</v>
      </c>
    </row>
    <row r="1115" spans="1:8" x14ac:dyDescent="0.2">
      <c r="A1115" s="383" t="s">
        <v>2363</v>
      </c>
      <c r="B1115" s="385" t="s">
        <v>1216</v>
      </c>
      <c r="C1115" s="385" t="s">
        <v>1215</v>
      </c>
      <c r="D1115" s="385" t="s">
        <v>1231</v>
      </c>
      <c r="E1115" s="386">
        <v>42370</v>
      </c>
      <c r="F1115" s="386">
        <v>42735</v>
      </c>
      <c r="G1115" s="387">
        <v>122</v>
      </c>
      <c r="H1115" s="388">
        <v>90</v>
      </c>
    </row>
    <row r="1116" spans="1:8" x14ac:dyDescent="0.2">
      <c r="A1116" s="383" t="s">
        <v>2364</v>
      </c>
      <c r="B1116" s="385" t="s">
        <v>1217</v>
      </c>
      <c r="C1116" s="385" t="s">
        <v>1215</v>
      </c>
      <c r="D1116" s="385" t="s">
        <v>1231</v>
      </c>
      <c r="E1116" s="386">
        <v>42370</v>
      </c>
      <c r="F1116" s="386">
        <v>42735</v>
      </c>
      <c r="G1116" s="387">
        <v>192</v>
      </c>
      <c r="H1116" s="388">
        <v>142</v>
      </c>
    </row>
    <row r="1117" spans="1:8" ht="13.5" thickBot="1" x14ac:dyDescent="0.25">
      <c r="A1117" s="392" t="s">
        <v>2365</v>
      </c>
      <c r="B1117" s="393" t="s">
        <v>1218</v>
      </c>
      <c r="C1117" s="393" t="s">
        <v>1215</v>
      </c>
      <c r="D1117" s="393" t="s">
        <v>1231</v>
      </c>
      <c r="E1117" s="386">
        <v>42370</v>
      </c>
      <c r="F1117" s="386">
        <v>42735</v>
      </c>
      <c r="G1117" s="387">
        <v>273</v>
      </c>
      <c r="H1117" s="388">
        <v>138</v>
      </c>
    </row>
  </sheetData>
  <sheetProtection algorithmName="SHA-512" hashValue="XcFHuA1lvOu3hzerZKQtauWQAMKnOlW8bp/UZo8nKO/8PwICfiTR+YPBZtQvRYKQ6XL03C/KiJG1UJ4rULS1/g==" saltValue="kiCUPeMbLwPBT24xuBNkyQ==" spinCount="100000" sheet="1" objects="1" scenarios="1" selectLockedCells="1"/>
  <mergeCells count="2">
    <mergeCell ref="A1:H1"/>
    <mergeCell ref="A2:H2"/>
  </mergeCells>
  <conditionalFormatting sqref="A1:A2">
    <cfRule type="duplicateValues" dxfId="12" priority="2"/>
  </conditionalFormatting>
  <conditionalFormatting sqref="A3">
    <cfRule type="duplicateValues" dxfId="11" priority="1"/>
  </conditionalFormatting>
  <pageMargins left="0.5" right="0.5" top="0.5" bottom="0.75" header="0.3" footer="0.3"/>
  <pageSetup orientation="portrait" r:id="rId1"/>
  <headerFooter alignWithMargins="0">
    <oddFooter>&amp;L&amp;"Arial,Regular"&amp;8File: &amp;F
Tab: &amp;A&amp;C&amp;"Arial,Regular"&amp;9&amp;Uwww.results.org&amp;R&amp;"Arial,Regular"&amp;8Date: &amp;D
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F7573"/>
  </sheetPr>
  <dimension ref="A1:I23"/>
  <sheetViews>
    <sheetView zoomScale="90" zoomScaleNormal="90" workbookViewId="0">
      <selection activeCell="A14" sqref="A14"/>
    </sheetView>
  </sheetViews>
  <sheetFormatPr defaultColWidth="9.140625" defaultRowHeight="15" x14ac:dyDescent="0.25"/>
  <cols>
    <col min="1" max="1" width="31.7109375" style="173" customWidth="1"/>
    <col min="2" max="2" width="27.42578125" style="173" customWidth="1"/>
    <col min="3" max="3" width="14.7109375" style="173" customWidth="1"/>
    <col min="4" max="4" width="12.140625" style="173" customWidth="1"/>
    <col min="5" max="5" width="9.85546875" style="173" customWidth="1"/>
    <col min="6" max="6" width="9.140625" style="173"/>
    <col min="7" max="7" width="17.5703125" style="173" customWidth="1"/>
    <col min="8" max="8" width="41.5703125" style="173" customWidth="1"/>
    <col min="9" max="9" width="40.42578125" style="173" customWidth="1"/>
    <col min="10" max="16384" width="9.140625" style="173"/>
  </cols>
  <sheetData>
    <row r="1" spans="1:9" x14ac:dyDescent="0.25">
      <c r="A1" s="412"/>
      <c r="B1" s="413"/>
      <c r="C1" s="414"/>
    </row>
    <row r="2" spans="1:9" x14ac:dyDescent="0.25">
      <c r="A2" s="415"/>
      <c r="B2" s="416"/>
      <c r="C2" s="414"/>
    </row>
    <row r="3" spans="1:9" x14ac:dyDescent="0.25">
      <c r="A3" s="415"/>
      <c r="B3" s="416"/>
      <c r="C3" s="414"/>
    </row>
    <row r="4" spans="1:9" x14ac:dyDescent="0.25">
      <c r="A4" s="415"/>
      <c r="B4" s="416"/>
      <c r="C4" s="414"/>
    </row>
    <row r="5" spans="1:9" x14ac:dyDescent="0.25">
      <c r="A5" s="415"/>
      <c r="B5" s="416"/>
      <c r="C5" s="414"/>
    </row>
    <row r="6" spans="1:9" x14ac:dyDescent="0.25">
      <c r="A6" s="415"/>
      <c r="B6" s="416"/>
      <c r="C6" s="414"/>
    </row>
    <row r="7" spans="1:9" x14ac:dyDescent="0.25">
      <c r="A7" s="415"/>
      <c r="B7" s="416"/>
      <c r="C7" s="414"/>
    </row>
    <row r="8" spans="1:9" x14ac:dyDescent="0.25">
      <c r="A8" s="415"/>
      <c r="B8" s="416"/>
      <c r="C8" s="414"/>
    </row>
    <row r="9" spans="1:9" x14ac:dyDescent="0.25">
      <c r="A9" s="415"/>
      <c r="B9" s="416"/>
      <c r="C9" s="414"/>
    </row>
    <row r="10" spans="1:9" x14ac:dyDescent="0.25">
      <c r="A10" s="415"/>
      <c r="B10" s="416"/>
      <c r="C10" s="414"/>
    </row>
    <row r="11" spans="1:9" ht="15.75" thickBot="1" x14ac:dyDescent="0.3"/>
    <row r="12" spans="1:9" ht="45.75" thickBot="1" x14ac:dyDescent="0.3">
      <c r="A12" s="179"/>
      <c r="C12" s="531" t="s">
        <v>2435</v>
      </c>
      <c r="D12" s="532"/>
      <c r="E12" s="532"/>
      <c r="F12" s="532"/>
      <c r="G12" s="532"/>
      <c r="H12" s="204" t="s">
        <v>2421</v>
      </c>
      <c r="I12" s="417" t="s">
        <v>2422</v>
      </c>
    </row>
    <row r="13" spans="1:9" ht="30.75" thickBot="1" x14ac:dyDescent="0.3">
      <c r="A13" s="175" t="s">
        <v>2366</v>
      </c>
      <c r="B13" s="182" t="s">
        <v>11</v>
      </c>
      <c r="C13" s="418" t="s">
        <v>2430</v>
      </c>
      <c r="D13" s="419" t="s">
        <v>2436</v>
      </c>
      <c r="E13" s="419" t="s">
        <v>9</v>
      </c>
      <c r="F13" s="420" t="s">
        <v>2411</v>
      </c>
      <c r="G13" s="421" t="s">
        <v>2412</v>
      </c>
      <c r="H13" s="422"/>
      <c r="I13" s="365"/>
    </row>
    <row r="14" spans="1:9" x14ac:dyDescent="0.25">
      <c r="A14" s="354"/>
      <c r="B14" s="355"/>
      <c r="C14" s="356"/>
      <c r="D14" s="355"/>
      <c r="E14" s="357"/>
      <c r="F14" s="358"/>
      <c r="G14" s="394">
        <f t="shared" ref="G14:G20" si="0">((F14*(D14+(D14*E14)))/12)*C14</f>
        <v>0</v>
      </c>
      <c r="H14" s="423"/>
      <c r="I14" s="366"/>
    </row>
    <row r="15" spans="1:9" x14ac:dyDescent="0.25">
      <c r="A15" s="354"/>
      <c r="B15" s="355"/>
      <c r="C15" s="356"/>
      <c r="D15" s="355"/>
      <c r="E15" s="357"/>
      <c r="F15" s="358"/>
      <c r="G15" s="394">
        <f t="shared" si="0"/>
        <v>0</v>
      </c>
      <c r="H15" s="423"/>
      <c r="I15" s="366"/>
    </row>
    <row r="16" spans="1:9" x14ac:dyDescent="0.25">
      <c r="A16" s="354"/>
      <c r="B16" s="355"/>
      <c r="C16" s="356"/>
      <c r="D16" s="355"/>
      <c r="E16" s="357"/>
      <c r="F16" s="358"/>
      <c r="G16" s="394">
        <f t="shared" si="0"/>
        <v>0</v>
      </c>
      <c r="H16" s="423"/>
      <c r="I16" s="366"/>
    </row>
    <row r="17" spans="1:9" x14ac:dyDescent="0.25">
      <c r="A17" s="354"/>
      <c r="B17" s="355"/>
      <c r="C17" s="356"/>
      <c r="D17" s="355"/>
      <c r="E17" s="357"/>
      <c r="F17" s="359"/>
      <c r="G17" s="394">
        <f t="shared" si="0"/>
        <v>0</v>
      </c>
      <c r="H17" s="423"/>
      <c r="I17" s="366"/>
    </row>
    <row r="18" spans="1:9" x14ac:dyDescent="0.25">
      <c r="A18" s="354"/>
      <c r="B18" s="355"/>
      <c r="C18" s="356"/>
      <c r="D18" s="355"/>
      <c r="E18" s="357"/>
      <c r="F18" s="359"/>
      <c r="G18" s="394">
        <f t="shared" si="0"/>
        <v>0</v>
      </c>
      <c r="H18" s="423"/>
      <c r="I18" s="366"/>
    </row>
    <row r="19" spans="1:9" x14ac:dyDescent="0.25">
      <c r="A19" s="354"/>
      <c r="B19" s="355"/>
      <c r="C19" s="356"/>
      <c r="D19" s="355"/>
      <c r="E19" s="357"/>
      <c r="F19" s="358"/>
      <c r="G19" s="394">
        <f t="shared" si="0"/>
        <v>0</v>
      </c>
      <c r="H19" s="423"/>
      <c r="I19" s="366"/>
    </row>
    <row r="20" spans="1:9" s="179" customFormat="1" ht="15.75" thickBot="1" x14ac:dyDescent="0.3">
      <c r="A20" s="354"/>
      <c r="B20" s="355"/>
      <c r="C20" s="360"/>
      <c r="D20" s="361"/>
      <c r="E20" s="362"/>
      <c r="F20" s="363"/>
      <c r="G20" s="394">
        <f t="shared" si="0"/>
        <v>0</v>
      </c>
      <c r="H20" s="235"/>
      <c r="I20" s="367"/>
    </row>
    <row r="21" spans="1:9" ht="16.5" thickBot="1" x14ac:dyDescent="0.3">
      <c r="A21" s="465" t="s">
        <v>2413</v>
      </c>
      <c r="B21" s="466"/>
      <c r="C21" s="183"/>
      <c r="D21" s="176"/>
      <c r="E21" s="176"/>
      <c r="F21" s="177"/>
      <c r="G21" s="395">
        <f>SUM(G14:G20)</f>
        <v>0</v>
      </c>
      <c r="H21" s="424"/>
      <c r="I21" s="425"/>
    </row>
    <row r="22" spans="1:9" ht="90" x14ac:dyDescent="0.25">
      <c r="C22" s="427" t="s">
        <v>2432</v>
      </c>
    </row>
    <row r="23" spans="1:9" x14ac:dyDescent="0.25">
      <c r="C23" s="427"/>
    </row>
  </sheetData>
  <sheetProtection algorithmName="SHA-512" hashValue="EJ9+lK6W5Y2BsVIQsuPfDJuELL6vTrnZTKJirc8h/HR3UarJdq2oK34h/iubZY6lK+u6aN3AxUF0mk+jZxWwRA==" saltValue="6/rO89K5OVlKKEkAK9AP4g==" spinCount="100000" sheet="1" objects="1" scenarios="1" selectLockedCells="1"/>
  <mergeCells count="1">
    <mergeCell ref="C12:G12"/>
  </mergeCells>
  <pageMargins left="0.7" right="0.7" top="0.75" bottom="0.75" header="0.3" footer="0.3"/>
  <pageSetup paperSize="5" scale="64" fitToWidth="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C15"/>
  <sheetViews>
    <sheetView zoomScale="90" zoomScaleNormal="90" workbookViewId="0"/>
  </sheetViews>
  <sheetFormatPr defaultColWidth="72.140625" defaultRowHeight="15" x14ac:dyDescent="0.25"/>
  <cols>
    <col min="1" max="1" width="27.140625" style="350" customWidth="1"/>
    <col min="2" max="2" width="35.7109375" style="173" customWidth="1"/>
    <col min="3" max="16384" width="72.140625" style="173"/>
  </cols>
  <sheetData>
    <row r="1" spans="1:3" s="189" customFormat="1" ht="15.75" x14ac:dyDescent="0.25">
      <c r="A1" s="343" t="s">
        <v>2410</v>
      </c>
      <c r="B1" s="344"/>
      <c r="C1" s="345"/>
    </row>
    <row r="2" spans="1:3" s="189" customFormat="1" x14ac:dyDescent="0.25">
      <c r="A2" s="346" t="s">
        <v>2398</v>
      </c>
      <c r="C2" s="345"/>
    </row>
    <row r="3" spans="1:3" s="189" customFormat="1" x14ac:dyDescent="0.25">
      <c r="A3" s="347" t="s">
        <v>2399</v>
      </c>
      <c r="B3" s="191"/>
      <c r="C3" s="345"/>
    </row>
    <row r="4" spans="1:3" s="189" customFormat="1" x14ac:dyDescent="0.25">
      <c r="A4" s="347" t="s">
        <v>2400</v>
      </c>
      <c r="B4" s="191"/>
      <c r="C4" s="345"/>
    </row>
    <row r="5" spans="1:3" s="189" customFormat="1" x14ac:dyDescent="0.25">
      <c r="A5" s="347" t="s">
        <v>2401</v>
      </c>
      <c r="B5" s="191"/>
      <c r="C5" s="345"/>
    </row>
    <row r="6" spans="1:3" s="189" customFormat="1" x14ac:dyDescent="0.25">
      <c r="A6" s="347" t="s">
        <v>2402</v>
      </c>
      <c r="B6" s="191"/>
      <c r="C6" s="345"/>
    </row>
    <row r="7" spans="1:3" s="189" customFormat="1" x14ac:dyDescent="0.25">
      <c r="A7" s="347" t="s">
        <v>2403</v>
      </c>
      <c r="B7" s="191"/>
      <c r="C7" s="345"/>
    </row>
    <row r="8" spans="1:3" s="189" customFormat="1" x14ac:dyDescent="0.25">
      <c r="A8" s="347"/>
      <c r="B8" s="191"/>
      <c r="C8" s="345"/>
    </row>
    <row r="9" spans="1:3" s="189" customFormat="1" x14ac:dyDescent="0.25">
      <c r="A9" s="348" t="s">
        <v>26</v>
      </c>
      <c r="B9" s="191"/>
    </row>
    <row r="10" spans="1:3" s="189" customFormat="1" x14ac:dyDescent="0.25">
      <c r="A10" s="347" t="s">
        <v>2404</v>
      </c>
      <c r="B10" s="191"/>
    </row>
    <row r="11" spans="1:3" s="189" customFormat="1" x14ac:dyDescent="0.25">
      <c r="A11" s="347" t="s">
        <v>2405</v>
      </c>
      <c r="B11" s="191"/>
    </row>
    <row r="12" spans="1:3" s="189" customFormat="1" x14ac:dyDescent="0.25">
      <c r="A12" s="347" t="s">
        <v>2406</v>
      </c>
      <c r="B12" s="191"/>
    </row>
    <row r="13" spans="1:3" s="189" customFormat="1" x14ac:dyDescent="0.25">
      <c r="A13" s="347" t="s">
        <v>2407</v>
      </c>
      <c r="B13" s="191"/>
    </row>
    <row r="14" spans="1:3" s="189" customFormat="1" x14ac:dyDescent="0.25">
      <c r="A14" s="347" t="s">
        <v>2408</v>
      </c>
      <c r="B14" s="191"/>
    </row>
    <row r="15" spans="1:3" s="189" customFormat="1" x14ac:dyDescent="0.25">
      <c r="A15" s="349" t="s">
        <v>2409</v>
      </c>
      <c r="B15" s="191"/>
    </row>
  </sheetData>
  <sheetProtection selectLockedCell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topLeftCell="A55" zoomScale="70" zoomScaleNormal="70" workbookViewId="0">
      <selection activeCell="F70" sqref="F1:H1048576"/>
    </sheetView>
  </sheetViews>
  <sheetFormatPr defaultColWidth="9.140625" defaultRowHeight="15" x14ac:dyDescent="0.25"/>
  <cols>
    <col min="1" max="1" width="38.5703125" style="8" customWidth="1"/>
    <col min="2" max="2" width="14.5703125" style="8" bestFit="1" customWidth="1"/>
    <col min="3" max="3" width="18.5703125" style="8" bestFit="1" customWidth="1"/>
    <col min="4" max="4" width="9.140625" style="8"/>
    <col min="5" max="5" width="0" style="8" hidden="1" customWidth="1"/>
    <col min="6" max="6" width="12.5703125" style="8" bestFit="1" customWidth="1"/>
    <col min="7" max="7" width="9.42578125" style="8" hidden="1" customWidth="1"/>
    <col min="8" max="9" width="13.140625" style="8" bestFit="1" customWidth="1"/>
    <col min="10" max="10" width="12.140625" style="8" bestFit="1" customWidth="1"/>
    <col min="11" max="11" width="10.7109375" style="8" bestFit="1" customWidth="1"/>
    <col min="12" max="12" width="17.28515625" style="8" bestFit="1" customWidth="1"/>
    <col min="13" max="13" width="16" style="8" bestFit="1" customWidth="1"/>
    <col min="14" max="14" width="17.28515625" style="8" customWidth="1"/>
    <col min="15" max="17" width="9.140625" style="8"/>
    <col min="18" max="18" width="16.42578125" style="8" bestFit="1" customWidth="1"/>
    <col min="19" max="20" width="9.140625" style="8"/>
    <col min="21" max="21" width="0" style="8" hidden="1" customWidth="1"/>
    <col min="22" max="22" width="12" style="8" customWidth="1"/>
    <col min="23" max="23" width="0" style="8" hidden="1" customWidth="1"/>
    <col min="24" max="24" width="10.7109375" style="8" customWidth="1"/>
    <col min="25" max="16384" width="9.140625" style="8"/>
  </cols>
  <sheetData>
    <row r="1" spans="1:24" x14ac:dyDescent="0.25">
      <c r="A1" s="10" t="s">
        <v>31</v>
      </c>
      <c r="T1" s="11"/>
      <c r="U1" s="12"/>
      <c r="V1" s="12"/>
      <c r="W1" s="12"/>
      <c r="X1" s="12"/>
    </row>
    <row r="2" spans="1:24" x14ac:dyDescent="0.25">
      <c r="A2" s="533" t="s">
        <v>32</v>
      </c>
      <c r="B2" s="534"/>
      <c r="E2" s="535" t="s">
        <v>33</v>
      </c>
      <c r="F2" s="536"/>
      <c r="G2" s="537"/>
      <c r="U2" s="13"/>
      <c r="V2" s="13"/>
      <c r="W2" s="13"/>
      <c r="X2" s="13"/>
    </row>
    <row r="3" spans="1:24" ht="60" x14ac:dyDescent="0.25">
      <c r="A3" s="6" t="s">
        <v>34</v>
      </c>
      <c r="B3" s="14">
        <v>0.03</v>
      </c>
      <c r="E3" s="538"/>
      <c r="F3" s="533"/>
      <c r="G3" s="534"/>
      <c r="J3" s="539" t="s">
        <v>35</v>
      </c>
      <c r="K3" s="539"/>
      <c r="L3" s="539"/>
      <c r="M3" s="539"/>
      <c r="S3" s="15" t="s">
        <v>10</v>
      </c>
      <c r="T3" s="16"/>
      <c r="U3" s="540" t="s">
        <v>36</v>
      </c>
      <c r="V3" s="540"/>
      <c r="W3" s="540"/>
      <c r="X3" s="540"/>
    </row>
    <row r="4" spans="1:24" ht="60" x14ac:dyDescent="0.25">
      <c r="A4" s="17" t="s">
        <v>12</v>
      </c>
      <c r="B4" s="18" t="s">
        <v>37</v>
      </c>
      <c r="C4" s="17" t="s">
        <v>13</v>
      </c>
      <c r="D4" s="17" t="s">
        <v>14</v>
      </c>
      <c r="E4" s="19">
        <v>2014</v>
      </c>
      <c r="F4" s="19">
        <v>2015</v>
      </c>
      <c r="G4" s="19">
        <v>2016</v>
      </c>
      <c r="H4" s="20" t="s">
        <v>15</v>
      </c>
      <c r="I4" s="21" t="s">
        <v>17</v>
      </c>
      <c r="J4" s="20" t="s">
        <v>18</v>
      </c>
      <c r="K4" s="20" t="s">
        <v>19</v>
      </c>
      <c r="L4" s="20" t="s">
        <v>16</v>
      </c>
      <c r="M4" s="20" t="s">
        <v>20</v>
      </c>
      <c r="N4" s="20" t="s">
        <v>38</v>
      </c>
      <c r="O4" s="22" t="s">
        <v>21</v>
      </c>
      <c r="P4" s="22" t="s">
        <v>22</v>
      </c>
      <c r="Q4" s="22" t="s">
        <v>23</v>
      </c>
      <c r="R4" s="23" t="s">
        <v>39</v>
      </c>
      <c r="S4" s="15" t="s">
        <v>40</v>
      </c>
      <c r="T4" s="24" t="s">
        <v>41</v>
      </c>
      <c r="U4" s="25">
        <v>2014</v>
      </c>
      <c r="V4" s="25">
        <v>2015</v>
      </c>
      <c r="W4" s="26">
        <v>2016</v>
      </c>
      <c r="X4" s="27" t="s">
        <v>5</v>
      </c>
    </row>
    <row r="5" spans="1:24" x14ac:dyDescent="0.25">
      <c r="A5" s="28" t="s">
        <v>3</v>
      </c>
      <c r="B5" s="29"/>
      <c r="C5" s="29"/>
      <c r="D5" s="30"/>
      <c r="E5" s="29"/>
      <c r="F5" s="29"/>
      <c r="G5" s="29"/>
      <c r="H5" s="31"/>
      <c r="I5" s="28"/>
      <c r="J5" s="31"/>
      <c r="K5" s="31"/>
      <c r="L5" s="31"/>
      <c r="M5" s="31"/>
      <c r="N5" s="31"/>
      <c r="O5" s="30"/>
      <c r="P5" s="30"/>
      <c r="Q5" s="30"/>
      <c r="R5" s="31">
        <v>565000</v>
      </c>
      <c r="S5" s="32"/>
      <c r="T5" s="33"/>
      <c r="U5" s="34">
        <v>0</v>
      </c>
      <c r="V5" s="34">
        <v>565000</v>
      </c>
      <c r="W5" s="35">
        <v>0</v>
      </c>
      <c r="X5" s="35">
        <v>565000</v>
      </c>
    </row>
    <row r="6" spans="1:24" ht="45" x14ac:dyDescent="0.25">
      <c r="A6" s="36" t="s">
        <v>42</v>
      </c>
      <c r="B6" s="37" t="s">
        <v>43</v>
      </c>
      <c r="C6" s="38" t="s">
        <v>27</v>
      </c>
      <c r="D6" s="39" t="s">
        <v>27</v>
      </c>
      <c r="E6" s="40"/>
      <c r="F6" s="40" t="s">
        <v>44</v>
      </c>
      <c r="G6" s="40"/>
      <c r="H6" s="41"/>
      <c r="I6" s="42">
        <v>10000</v>
      </c>
      <c r="J6" s="1"/>
      <c r="K6" s="1"/>
      <c r="L6" s="41"/>
      <c r="M6" s="41">
        <v>10000</v>
      </c>
      <c r="N6" s="41"/>
      <c r="O6" s="43">
        <v>1</v>
      </c>
      <c r="P6" s="43">
        <v>1</v>
      </c>
      <c r="Q6" s="43">
        <v>1</v>
      </c>
      <c r="R6" s="44">
        <v>10000</v>
      </c>
      <c r="S6" s="45">
        <v>1</v>
      </c>
      <c r="T6" s="36"/>
      <c r="U6" s="46">
        <v>0</v>
      </c>
      <c r="V6" s="46">
        <v>10000</v>
      </c>
      <c r="W6" s="46">
        <v>0</v>
      </c>
      <c r="X6" s="47">
        <v>10000</v>
      </c>
    </row>
    <row r="7" spans="1:24" ht="45" x14ac:dyDescent="0.25">
      <c r="A7" s="48" t="s">
        <v>45</v>
      </c>
      <c r="B7" s="37" t="s">
        <v>46</v>
      </c>
      <c r="C7" s="49" t="s">
        <v>27</v>
      </c>
      <c r="D7" s="39" t="s">
        <v>27</v>
      </c>
      <c r="E7" s="50"/>
      <c r="F7" s="50" t="s">
        <v>44</v>
      </c>
      <c r="G7" s="50"/>
      <c r="H7" s="41"/>
      <c r="I7" s="42">
        <v>10000</v>
      </c>
      <c r="J7" s="1"/>
      <c r="K7" s="1"/>
      <c r="L7" s="41"/>
      <c r="M7" s="41">
        <v>10000</v>
      </c>
      <c r="N7" s="41"/>
      <c r="O7" s="38">
        <v>1</v>
      </c>
      <c r="P7" s="38">
        <v>1</v>
      </c>
      <c r="Q7" s="43">
        <v>1</v>
      </c>
      <c r="R7" s="44">
        <v>10000</v>
      </c>
      <c r="S7" s="45">
        <v>1</v>
      </c>
      <c r="T7" s="36"/>
      <c r="U7" s="46">
        <v>0</v>
      </c>
      <c r="V7" s="46">
        <v>10000</v>
      </c>
      <c r="W7" s="46">
        <v>0</v>
      </c>
      <c r="X7" s="47">
        <v>10000</v>
      </c>
    </row>
    <row r="8" spans="1:24" ht="45" x14ac:dyDescent="0.25">
      <c r="A8" s="36" t="s">
        <v>47</v>
      </c>
      <c r="B8" s="37" t="s">
        <v>46</v>
      </c>
      <c r="C8" s="49" t="s">
        <v>28</v>
      </c>
      <c r="D8" s="39" t="s">
        <v>28</v>
      </c>
      <c r="E8" s="40"/>
      <c r="F8" s="40" t="s">
        <v>44</v>
      </c>
      <c r="G8" s="40"/>
      <c r="H8" s="41"/>
      <c r="I8" s="42">
        <v>10000</v>
      </c>
      <c r="J8" s="1"/>
      <c r="K8" s="1"/>
      <c r="L8" s="41"/>
      <c r="M8" s="41">
        <v>10000</v>
      </c>
      <c r="N8" s="41"/>
      <c r="O8" s="43">
        <v>1</v>
      </c>
      <c r="P8" s="43">
        <v>1</v>
      </c>
      <c r="Q8" s="43">
        <v>1</v>
      </c>
      <c r="R8" s="44">
        <v>10000</v>
      </c>
      <c r="S8" s="45">
        <v>1</v>
      </c>
      <c r="T8" s="48"/>
      <c r="U8" s="46">
        <v>0</v>
      </c>
      <c r="V8" s="46">
        <v>10000</v>
      </c>
      <c r="W8" s="46">
        <v>0</v>
      </c>
      <c r="X8" s="47">
        <v>10000</v>
      </c>
    </row>
    <row r="9" spans="1:24" ht="45" x14ac:dyDescent="0.25">
      <c r="A9" s="36" t="s">
        <v>48</v>
      </c>
      <c r="B9" s="37" t="s">
        <v>46</v>
      </c>
      <c r="C9" s="49" t="s">
        <v>49</v>
      </c>
      <c r="D9" s="39" t="s">
        <v>49</v>
      </c>
      <c r="E9" s="40"/>
      <c r="F9" s="40" t="s">
        <v>44</v>
      </c>
      <c r="G9" s="40"/>
      <c r="H9" s="41"/>
      <c r="I9" s="42">
        <v>20000</v>
      </c>
      <c r="J9" s="1"/>
      <c r="K9" s="1"/>
      <c r="L9" s="41"/>
      <c r="M9" s="41">
        <v>20000</v>
      </c>
      <c r="N9" s="41"/>
      <c r="O9" s="43">
        <v>2</v>
      </c>
      <c r="P9" s="43">
        <v>1</v>
      </c>
      <c r="Q9" s="43">
        <v>1</v>
      </c>
      <c r="R9" s="44">
        <v>40000</v>
      </c>
      <c r="S9" s="45">
        <v>1</v>
      </c>
      <c r="T9" s="48"/>
      <c r="U9" s="46">
        <v>0</v>
      </c>
      <c r="V9" s="46">
        <v>40000</v>
      </c>
      <c r="W9" s="46">
        <v>0</v>
      </c>
      <c r="X9" s="47">
        <v>40000</v>
      </c>
    </row>
    <row r="10" spans="1:24" ht="45" x14ac:dyDescent="0.25">
      <c r="A10" s="36" t="s">
        <v>50</v>
      </c>
      <c r="B10" s="37" t="s">
        <v>46</v>
      </c>
      <c r="C10" s="49" t="s">
        <v>49</v>
      </c>
      <c r="D10" s="39" t="s">
        <v>49</v>
      </c>
      <c r="E10" s="40"/>
      <c r="F10" s="40" t="s">
        <v>44</v>
      </c>
      <c r="G10" s="40"/>
      <c r="H10" s="41"/>
      <c r="I10" s="42">
        <v>30000</v>
      </c>
      <c r="J10" s="1"/>
      <c r="K10" s="1"/>
      <c r="L10" s="41"/>
      <c r="M10" s="41">
        <v>30000</v>
      </c>
      <c r="N10" s="41"/>
      <c r="O10" s="43">
        <v>1</v>
      </c>
      <c r="P10" s="43">
        <v>1</v>
      </c>
      <c r="Q10" s="43">
        <v>1</v>
      </c>
      <c r="R10" s="44">
        <v>30000</v>
      </c>
      <c r="S10" s="45">
        <v>1</v>
      </c>
      <c r="T10" s="48"/>
      <c r="U10" s="46">
        <v>0</v>
      </c>
      <c r="V10" s="46">
        <v>30000</v>
      </c>
      <c r="W10" s="46">
        <v>0</v>
      </c>
      <c r="X10" s="47">
        <v>30000</v>
      </c>
    </row>
    <row r="11" spans="1:24" ht="45" x14ac:dyDescent="0.25">
      <c r="A11" s="36" t="s">
        <v>51</v>
      </c>
      <c r="B11" s="37" t="s">
        <v>46</v>
      </c>
      <c r="C11" s="49" t="s">
        <v>49</v>
      </c>
      <c r="D11" s="39" t="s">
        <v>49</v>
      </c>
      <c r="E11" s="40"/>
      <c r="F11" s="40" t="s">
        <v>44</v>
      </c>
      <c r="G11" s="40"/>
      <c r="H11" s="41"/>
      <c r="I11" s="42">
        <v>5000</v>
      </c>
      <c r="J11" s="1"/>
      <c r="K11" s="1"/>
      <c r="L11" s="41"/>
      <c r="M11" s="41">
        <v>5000</v>
      </c>
      <c r="N11" s="41"/>
      <c r="O11" s="43">
        <v>2</v>
      </c>
      <c r="P11" s="43">
        <v>1</v>
      </c>
      <c r="Q11" s="43">
        <v>1</v>
      </c>
      <c r="R11" s="44">
        <v>10000</v>
      </c>
      <c r="S11" s="45">
        <v>1</v>
      </c>
      <c r="T11" s="48"/>
      <c r="U11" s="46">
        <v>0</v>
      </c>
      <c r="V11" s="46">
        <v>10000</v>
      </c>
      <c r="W11" s="46">
        <v>0</v>
      </c>
      <c r="X11" s="47">
        <v>10000</v>
      </c>
    </row>
    <row r="12" spans="1:24" ht="45" x14ac:dyDescent="0.25">
      <c r="A12" s="36" t="s">
        <v>52</v>
      </c>
      <c r="B12" s="37" t="s">
        <v>46</v>
      </c>
      <c r="C12" s="49" t="s">
        <v>49</v>
      </c>
      <c r="D12" s="39" t="s">
        <v>49</v>
      </c>
      <c r="E12" s="40"/>
      <c r="F12" s="40" t="s">
        <v>44</v>
      </c>
      <c r="G12" s="40"/>
      <c r="H12" s="41"/>
      <c r="I12" s="42">
        <v>2000</v>
      </c>
      <c r="J12" s="1"/>
      <c r="K12" s="1"/>
      <c r="L12" s="41"/>
      <c r="M12" s="41">
        <v>2000</v>
      </c>
      <c r="N12" s="41"/>
      <c r="O12" s="43">
        <v>2</v>
      </c>
      <c r="P12" s="43">
        <v>1</v>
      </c>
      <c r="Q12" s="43">
        <v>1</v>
      </c>
      <c r="R12" s="44">
        <v>4000</v>
      </c>
      <c r="S12" s="45">
        <v>1</v>
      </c>
      <c r="T12" s="48"/>
      <c r="U12" s="46">
        <v>0</v>
      </c>
      <c r="V12" s="46">
        <v>4000</v>
      </c>
      <c r="W12" s="46">
        <v>0</v>
      </c>
      <c r="X12" s="47">
        <v>4000</v>
      </c>
    </row>
    <row r="13" spans="1:24" ht="45" x14ac:dyDescent="0.25">
      <c r="A13" s="36" t="s">
        <v>53</v>
      </c>
      <c r="B13" s="37" t="s">
        <v>43</v>
      </c>
      <c r="C13" s="49" t="s">
        <v>27</v>
      </c>
      <c r="D13" s="39" t="s">
        <v>27</v>
      </c>
      <c r="E13" s="40"/>
      <c r="F13" s="40" t="s">
        <v>44</v>
      </c>
      <c r="G13" s="40"/>
      <c r="H13" s="41"/>
      <c r="I13" s="42">
        <v>10000</v>
      </c>
      <c r="J13" s="1"/>
      <c r="K13" s="1"/>
      <c r="L13" s="41"/>
      <c r="M13" s="41">
        <v>10000</v>
      </c>
      <c r="N13" s="41"/>
      <c r="O13" s="43">
        <v>1</v>
      </c>
      <c r="P13" s="43">
        <v>1</v>
      </c>
      <c r="Q13" s="43">
        <v>1</v>
      </c>
      <c r="R13" s="44">
        <v>10000</v>
      </c>
      <c r="S13" s="45">
        <v>1</v>
      </c>
      <c r="T13" s="51"/>
      <c r="U13" s="46">
        <v>0</v>
      </c>
      <c r="V13" s="46">
        <v>10000</v>
      </c>
      <c r="W13" s="46">
        <v>0</v>
      </c>
      <c r="X13" s="47">
        <v>10000</v>
      </c>
    </row>
    <row r="14" spans="1:24" ht="45" x14ac:dyDescent="0.25">
      <c r="A14" s="48" t="s">
        <v>54</v>
      </c>
      <c r="B14" s="37" t="s">
        <v>46</v>
      </c>
      <c r="C14" s="38" t="s">
        <v>27</v>
      </c>
      <c r="D14" s="52" t="s">
        <v>27</v>
      </c>
      <c r="E14" s="40"/>
      <c r="F14" s="40" t="s">
        <v>44</v>
      </c>
      <c r="G14" s="53"/>
      <c r="H14" s="41"/>
      <c r="I14" s="42">
        <v>10000</v>
      </c>
      <c r="J14" s="1"/>
      <c r="K14" s="1"/>
      <c r="L14" s="41"/>
      <c r="M14" s="41">
        <v>10000</v>
      </c>
      <c r="N14" s="41"/>
      <c r="O14" s="43">
        <v>1</v>
      </c>
      <c r="P14" s="43">
        <v>1</v>
      </c>
      <c r="Q14" s="43">
        <v>1</v>
      </c>
      <c r="R14" s="44">
        <v>10000</v>
      </c>
      <c r="S14" s="45">
        <v>1</v>
      </c>
      <c r="T14" s="53"/>
      <c r="U14" s="46">
        <v>0</v>
      </c>
      <c r="V14" s="46">
        <v>10000</v>
      </c>
      <c r="W14" s="54">
        <v>0</v>
      </c>
      <c r="X14" s="47">
        <v>10000</v>
      </c>
    </row>
    <row r="15" spans="1:24" ht="45" x14ac:dyDescent="0.25">
      <c r="A15" s="48" t="s">
        <v>55</v>
      </c>
      <c r="B15" s="37" t="s">
        <v>46</v>
      </c>
      <c r="C15" s="38" t="s">
        <v>27</v>
      </c>
      <c r="D15" s="52" t="s">
        <v>27</v>
      </c>
      <c r="E15" s="40"/>
      <c r="F15" s="40" t="s">
        <v>44</v>
      </c>
      <c r="G15" s="53"/>
      <c r="H15" s="41"/>
      <c r="I15" s="42">
        <v>5000</v>
      </c>
      <c r="J15" s="1"/>
      <c r="K15" s="1"/>
      <c r="L15" s="41"/>
      <c r="M15" s="41">
        <v>5000</v>
      </c>
      <c r="N15" s="41"/>
      <c r="O15" s="43">
        <v>1</v>
      </c>
      <c r="P15" s="43">
        <v>1</v>
      </c>
      <c r="Q15" s="43">
        <v>5</v>
      </c>
      <c r="R15" s="44">
        <v>25000</v>
      </c>
      <c r="S15" s="45">
        <v>1</v>
      </c>
      <c r="T15" s="53"/>
      <c r="U15" s="46">
        <v>0</v>
      </c>
      <c r="V15" s="46">
        <v>25000</v>
      </c>
      <c r="W15" s="54">
        <v>0</v>
      </c>
      <c r="X15" s="47">
        <v>25000</v>
      </c>
    </row>
    <row r="16" spans="1:24" ht="120" x14ac:dyDescent="0.25">
      <c r="A16" s="48" t="s">
        <v>56</v>
      </c>
      <c r="B16" s="37" t="s">
        <v>57</v>
      </c>
      <c r="C16" s="52" t="s">
        <v>27</v>
      </c>
      <c r="D16" s="52" t="s">
        <v>27</v>
      </c>
      <c r="E16" s="53"/>
      <c r="F16" s="40" t="s">
        <v>44</v>
      </c>
      <c r="G16" s="40"/>
      <c r="H16" s="41"/>
      <c r="I16" s="42">
        <v>10000</v>
      </c>
      <c r="J16" s="1"/>
      <c r="K16" s="1"/>
      <c r="L16" s="41"/>
      <c r="M16" s="41">
        <v>10000</v>
      </c>
      <c r="N16" s="41"/>
      <c r="O16" s="43">
        <v>1</v>
      </c>
      <c r="P16" s="43">
        <v>1</v>
      </c>
      <c r="Q16" s="43">
        <v>3</v>
      </c>
      <c r="R16" s="44">
        <v>30000</v>
      </c>
      <c r="S16" s="45">
        <v>1</v>
      </c>
      <c r="T16" s="53"/>
      <c r="U16" s="54">
        <v>0</v>
      </c>
      <c r="V16" s="46">
        <v>30000</v>
      </c>
      <c r="W16" s="46">
        <v>0</v>
      </c>
      <c r="X16" s="47">
        <v>30000</v>
      </c>
    </row>
    <row r="17" spans="1:24" ht="120" x14ac:dyDescent="0.25">
      <c r="A17" s="48" t="s">
        <v>58</v>
      </c>
      <c r="B17" s="37" t="s">
        <v>57</v>
      </c>
      <c r="C17" s="52" t="s">
        <v>27</v>
      </c>
      <c r="D17" s="52" t="s">
        <v>27</v>
      </c>
      <c r="E17" s="53"/>
      <c r="F17" s="40" t="s">
        <v>44</v>
      </c>
      <c r="G17" s="40"/>
      <c r="H17" s="41"/>
      <c r="I17" s="42">
        <v>1000</v>
      </c>
      <c r="J17" s="1"/>
      <c r="K17" s="1"/>
      <c r="L17" s="41"/>
      <c r="M17" s="41">
        <v>1000</v>
      </c>
      <c r="N17" s="41"/>
      <c r="O17" s="43">
        <v>25</v>
      </c>
      <c r="P17" s="43">
        <v>1</v>
      </c>
      <c r="Q17" s="43">
        <v>2</v>
      </c>
      <c r="R17" s="44">
        <v>50000</v>
      </c>
      <c r="S17" s="45">
        <v>1</v>
      </c>
      <c r="T17" s="53"/>
      <c r="U17" s="54">
        <v>0</v>
      </c>
      <c r="V17" s="46">
        <v>50000</v>
      </c>
      <c r="W17" s="46">
        <v>0</v>
      </c>
      <c r="X17" s="47">
        <v>50000</v>
      </c>
    </row>
    <row r="18" spans="1:24" ht="120" x14ac:dyDescent="0.25">
      <c r="A18" s="48" t="s">
        <v>59</v>
      </c>
      <c r="B18" s="37" t="s">
        <v>57</v>
      </c>
      <c r="C18" s="52" t="s">
        <v>27</v>
      </c>
      <c r="D18" s="52" t="s">
        <v>27</v>
      </c>
      <c r="E18" s="40"/>
      <c r="F18" s="40" t="s">
        <v>44</v>
      </c>
      <c r="G18" s="40"/>
      <c r="H18" s="41"/>
      <c r="I18" s="42">
        <v>10000</v>
      </c>
      <c r="J18" s="1"/>
      <c r="K18" s="1"/>
      <c r="L18" s="41"/>
      <c r="M18" s="41">
        <v>10000</v>
      </c>
      <c r="N18" s="41"/>
      <c r="O18" s="43">
        <v>1</v>
      </c>
      <c r="P18" s="43">
        <v>1</v>
      </c>
      <c r="Q18" s="53">
        <v>1</v>
      </c>
      <c r="R18" s="44">
        <v>10000</v>
      </c>
      <c r="S18" s="45">
        <v>1</v>
      </c>
      <c r="T18" s="53"/>
      <c r="U18" s="46">
        <v>0</v>
      </c>
      <c r="V18" s="46">
        <v>10000</v>
      </c>
      <c r="W18" s="46">
        <v>0</v>
      </c>
      <c r="X18" s="47">
        <v>10000</v>
      </c>
    </row>
    <row r="19" spans="1:24" ht="60" x14ac:dyDescent="0.25">
      <c r="A19" s="48" t="s">
        <v>60</v>
      </c>
      <c r="B19" s="37" t="s">
        <v>61</v>
      </c>
      <c r="C19" s="38" t="s">
        <v>27</v>
      </c>
      <c r="D19" s="52" t="s">
        <v>27</v>
      </c>
      <c r="E19" s="40"/>
      <c r="F19" s="40" t="s">
        <v>44</v>
      </c>
      <c r="G19" s="40"/>
      <c r="H19" s="41"/>
      <c r="I19" s="42">
        <v>10000</v>
      </c>
      <c r="J19" s="1"/>
      <c r="K19" s="1"/>
      <c r="L19" s="41"/>
      <c r="M19" s="41">
        <v>10000</v>
      </c>
      <c r="N19" s="41"/>
      <c r="O19" s="43">
        <v>1</v>
      </c>
      <c r="P19" s="43">
        <v>1</v>
      </c>
      <c r="Q19" s="43">
        <v>1</v>
      </c>
      <c r="R19" s="44">
        <v>10000</v>
      </c>
      <c r="S19" s="45">
        <v>1</v>
      </c>
      <c r="T19" s="55"/>
      <c r="U19" s="46">
        <v>0</v>
      </c>
      <c r="V19" s="46">
        <v>10000</v>
      </c>
      <c r="W19" s="46">
        <v>0</v>
      </c>
      <c r="X19" s="47">
        <v>10000</v>
      </c>
    </row>
    <row r="20" spans="1:24" ht="30" x14ac:dyDescent="0.25">
      <c r="A20" s="48" t="s">
        <v>62</v>
      </c>
      <c r="B20" s="37" t="s">
        <v>61</v>
      </c>
      <c r="C20" s="38" t="s">
        <v>27</v>
      </c>
      <c r="D20" s="52" t="s">
        <v>27</v>
      </c>
      <c r="E20" s="40"/>
      <c r="F20" s="40" t="s">
        <v>44</v>
      </c>
      <c r="G20" s="40"/>
      <c r="H20" s="41"/>
      <c r="I20" s="42">
        <v>0</v>
      </c>
      <c r="J20" s="1"/>
      <c r="K20" s="1"/>
      <c r="L20" s="41"/>
      <c r="M20" s="41"/>
      <c r="N20" s="41"/>
      <c r="O20" s="43">
        <v>0</v>
      </c>
      <c r="P20" s="43">
        <v>1</v>
      </c>
      <c r="Q20" s="53">
        <v>0</v>
      </c>
      <c r="R20" s="44">
        <v>0</v>
      </c>
      <c r="S20" s="45">
        <v>1</v>
      </c>
      <c r="T20" s="53"/>
      <c r="U20" s="46">
        <v>0</v>
      </c>
      <c r="V20" s="46">
        <v>0</v>
      </c>
      <c r="W20" s="46">
        <v>0</v>
      </c>
      <c r="X20" s="47">
        <v>0</v>
      </c>
    </row>
    <row r="21" spans="1:24" ht="75" x14ac:dyDescent="0.25">
      <c r="A21" s="48" t="s">
        <v>63</v>
      </c>
      <c r="B21" s="37" t="s">
        <v>64</v>
      </c>
      <c r="C21" s="38" t="s">
        <v>27</v>
      </c>
      <c r="D21" s="52" t="s">
        <v>27</v>
      </c>
      <c r="E21" s="40"/>
      <c r="F21" s="40" t="s">
        <v>44</v>
      </c>
      <c r="G21" s="40"/>
      <c r="H21" s="41"/>
      <c r="I21" s="42">
        <v>10000</v>
      </c>
      <c r="J21" s="1"/>
      <c r="K21" s="1"/>
      <c r="L21" s="41"/>
      <c r="M21" s="41">
        <v>10000</v>
      </c>
      <c r="N21" s="41"/>
      <c r="O21" s="43">
        <v>1</v>
      </c>
      <c r="P21" s="43">
        <v>1</v>
      </c>
      <c r="Q21" s="53">
        <v>1</v>
      </c>
      <c r="R21" s="44">
        <v>10000</v>
      </c>
      <c r="S21" s="45">
        <v>1</v>
      </c>
      <c r="T21" s="53"/>
      <c r="U21" s="46">
        <v>0</v>
      </c>
      <c r="V21" s="46">
        <v>10000</v>
      </c>
      <c r="W21" s="46">
        <v>0</v>
      </c>
      <c r="X21" s="47">
        <v>10000</v>
      </c>
    </row>
    <row r="22" spans="1:24" ht="75" x14ac:dyDescent="0.25">
      <c r="A22" s="48" t="s">
        <v>65</v>
      </c>
      <c r="B22" s="37" t="s">
        <v>64</v>
      </c>
      <c r="C22" s="38" t="s">
        <v>27</v>
      </c>
      <c r="D22" s="52" t="s">
        <v>27</v>
      </c>
      <c r="E22" s="40"/>
      <c r="F22" s="40" t="s">
        <v>44</v>
      </c>
      <c r="G22" s="40"/>
      <c r="H22" s="41"/>
      <c r="I22" s="42">
        <v>1000</v>
      </c>
      <c r="J22" s="1"/>
      <c r="K22" s="1"/>
      <c r="L22" s="41"/>
      <c r="M22" s="41">
        <v>1000</v>
      </c>
      <c r="N22" s="41"/>
      <c r="O22" s="43">
        <v>30</v>
      </c>
      <c r="P22" s="43">
        <v>1</v>
      </c>
      <c r="Q22" s="53">
        <v>2</v>
      </c>
      <c r="R22" s="44">
        <v>60000</v>
      </c>
      <c r="S22" s="45">
        <v>1</v>
      </c>
      <c r="T22" s="53"/>
      <c r="U22" s="46">
        <v>0</v>
      </c>
      <c r="V22" s="46">
        <v>60000</v>
      </c>
      <c r="W22" s="46">
        <v>0</v>
      </c>
      <c r="X22" s="47">
        <v>60000</v>
      </c>
    </row>
    <row r="23" spans="1:24" ht="120" x14ac:dyDescent="0.25">
      <c r="A23" s="48" t="s">
        <v>66</v>
      </c>
      <c r="B23" s="37" t="s">
        <v>57</v>
      </c>
      <c r="C23" s="38" t="s">
        <v>27</v>
      </c>
      <c r="D23" s="52" t="s">
        <v>27</v>
      </c>
      <c r="E23" s="40"/>
      <c r="F23" s="40" t="s">
        <v>44</v>
      </c>
      <c r="G23" s="40"/>
      <c r="H23" s="41"/>
      <c r="I23" s="42">
        <v>10000</v>
      </c>
      <c r="J23" s="1"/>
      <c r="K23" s="1"/>
      <c r="L23" s="41"/>
      <c r="M23" s="41">
        <v>10000</v>
      </c>
      <c r="N23" s="41"/>
      <c r="O23" s="43">
        <v>1</v>
      </c>
      <c r="P23" s="43">
        <v>1</v>
      </c>
      <c r="Q23" s="53">
        <v>1</v>
      </c>
      <c r="R23" s="44">
        <v>10000</v>
      </c>
      <c r="S23" s="45">
        <v>1</v>
      </c>
      <c r="T23" s="53"/>
      <c r="U23" s="46">
        <v>0</v>
      </c>
      <c r="V23" s="46">
        <v>10000</v>
      </c>
      <c r="W23" s="46">
        <v>0</v>
      </c>
      <c r="X23" s="47">
        <v>10000</v>
      </c>
    </row>
    <row r="24" spans="1:24" ht="45" x14ac:dyDescent="0.25">
      <c r="A24" s="48" t="s">
        <v>67</v>
      </c>
      <c r="B24" s="37" t="s">
        <v>68</v>
      </c>
      <c r="C24" s="38" t="s">
        <v>27</v>
      </c>
      <c r="D24" s="52" t="s">
        <v>27</v>
      </c>
      <c r="E24" s="40"/>
      <c r="F24" s="40" t="s">
        <v>44</v>
      </c>
      <c r="G24" s="40"/>
      <c r="H24" s="41"/>
      <c r="I24" s="42">
        <v>5000</v>
      </c>
      <c r="J24" s="1"/>
      <c r="K24" s="1"/>
      <c r="L24" s="41"/>
      <c r="M24" s="41">
        <v>5000</v>
      </c>
      <c r="N24" s="41"/>
      <c r="O24" s="43">
        <v>10</v>
      </c>
      <c r="P24" s="43">
        <v>1</v>
      </c>
      <c r="Q24" s="53">
        <v>1</v>
      </c>
      <c r="R24" s="44">
        <v>50000</v>
      </c>
      <c r="S24" s="45">
        <v>1</v>
      </c>
      <c r="T24" s="53"/>
      <c r="U24" s="46">
        <v>0</v>
      </c>
      <c r="V24" s="46">
        <v>50000</v>
      </c>
      <c r="W24" s="46">
        <v>0</v>
      </c>
      <c r="X24" s="47">
        <v>50000</v>
      </c>
    </row>
    <row r="25" spans="1:24" ht="45" x14ac:dyDescent="0.25">
      <c r="A25" s="48" t="s">
        <v>69</v>
      </c>
      <c r="B25" s="37" t="s">
        <v>70</v>
      </c>
      <c r="C25" s="52" t="s">
        <v>27</v>
      </c>
      <c r="D25" s="52" t="s">
        <v>27</v>
      </c>
      <c r="E25" s="56"/>
      <c r="F25" s="40" t="s">
        <v>44</v>
      </c>
      <c r="G25" s="56"/>
      <c r="H25" s="41"/>
      <c r="I25" s="42">
        <v>10000</v>
      </c>
      <c r="J25" s="1"/>
      <c r="K25" s="1"/>
      <c r="L25" s="41"/>
      <c r="M25" s="41">
        <v>10000</v>
      </c>
      <c r="N25" s="41"/>
      <c r="O25" s="43">
        <v>1</v>
      </c>
      <c r="P25" s="43">
        <v>1</v>
      </c>
      <c r="Q25" s="53">
        <v>1</v>
      </c>
      <c r="R25" s="44">
        <v>10000</v>
      </c>
      <c r="S25" s="45">
        <v>1</v>
      </c>
      <c r="T25" s="36"/>
      <c r="U25" s="46">
        <v>0</v>
      </c>
      <c r="V25" s="46">
        <v>10000</v>
      </c>
      <c r="W25" s="46">
        <v>0</v>
      </c>
      <c r="X25" s="47">
        <v>10000</v>
      </c>
    </row>
    <row r="26" spans="1:24" ht="45" x14ac:dyDescent="0.25">
      <c r="A26" s="48" t="s">
        <v>71</v>
      </c>
      <c r="B26" s="37" t="s">
        <v>70</v>
      </c>
      <c r="C26" s="52" t="s">
        <v>27</v>
      </c>
      <c r="D26" s="52" t="s">
        <v>27</v>
      </c>
      <c r="E26" s="56"/>
      <c r="F26" s="40" t="s">
        <v>44</v>
      </c>
      <c r="G26" s="56"/>
      <c r="H26" s="41"/>
      <c r="I26" s="42">
        <v>1000</v>
      </c>
      <c r="J26" s="1"/>
      <c r="K26" s="1"/>
      <c r="L26" s="41"/>
      <c r="M26" s="41">
        <v>1000</v>
      </c>
      <c r="N26" s="41"/>
      <c r="O26" s="43">
        <v>23</v>
      </c>
      <c r="P26" s="43">
        <v>2</v>
      </c>
      <c r="Q26" s="53">
        <v>1</v>
      </c>
      <c r="R26" s="44">
        <v>46000</v>
      </c>
      <c r="S26" s="45">
        <v>1</v>
      </c>
      <c r="T26" s="36"/>
      <c r="U26" s="46">
        <v>0</v>
      </c>
      <c r="V26" s="46">
        <v>46000</v>
      </c>
      <c r="W26" s="46">
        <v>0</v>
      </c>
      <c r="X26" s="47">
        <v>46000</v>
      </c>
    </row>
    <row r="27" spans="1:24" ht="45" x14ac:dyDescent="0.25">
      <c r="A27" s="36" t="s">
        <v>72</v>
      </c>
      <c r="B27" s="37" t="s">
        <v>70</v>
      </c>
      <c r="C27" s="43" t="s">
        <v>27</v>
      </c>
      <c r="D27" s="39" t="s">
        <v>27</v>
      </c>
      <c r="E27" s="40"/>
      <c r="F27" s="40" t="s">
        <v>44</v>
      </c>
      <c r="G27" s="40"/>
      <c r="H27" s="41"/>
      <c r="I27" s="42">
        <v>2000</v>
      </c>
      <c r="J27" s="1"/>
      <c r="K27" s="1"/>
      <c r="L27" s="41"/>
      <c r="M27" s="41">
        <v>2000</v>
      </c>
      <c r="N27" s="41"/>
      <c r="O27" s="43">
        <v>20</v>
      </c>
      <c r="P27" s="43">
        <v>1</v>
      </c>
      <c r="Q27" s="53">
        <v>3</v>
      </c>
      <c r="R27" s="44">
        <v>120000</v>
      </c>
      <c r="S27" s="45">
        <v>1</v>
      </c>
      <c r="T27" s="36"/>
      <c r="U27" s="46">
        <v>0</v>
      </c>
      <c r="V27" s="46">
        <v>120000</v>
      </c>
      <c r="W27" s="46">
        <v>0</v>
      </c>
      <c r="X27" s="47">
        <v>120000</v>
      </c>
    </row>
    <row r="28" spans="1:24" x14ac:dyDescent="0.25">
      <c r="A28" s="36"/>
      <c r="B28" s="37"/>
      <c r="C28" s="43"/>
      <c r="D28" s="39"/>
      <c r="E28" s="40"/>
      <c r="F28" s="40"/>
      <c r="G28" s="40"/>
      <c r="H28" s="41"/>
      <c r="I28" s="42"/>
      <c r="J28" s="1"/>
      <c r="K28" s="1"/>
      <c r="L28" s="41"/>
      <c r="M28" s="41"/>
      <c r="N28" s="41"/>
      <c r="O28" s="43"/>
      <c r="P28" s="43"/>
      <c r="Q28" s="53"/>
      <c r="R28" s="44">
        <v>0</v>
      </c>
      <c r="S28" s="45">
        <v>1</v>
      </c>
      <c r="T28" s="53"/>
      <c r="U28" s="46">
        <v>0</v>
      </c>
      <c r="V28" s="46">
        <v>0</v>
      </c>
      <c r="W28" s="46">
        <v>0</v>
      </c>
      <c r="X28" s="47">
        <v>0</v>
      </c>
    </row>
    <row r="29" spans="1:24" x14ac:dyDescent="0.25">
      <c r="A29" s="48"/>
      <c r="B29" s="57"/>
      <c r="C29" s="38"/>
      <c r="D29" s="52"/>
      <c r="E29" s="40"/>
      <c r="F29" s="40"/>
      <c r="G29" s="40"/>
      <c r="H29" s="41"/>
      <c r="I29" s="42"/>
      <c r="J29" s="1"/>
      <c r="K29" s="1"/>
      <c r="L29" s="41"/>
      <c r="M29" s="41"/>
      <c r="N29" s="41"/>
      <c r="O29" s="43"/>
      <c r="P29" s="43"/>
      <c r="Q29" s="43"/>
      <c r="R29" s="44">
        <v>0</v>
      </c>
      <c r="S29" s="45">
        <v>1</v>
      </c>
      <c r="T29" s="36"/>
      <c r="U29" s="46">
        <v>0</v>
      </c>
      <c r="V29" s="46">
        <v>0</v>
      </c>
      <c r="W29" s="46">
        <v>0</v>
      </c>
      <c r="X29" s="47">
        <v>0</v>
      </c>
    </row>
    <row r="30" spans="1:24" x14ac:dyDescent="0.25">
      <c r="A30" s="36"/>
      <c r="B30" s="37"/>
      <c r="C30" s="43"/>
      <c r="D30" s="39"/>
      <c r="E30" s="40"/>
      <c r="F30" s="40" t="s">
        <v>44</v>
      </c>
      <c r="G30" s="40"/>
      <c r="H30" s="41"/>
      <c r="I30" s="42">
        <v>0</v>
      </c>
      <c r="J30" s="1"/>
      <c r="K30" s="1"/>
      <c r="L30" s="41"/>
      <c r="M30" s="41"/>
      <c r="N30" s="41"/>
      <c r="O30" s="43"/>
      <c r="P30" s="43"/>
      <c r="Q30" s="43"/>
      <c r="R30" s="44">
        <v>0</v>
      </c>
      <c r="S30" s="45">
        <v>1</v>
      </c>
      <c r="T30" s="36"/>
      <c r="U30" s="46">
        <v>0</v>
      </c>
      <c r="V30" s="46">
        <v>0</v>
      </c>
      <c r="W30" s="46">
        <v>0</v>
      </c>
      <c r="X30" s="47">
        <v>0</v>
      </c>
    </row>
    <row r="31" spans="1:24" x14ac:dyDescent="0.25">
      <c r="A31" s="36"/>
      <c r="B31" s="37"/>
      <c r="C31" s="43"/>
      <c r="D31" s="39"/>
      <c r="E31" s="40"/>
      <c r="F31" s="40" t="s">
        <v>44</v>
      </c>
      <c r="G31" s="40"/>
      <c r="H31" s="41"/>
      <c r="I31" s="42">
        <v>0</v>
      </c>
      <c r="J31" s="1"/>
      <c r="K31" s="1"/>
      <c r="L31" s="41"/>
      <c r="M31" s="41"/>
      <c r="N31" s="41"/>
      <c r="O31" s="43"/>
      <c r="P31" s="43"/>
      <c r="Q31" s="43"/>
      <c r="R31" s="44">
        <v>0</v>
      </c>
      <c r="S31" s="45">
        <v>1</v>
      </c>
      <c r="T31" s="36"/>
      <c r="U31" s="46">
        <v>0</v>
      </c>
      <c r="V31" s="46">
        <v>0</v>
      </c>
      <c r="W31" s="46">
        <v>0</v>
      </c>
      <c r="X31" s="47">
        <v>0</v>
      </c>
    </row>
    <row r="32" spans="1:24" x14ac:dyDescent="0.25">
      <c r="A32" s="36"/>
      <c r="B32" s="37"/>
      <c r="C32" s="43"/>
      <c r="D32" s="39"/>
      <c r="E32" s="40"/>
      <c r="F32" s="40" t="s">
        <v>44</v>
      </c>
      <c r="G32" s="40"/>
      <c r="H32" s="41"/>
      <c r="I32" s="42">
        <v>0</v>
      </c>
      <c r="J32" s="1"/>
      <c r="K32" s="1"/>
      <c r="L32" s="41"/>
      <c r="M32" s="41"/>
      <c r="N32" s="41"/>
      <c r="O32" s="43"/>
      <c r="P32" s="43"/>
      <c r="Q32" s="43"/>
      <c r="R32" s="44">
        <v>0</v>
      </c>
      <c r="S32" s="45">
        <v>1</v>
      </c>
      <c r="T32" s="36"/>
      <c r="U32" s="46">
        <v>0</v>
      </c>
      <c r="V32" s="46">
        <v>0</v>
      </c>
      <c r="W32" s="46">
        <v>0</v>
      </c>
      <c r="X32" s="47">
        <v>0</v>
      </c>
    </row>
    <row r="33" spans="1:24" x14ac:dyDescent="0.25">
      <c r="A33" s="36"/>
      <c r="B33" s="37"/>
      <c r="C33" s="43"/>
      <c r="D33" s="39"/>
      <c r="E33" s="40"/>
      <c r="F33" s="40" t="s">
        <v>44</v>
      </c>
      <c r="G33" s="40"/>
      <c r="H33" s="41"/>
      <c r="I33" s="42">
        <v>0</v>
      </c>
      <c r="J33" s="1"/>
      <c r="K33" s="1"/>
      <c r="L33" s="41"/>
      <c r="M33" s="41"/>
      <c r="N33" s="41"/>
      <c r="O33" s="43"/>
      <c r="P33" s="43"/>
      <c r="Q33" s="43"/>
      <c r="R33" s="44">
        <v>0</v>
      </c>
      <c r="S33" s="45">
        <v>1</v>
      </c>
      <c r="T33" s="36"/>
      <c r="U33" s="46">
        <v>0</v>
      </c>
      <c r="V33" s="46">
        <v>0</v>
      </c>
      <c r="W33" s="46">
        <v>0</v>
      </c>
      <c r="X33" s="47">
        <v>0</v>
      </c>
    </row>
    <row r="34" spans="1:24" x14ac:dyDescent="0.25">
      <c r="A34" s="58" t="s">
        <v>73</v>
      </c>
      <c r="B34" s="59"/>
      <c r="C34" s="60"/>
      <c r="D34" s="61"/>
      <c r="E34" s="60"/>
      <c r="F34" s="60"/>
      <c r="G34" s="60"/>
      <c r="H34" s="62"/>
      <c r="I34" s="62">
        <v>0</v>
      </c>
      <c r="J34" s="62"/>
      <c r="K34" s="62"/>
      <c r="L34" s="62"/>
      <c r="M34" s="62"/>
      <c r="N34" s="62"/>
      <c r="O34" s="60"/>
      <c r="P34" s="60"/>
      <c r="Q34" s="60"/>
      <c r="R34" s="63">
        <v>0</v>
      </c>
      <c r="S34" s="64"/>
      <c r="T34" s="65"/>
      <c r="U34" s="66">
        <v>0</v>
      </c>
      <c r="V34" s="66">
        <v>0</v>
      </c>
      <c r="W34" s="66">
        <v>0</v>
      </c>
      <c r="X34" s="67">
        <v>0</v>
      </c>
    </row>
    <row r="35" spans="1:24" x14ac:dyDescent="0.25">
      <c r="A35" s="68" t="s">
        <v>4</v>
      </c>
      <c r="B35" s="69"/>
      <c r="C35" s="69"/>
      <c r="D35" s="70"/>
      <c r="E35" s="69"/>
      <c r="F35" s="69"/>
      <c r="G35" s="69"/>
      <c r="H35" s="71"/>
      <c r="I35" s="68" t="s">
        <v>74</v>
      </c>
      <c r="J35" s="71"/>
      <c r="K35" s="71"/>
      <c r="L35" s="71"/>
      <c r="M35" s="71"/>
      <c r="N35" s="71"/>
      <c r="O35" s="70"/>
      <c r="P35" s="70"/>
      <c r="Q35" s="70"/>
      <c r="R35" s="71">
        <v>1001000</v>
      </c>
      <c r="S35" s="72"/>
      <c r="T35" s="73"/>
      <c r="U35" s="74">
        <v>0</v>
      </c>
      <c r="V35" s="74">
        <v>1001000</v>
      </c>
      <c r="W35" s="75">
        <v>0</v>
      </c>
      <c r="X35" s="75">
        <v>1001000</v>
      </c>
    </row>
    <row r="36" spans="1:24" ht="120" x14ac:dyDescent="0.25">
      <c r="A36" s="36" t="s">
        <v>75</v>
      </c>
      <c r="B36" s="37" t="s">
        <v>57</v>
      </c>
      <c r="C36" s="49" t="s">
        <v>76</v>
      </c>
      <c r="D36" s="39" t="s">
        <v>77</v>
      </c>
      <c r="E36" s="40"/>
      <c r="F36" s="40" t="s">
        <v>44</v>
      </c>
      <c r="G36" s="40"/>
      <c r="H36" s="41">
        <v>80000</v>
      </c>
      <c r="I36" s="42">
        <v>27000</v>
      </c>
      <c r="J36" s="1">
        <v>7000</v>
      </c>
      <c r="K36" s="1">
        <v>15000</v>
      </c>
      <c r="L36" s="41">
        <v>5000</v>
      </c>
      <c r="M36" s="41"/>
      <c r="N36" s="41"/>
      <c r="O36" s="43">
        <v>1</v>
      </c>
      <c r="P36" s="43">
        <v>3</v>
      </c>
      <c r="Q36" s="43">
        <v>1</v>
      </c>
      <c r="R36" s="44">
        <v>161000</v>
      </c>
      <c r="S36" s="45">
        <v>1</v>
      </c>
      <c r="T36" s="51"/>
      <c r="U36" s="46">
        <v>0</v>
      </c>
      <c r="V36" s="46">
        <v>161000</v>
      </c>
      <c r="W36" s="46">
        <v>0</v>
      </c>
      <c r="X36" s="47">
        <v>161000</v>
      </c>
    </row>
    <row r="37" spans="1:24" ht="120" x14ac:dyDescent="0.25">
      <c r="A37" s="36" t="s">
        <v>78</v>
      </c>
      <c r="B37" s="37" t="s">
        <v>57</v>
      </c>
      <c r="C37" s="43" t="s">
        <v>79</v>
      </c>
      <c r="D37" s="43" t="s">
        <v>79</v>
      </c>
      <c r="E37" s="40"/>
      <c r="F37" s="40" t="s">
        <v>44</v>
      </c>
      <c r="G37" s="40"/>
      <c r="H37" s="41">
        <v>40000</v>
      </c>
      <c r="I37" s="42">
        <v>27000</v>
      </c>
      <c r="J37" s="1">
        <v>7000</v>
      </c>
      <c r="K37" s="1">
        <v>15000</v>
      </c>
      <c r="L37" s="41">
        <v>5000</v>
      </c>
      <c r="M37" s="41"/>
      <c r="N37" s="41"/>
      <c r="O37" s="43">
        <v>1</v>
      </c>
      <c r="P37" s="43">
        <v>4</v>
      </c>
      <c r="Q37" s="43">
        <v>1</v>
      </c>
      <c r="R37" s="44">
        <v>148000</v>
      </c>
      <c r="S37" s="45">
        <v>1</v>
      </c>
      <c r="T37" s="36"/>
      <c r="U37" s="46">
        <v>0</v>
      </c>
      <c r="V37" s="46">
        <v>148000</v>
      </c>
      <c r="W37" s="46">
        <v>0</v>
      </c>
      <c r="X37" s="47">
        <v>148000</v>
      </c>
    </row>
    <row r="38" spans="1:24" ht="45" x14ac:dyDescent="0.25">
      <c r="A38" s="48" t="s">
        <v>80</v>
      </c>
      <c r="B38" s="37" t="s">
        <v>81</v>
      </c>
      <c r="C38" s="76" t="s">
        <v>82</v>
      </c>
      <c r="D38" s="39" t="s">
        <v>82</v>
      </c>
      <c r="E38" s="40"/>
      <c r="F38" s="40" t="s">
        <v>44</v>
      </c>
      <c r="G38" s="40"/>
      <c r="H38" s="41">
        <v>60000</v>
      </c>
      <c r="I38" s="42">
        <v>27000</v>
      </c>
      <c r="J38" s="1">
        <v>7000</v>
      </c>
      <c r="K38" s="1">
        <v>15000</v>
      </c>
      <c r="L38" s="41">
        <v>5000</v>
      </c>
      <c r="M38" s="41"/>
      <c r="N38" s="41">
        <v>70000</v>
      </c>
      <c r="O38" s="43">
        <v>2</v>
      </c>
      <c r="P38" s="43">
        <v>8</v>
      </c>
      <c r="Q38" s="43">
        <v>1</v>
      </c>
      <c r="R38" s="44">
        <v>692000</v>
      </c>
      <c r="S38" s="45">
        <v>1</v>
      </c>
      <c r="T38" s="36"/>
      <c r="U38" s="46">
        <v>0</v>
      </c>
      <c r="V38" s="46">
        <v>692000</v>
      </c>
      <c r="W38" s="46">
        <v>0</v>
      </c>
      <c r="X38" s="47">
        <v>692000</v>
      </c>
    </row>
    <row r="39" spans="1:24" x14ac:dyDescent="0.25">
      <c r="A39" s="77"/>
      <c r="B39" s="37"/>
      <c r="C39" s="76"/>
      <c r="D39" s="39"/>
      <c r="E39" s="40"/>
      <c r="F39" s="40"/>
      <c r="G39" s="40"/>
      <c r="H39" s="41"/>
      <c r="I39" s="42">
        <v>0</v>
      </c>
      <c r="J39" s="1"/>
      <c r="K39" s="1"/>
      <c r="L39" s="41"/>
      <c r="M39" s="41"/>
      <c r="N39" s="41"/>
      <c r="O39" s="43"/>
      <c r="P39" s="43"/>
      <c r="Q39" s="43"/>
      <c r="R39" s="44">
        <v>0</v>
      </c>
      <c r="S39" s="45">
        <v>1</v>
      </c>
      <c r="T39" s="36"/>
      <c r="U39" s="46">
        <v>0</v>
      </c>
      <c r="V39" s="46">
        <v>0</v>
      </c>
      <c r="W39" s="46">
        <v>0</v>
      </c>
      <c r="X39" s="47">
        <v>0</v>
      </c>
    </row>
    <row r="40" spans="1:24" x14ac:dyDescent="0.25">
      <c r="A40" s="77"/>
      <c r="B40" s="37"/>
      <c r="C40" s="76"/>
      <c r="D40" s="39"/>
      <c r="E40" s="78"/>
      <c r="F40" s="78"/>
      <c r="G40" s="78"/>
      <c r="H40" s="41"/>
      <c r="I40" s="42">
        <v>0</v>
      </c>
      <c r="J40" s="1"/>
      <c r="K40" s="1"/>
      <c r="L40" s="41"/>
      <c r="M40" s="41"/>
      <c r="N40" s="41"/>
      <c r="O40" s="43"/>
      <c r="P40" s="43"/>
      <c r="Q40" s="43"/>
      <c r="R40" s="44">
        <v>0</v>
      </c>
      <c r="S40" s="45">
        <v>1</v>
      </c>
      <c r="T40" s="79"/>
      <c r="U40" s="46">
        <v>0</v>
      </c>
      <c r="V40" s="46">
        <v>0</v>
      </c>
      <c r="W40" s="46">
        <v>0</v>
      </c>
      <c r="X40" s="47">
        <v>0</v>
      </c>
    </row>
    <row r="41" spans="1:24" x14ac:dyDescent="0.25">
      <c r="A41" s="77"/>
      <c r="B41" s="37"/>
      <c r="C41" s="76"/>
      <c r="D41" s="39"/>
      <c r="E41" s="78"/>
      <c r="F41" s="78"/>
      <c r="G41" s="78"/>
      <c r="H41" s="41"/>
      <c r="I41" s="42">
        <v>0</v>
      </c>
      <c r="J41" s="1"/>
      <c r="K41" s="1"/>
      <c r="L41" s="41"/>
      <c r="M41" s="41"/>
      <c r="N41" s="41"/>
      <c r="O41" s="43"/>
      <c r="P41" s="43"/>
      <c r="Q41" s="43"/>
      <c r="R41" s="44">
        <v>0</v>
      </c>
      <c r="S41" s="45">
        <v>1</v>
      </c>
      <c r="T41" s="79"/>
      <c r="U41" s="46">
        <v>0</v>
      </c>
      <c r="V41" s="46">
        <v>0</v>
      </c>
      <c r="W41" s="46">
        <v>0</v>
      </c>
      <c r="X41" s="47">
        <v>0</v>
      </c>
    </row>
    <row r="42" spans="1:24" x14ac:dyDescent="0.25">
      <c r="A42" s="77"/>
      <c r="B42" s="37"/>
      <c r="C42" s="76"/>
      <c r="D42" s="39"/>
      <c r="E42" s="78"/>
      <c r="F42" s="78"/>
      <c r="G42" s="78"/>
      <c r="H42" s="41"/>
      <c r="I42" s="42">
        <v>0</v>
      </c>
      <c r="J42" s="1"/>
      <c r="K42" s="1"/>
      <c r="L42" s="41"/>
      <c r="M42" s="41"/>
      <c r="N42" s="41"/>
      <c r="O42" s="43"/>
      <c r="P42" s="43"/>
      <c r="Q42" s="43"/>
      <c r="R42" s="44">
        <v>0</v>
      </c>
      <c r="S42" s="45">
        <v>1</v>
      </c>
      <c r="T42" s="79"/>
      <c r="U42" s="46">
        <v>0</v>
      </c>
      <c r="V42" s="46">
        <v>0</v>
      </c>
      <c r="W42" s="46">
        <v>0</v>
      </c>
      <c r="X42" s="47">
        <v>0</v>
      </c>
    </row>
    <row r="43" spans="1:24" x14ac:dyDescent="0.25">
      <c r="A43" s="77"/>
      <c r="B43" s="37"/>
      <c r="C43" s="76"/>
      <c r="D43" s="39"/>
      <c r="E43" s="78"/>
      <c r="F43" s="78"/>
      <c r="G43" s="78"/>
      <c r="H43" s="41"/>
      <c r="I43" s="42">
        <v>0</v>
      </c>
      <c r="J43" s="1"/>
      <c r="K43" s="1"/>
      <c r="L43" s="41"/>
      <c r="M43" s="41"/>
      <c r="N43" s="41"/>
      <c r="O43" s="43"/>
      <c r="P43" s="43"/>
      <c r="Q43" s="43"/>
      <c r="R43" s="44">
        <v>0</v>
      </c>
      <c r="S43" s="45">
        <v>1</v>
      </c>
      <c r="T43" s="79"/>
      <c r="U43" s="46">
        <v>0</v>
      </c>
      <c r="V43" s="46">
        <v>0</v>
      </c>
      <c r="W43" s="46">
        <v>0</v>
      </c>
      <c r="X43" s="47">
        <v>0</v>
      </c>
    </row>
    <row r="44" spans="1:24" x14ac:dyDescent="0.25">
      <c r="A44" s="58" t="s">
        <v>73</v>
      </c>
      <c r="B44" s="59"/>
      <c r="C44" s="60"/>
      <c r="D44" s="61"/>
      <c r="E44" s="60"/>
      <c r="F44" s="60"/>
      <c r="G44" s="60"/>
      <c r="H44" s="62"/>
      <c r="I44" s="62">
        <v>0</v>
      </c>
      <c r="J44" s="62"/>
      <c r="K44" s="62"/>
      <c r="L44" s="62"/>
      <c r="M44" s="62"/>
      <c r="N44" s="62"/>
      <c r="O44" s="60"/>
      <c r="P44" s="60"/>
      <c r="Q44" s="60"/>
      <c r="R44" s="63">
        <v>0</v>
      </c>
      <c r="S44" s="64"/>
      <c r="T44" s="65"/>
      <c r="U44" s="66">
        <v>0</v>
      </c>
      <c r="V44" s="66">
        <v>0</v>
      </c>
      <c r="W44" s="66">
        <v>0</v>
      </c>
      <c r="X44" s="67">
        <v>0</v>
      </c>
    </row>
    <row r="45" spans="1:24" x14ac:dyDescent="0.25">
      <c r="A45" s="80"/>
      <c r="B45" s="81"/>
      <c r="C45" s="81"/>
      <c r="D45" s="82"/>
      <c r="E45" s="83" t="s">
        <v>83</v>
      </c>
      <c r="F45" s="83"/>
      <c r="G45" s="83"/>
      <c r="H45" s="84"/>
      <c r="I45" s="81"/>
      <c r="J45" s="84"/>
      <c r="K45" s="84"/>
      <c r="L45" s="84"/>
      <c r="M45" s="84"/>
      <c r="N45" s="84"/>
      <c r="O45" s="85"/>
      <c r="P45" s="85"/>
      <c r="Q45" s="85"/>
      <c r="R45" s="85"/>
      <c r="S45" s="86"/>
      <c r="T45" s="87"/>
    </row>
    <row r="46" spans="1:24" ht="30" x14ac:dyDescent="0.25">
      <c r="A46" s="533" t="s">
        <v>32</v>
      </c>
      <c r="B46" s="534"/>
      <c r="C46" s="88"/>
      <c r="D46" s="89"/>
      <c r="E46" s="90"/>
      <c r="I46" s="15" t="s">
        <v>10</v>
      </c>
      <c r="J46" s="91"/>
      <c r="K46" s="541" t="s">
        <v>36</v>
      </c>
      <c r="L46" s="541"/>
      <c r="M46" s="541"/>
      <c r="N46" s="541"/>
    </row>
    <row r="47" spans="1:24" ht="30" x14ac:dyDescent="0.25">
      <c r="A47" s="92" t="s">
        <v>12</v>
      </c>
      <c r="B47" s="93" t="s">
        <v>37</v>
      </c>
      <c r="C47" s="19">
        <v>2014</v>
      </c>
      <c r="D47" s="19">
        <v>2015</v>
      </c>
      <c r="E47" s="19">
        <v>2016</v>
      </c>
      <c r="F47" s="94" t="s">
        <v>24</v>
      </c>
      <c r="G47" s="19" t="s">
        <v>25</v>
      </c>
      <c r="H47" s="95" t="s">
        <v>84</v>
      </c>
      <c r="I47" s="4" t="s">
        <v>40</v>
      </c>
      <c r="J47" s="96" t="s">
        <v>41</v>
      </c>
      <c r="K47" s="97">
        <v>2014</v>
      </c>
      <c r="L47" s="97">
        <v>2015</v>
      </c>
      <c r="M47" s="98">
        <v>2016</v>
      </c>
      <c r="N47" s="99" t="s">
        <v>5</v>
      </c>
    </row>
    <row r="48" spans="1:24" x14ac:dyDescent="0.25">
      <c r="A48" s="100" t="s">
        <v>2</v>
      </c>
      <c r="B48" s="101"/>
      <c r="C48" s="101"/>
      <c r="D48" s="101"/>
      <c r="E48" s="101"/>
      <c r="F48" s="102" t="s">
        <v>85</v>
      </c>
      <c r="G48" s="103" t="s">
        <v>86</v>
      </c>
      <c r="H48" s="102" t="s">
        <v>87</v>
      </c>
      <c r="I48" s="104"/>
      <c r="J48" s="105"/>
      <c r="K48" s="102">
        <v>0</v>
      </c>
      <c r="L48" s="102">
        <v>690000</v>
      </c>
      <c r="M48" s="102">
        <v>0</v>
      </c>
      <c r="N48" s="102">
        <v>690000</v>
      </c>
      <c r="O48" s="106"/>
      <c r="P48" s="106"/>
      <c r="Q48" s="106"/>
      <c r="R48" s="106"/>
    </row>
    <row r="49" spans="1:18" ht="120" x14ac:dyDescent="0.25">
      <c r="A49" s="107" t="s">
        <v>88</v>
      </c>
      <c r="B49" s="108" t="s">
        <v>57</v>
      </c>
      <c r="C49" s="109"/>
      <c r="D49" s="109" t="s">
        <v>44</v>
      </c>
      <c r="E49" s="109"/>
      <c r="F49" s="110">
        <v>10000</v>
      </c>
      <c r="G49" s="111">
        <v>2</v>
      </c>
      <c r="H49" s="112">
        <v>20000</v>
      </c>
      <c r="I49" s="113">
        <v>1</v>
      </c>
      <c r="J49" s="105"/>
      <c r="K49" s="114">
        <v>0</v>
      </c>
      <c r="L49" s="114">
        <v>20000</v>
      </c>
      <c r="M49" s="114">
        <v>0</v>
      </c>
      <c r="N49" s="115">
        <v>20000</v>
      </c>
      <c r="O49" s="116"/>
      <c r="P49" s="116"/>
      <c r="Q49" s="116"/>
      <c r="R49" s="116"/>
    </row>
    <row r="50" spans="1:18" ht="30" x14ac:dyDescent="0.25">
      <c r="A50" s="117" t="s">
        <v>89</v>
      </c>
      <c r="B50" s="118"/>
      <c r="C50" s="119"/>
      <c r="D50" s="119" t="s">
        <v>44</v>
      </c>
      <c r="E50" s="119"/>
      <c r="F50" s="120">
        <v>10000</v>
      </c>
      <c r="G50" s="119">
        <v>4</v>
      </c>
      <c r="H50" s="120">
        <v>40000</v>
      </c>
      <c r="I50" s="121">
        <v>1</v>
      </c>
      <c r="J50" s="122"/>
      <c r="K50" s="123">
        <v>0</v>
      </c>
      <c r="L50" s="123">
        <v>40000</v>
      </c>
      <c r="M50" s="123">
        <v>0</v>
      </c>
      <c r="N50" s="123">
        <v>40000</v>
      </c>
      <c r="O50" s="124"/>
      <c r="P50" s="124"/>
      <c r="Q50" s="124"/>
      <c r="R50" s="124"/>
    </row>
    <row r="51" spans="1:18" ht="45" x14ac:dyDescent="0.25">
      <c r="A51" s="117" t="s">
        <v>90</v>
      </c>
      <c r="B51" s="118"/>
      <c r="C51" s="119"/>
      <c r="D51" s="119" t="s">
        <v>44</v>
      </c>
      <c r="E51" s="119"/>
      <c r="F51" s="120">
        <v>30000</v>
      </c>
      <c r="G51" s="119">
        <v>21</v>
      </c>
      <c r="H51" s="120">
        <v>630000</v>
      </c>
      <c r="I51" s="121">
        <v>1</v>
      </c>
      <c r="J51" s="122"/>
      <c r="K51" s="123">
        <v>0</v>
      </c>
      <c r="L51" s="123">
        <v>630000</v>
      </c>
      <c r="M51" s="123">
        <v>0</v>
      </c>
      <c r="N51" s="123">
        <v>630000</v>
      </c>
      <c r="O51" s="124"/>
      <c r="P51" s="124"/>
      <c r="Q51" s="124"/>
      <c r="R51" s="124"/>
    </row>
    <row r="52" spans="1:18" x14ac:dyDescent="0.25">
      <c r="A52" s="125"/>
      <c r="B52" s="126"/>
      <c r="C52" s="127"/>
      <c r="D52" s="127"/>
      <c r="E52" s="127"/>
      <c r="F52" s="3"/>
      <c r="G52" s="128"/>
      <c r="H52" s="129">
        <v>0</v>
      </c>
      <c r="I52" s="130">
        <v>1</v>
      </c>
      <c r="J52" s="131"/>
      <c r="K52" s="132">
        <v>0</v>
      </c>
      <c r="L52" s="132">
        <v>0</v>
      </c>
      <c r="M52" s="132">
        <v>0</v>
      </c>
      <c r="N52" s="133">
        <v>0</v>
      </c>
    </row>
    <row r="53" spans="1:18" x14ac:dyDescent="0.25">
      <c r="A53" s="5"/>
      <c r="B53" s="126"/>
      <c r="C53" s="127"/>
      <c r="D53" s="127"/>
      <c r="E53" s="127"/>
      <c r="F53" s="3"/>
      <c r="G53" s="128"/>
      <c r="H53" s="129"/>
      <c r="I53" s="130"/>
      <c r="J53" s="131"/>
      <c r="K53" s="132"/>
      <c r="L53" s="132"/>
      <c r="M53" s="132"/>
      <c r="N53" s="133"/>
    </row>
    <row r="54" spans="1:18" x14ac:dyDescent="0.25">
      <c r="A54" s="5"/>
      <c r="B54" s="126"/>
      <c r="C54" s="127"/>
      <c r="D54" s="127"/>
      <c r="E54" s="127"/>
      <c r="F54" s="3"/>
      <c r="G54" s="128"/>
      <c r="H54" s="129"/>
      <c r="I54" s="130"/>
      <c r="J54" s="131"/>
      <c r="K54" s="132"/>
      <c r="L54" s="132"/>
      <c r="M54" s="132"/>
      <c r="N54" s="133"/>
    </row>
    <row r="55" spans="1:18" x14ac:dyDescent="0.25">
      <c r="A55" s="5"/>
      <c r="B55" s="126"/>
      <c r="C55" s="127"/>
      <c r="D55" s="127"/>
      <c r="E55" s="127"/>
      <c r="F55" s="3"/>
      <c r="G55" s="128"/>
      <c r="H55" s="129"/>
      <c r="I55" s="130"/>
      <c r="J55" s="131"/>
      <c r="K55" s="132"/>
      <c r="L55" s="132"/>
      <c r="M55" s="132"/>
      <c r="N55" s="133"/>
    </row>
    <row r="56" spans="1:18" x14ac:dyDescent="0.25">
      <c r="A56" s="134" t="s">
        <v>73</v>
      </c>
      <c r="B56" s="135"/>
      <c r="C56" s="136"/>
      <c r="D56" s="136"/>
      <c r="E56" s="136"/>
      <c r="F56" s="137"/>
      <c r="G56" s="136"/>
      <c r="H56" s="137">
        <v>0</v>
      </c>
      <c r="I56" s="138"/>
      <c r="J56" s="139"/>
      <c r="K56" s="140">
        <v>0</v>
      </c>
      <c r="L56" s="140">
        <v>0</v>
      </c>
      <c r="M56" s="140">
        <v>0</v>
      </c>
      <c r="N56" s="140">
        <v>0</v>
      </c>
    </row>
    <row r="57" spans="1:18" x14ac:dyDescent="0.25">
      <c r="A57" s="100" t="s">
        <v>1</v>
      </c>
      <c r="B57" s="101"/>
      <c r="C57" s="101"/>
      <c r="D57" s="101"/>
      <c r="E57" s="101"/>
      <c r="F57" s="102" t="s">
        <v>24</v>
      </c>
      <c r="G57" s="103" t="s">
        <v>25</v>
      </c>
      <c r="H57" s="102" t="s">
        <v>87</v>
      </c>
      <c r="I57" s="104"/>
      <c r="J57" s="141"/>
      <c r="K57" s="102">
        <v>0</v>
      </c>
      <c r="L57" s="102">
        <v>0</v>
      </c>
      <c r="M57" s="102">
        <v>0</v>
      </c>
      <c r="N57" s="102">
        <v>0</v>
      </c>
    </row>
    <row r="58" spans="1:18" x14ac:dyDescent="0.25">
      <c r="A58" s="5" t="s">
        <v>91</v>
      </c>
      <c r="B58" s="142" t="s">
        <v>30</v>
      </c>
      <c r="C58" s="127"/>
      <c r="D58" s="127"/>
      <c r="E58" s="127"/>
      <c r="F58" s="3"/>
      <c r="G58" s="143">
        <v>2</v>
      </c>
      <c r="H58" s="129">
        <v>0</v>
      </c>
      <c r="I58" s="130">
        <v>1</v>
      </c>
      <c r="J58" s="105"/>
      <c r="K58" s="132">
        <v>0</v>
      </c>
      <c r="L58" s="132">
        <v>0</v>
      </c>
      <c r="M58" s="132">
        <v>0</v>
      </c>
      <c r="N58" s="133">
        <v>0</v>
      </c>
    </row>
    <row r="59" spans="1:18" x14ac:dyDescent="0.25">
      <c r="A59" s="5" t="s">
        <v>92</v>
      </c>
      <c r="B59" s="142"/>
      <c r="C59" s="127"/>
      <c r="D59" s="127" t="s">
        <v>44</v>
      </c>
      <c r="E59" s="127"/>
      <c r="F59" s="3"/>
      <c r="G59" s="143">
        <v>0</v>
      </c>
      <c r="H59" s="129">
        <v>0</v>
      </c>
      <c r="I59" s="130">
        <v>1</v>
      </c>
      <c r="J59" s="105"/>
      <c r="K59" s="132">
        <v>0</v>
      </c>
      <c r="L59" s="132">
        <v>0</v>
      </c>
      <c r="M59" s="132">
        <v>0</v>
      </c>
      <c r="N59" s="133">
        <v>0</v>
      </c>
    </row>
    <row r="60" spans="1:18" ht="30" x14ac:dyDescent="0.25">
      <c r="A60" s="5" t="s">
        <v>29</v>
      </c>
      <c r="B60" s="142" t="s">
        <v>93</v>
      </c>
      <c r="C60" s="127"/>
      <c r="D60" s="127" t="s">
        <v>44</v>
      </c>
      <c r="E60" s="127"/>
      <c r="F60" s="3"/>
      <c r="G60" s="143">
        <v>12</v>
      </c>
      <c r="H60" s="129">
        <v>0</v>
      </c>
      <c r="I60" s="130">
        <v>1</v>
      </c>
      <c r="J60" s="144"/>
      <c r="K60" s="132">
        <v>0</v>
      </c>
      <c r="L60" s="132">
        <v>0</v>
      </c>
      <c r="M60" s="132">
        <v>0</v>
      </c>
      <c r="N60" s="133">
        <v>0</v>
      </c>
    </row>
    <row r="61" spans="1:18" x14ac:dyDescent="0.25">
      <c r="A61" s="5"/>
      <c r="B61" s="142"/>
      <c r="C61" s="127"/>
      <c r="D61" s="127"/>
      <c r="E61" s="127"/>
      <c r="F61" s="3"/>
      <c r="G61" s="143"/>
      <c r="H61" s="129">
        <v>0</v>
      </c>
      <c r="I61" s="130">
        <v>1</v>
      </c>
      <c r="J61" s="105"/>
      <c r="K61" s="132">
        <v>0</v>
      </c>
      <c r="L61" s="132">
        <v>0</v>
      </c>
      <c r="M61" s="132">
        <v>0</v>
      </c>
      <c r="N61" s="133">
        <v>0</v>
      </c>
    </row>
    <row r="62" spans="1:18" x14ac:dyDescent="0.25">
      <c r="A62" s="5"/>
      <c r="B62" s="142"/>
      <c r="C62" s="127"/>
      <c r="D62" s="127"/>
      <c r="E62" s="127"/>
      <c r="F62" s="3"/>
      <c r="G62" s="143"/>
      <c r="H62" s="129">
        <v>0</v>
      </c>
      <c r="I62" s="130">
        <v>1</v>
      </c>
      <c r="J62" s="105"/>
      <c r="K62" s="132">
        <v>0</v>
      </c>
      <c r="L62" s="132">
        <v>0</v>
      </c>
      <c r="M62" s="132">
        <v>0</v>
      </c>
      <c r="N62" s="133">
        <v>0</v>
      </c>
    </row>
    <row r="63" spans="1:18" x14ac:dyDescent="0.25">
      <c r="A63" s="134" t="s">
        <v>73</v>
      </c>
      <c r="B63" s="135"/>
      <c r="C63" s="136"/>
      <c r="D63" s="136"/>
      <c r="E63" s="136"/>
      <c r="F63" s="137"/>
      <c r="G63" s="136"/>
      <c r="H63" s="137">
        <v>0</v>
      </c>
      <c r="I63" s="138"/>
      <c r="J63" s="139"/>
      <c r="K63" s="140">
        <v>0</v>
      </c>
      <c r="L63" s="140">
        <v>0</v>
      </c>
      <c r="M63" s="140">
        <v>0</v>
      </c>
      <c r="N63" s="140">
        <v>0</v>
      </c>
    </row>
    <row r="64" spans="1:18" x14ac:dyDescent="0.25">
      <c r="A64" s="100" t="s">
        <v>94</v>
      </c>
      <c r="B64" s="101"/>
      <c r="C64" s="101"/>
      <c r="D64" s="101"/>
      <c r="E64" s="101"/>
      <c r="F64" s="102" t="s">
        <v>24</v>
      </c>
      <c r="G64" s="103" t="s">
        <v>25</v>
      </c>
      <c r="H64" s="102" t="s">
        <v>87</v>
      </c>
      <c r="I64" s="104"/>
      <c r="J64" s="141"/>
      <c r="K64" s="102">
        <v>0</v>
      </c>
      <c r="L64" s="102">
        <v>2267000</v>
      </c>
      <c r="M64" s="102">
        <v>0</v>
      </c>
      <c r="N64" s="102">
        <v>2267000</v>
      </c>
    </row>
    <row r="65" spans="1:15" ht="45" x14ac:dyDescent="0.25">
      <c r="A65" s="107" t="s">
        <v>95</v>
      </c>
      <c r="B65" s="108" t="s">
        <v>46</v>
      </c>
      <c r="C65" s="109"/>
      <c r="D65" s="109" t="s">
        <v>44</v>
      </c>
      <c r="E65" s="109"/>
      <c r="F65" s="110">
        <v>2500</v>
      </c>
      <c r="G65" s="111">
        <v>30</v>
      </c>
      <c r="H65" s="110">
        <v>75000</v>
      </c>
      <c r="I65" s="113">
        <v>1</v>
      </c>
      <c r="J65" s="105"/>
      <c r="K65" s="114">
        <v>0</v>
      </c>
      <c r="L65" s="114">
        <v>75000</v>
      </c>
      <c r="M65" s="114">
        <v>0</v>
      </c>
      <c r="N65" s="115">
        <v>75000</v>
      </c>
    </row>
    <row r="66" spans="1:15" ht="45" x14ac:dyDescent="0.25">
      <c r="A66" s="145" t="s">
        <v>96</v>
      </c>
      <c r="B66" s="108" t="s">
        <v>46</v>
      </c>
      <c r="C66" s="109"/>
      <c r="D66" s="109" t="s">
        <v>44</v>
      </c>
      <c r="E66" s="109"/>
      <c r="F66" s="110">
        <v>4000</v>
      </c>
      <c r="G66" s="111">
        <v>10</v>
      </c>
      <c r="H66" s="110">
        <v>40000</v>
      </c>
      <c r="I66" s="113">
        <v>1</v>
      </c>
      <c r="J66" s="105"/>
      <c r="K66" s="114">
        <v>0</v>
      </c>
      <c r="L66" s="114">
        <v>40000</v>
      </c>
      <c r="M66" s="114">
        <v>0</v>
      </c>
      <c r="N66" s="115">
        <v>40000</v>
      </c>
    </row>
    <row r="67" spans="1:15" ht="45" x14ac:dyDescent="0.25">
      <c r="A67" s="107" t="s">
        <v>97</v>
      </c>
      <c r="B67" s="108" t="s">
        <v>46</v>
      </c>
      <c r="C67" s="109"/>
      <c r="D67" s="109" t="s">
        <v>44</v>
      </c>
      <c r="E67" s="109"/>
      <c r="F67" s="110">
        <v>3000</v>
      </c>
      <c r="G67" s="111">
        <v>60</v>
      </c>
      <c r="H67" s="110">
        <v>180000</v>
      </c>
      <c r="I67" s="113">
        <v>1</v>
      </c>
      <c r="J67" s="105"/>
      <c r="K67" s="114">
        <v>0</v>
      </c>
      <c r="L67" s="114">
        <v>180000</v>
      </c>
      <c r="M67" s="114">
        <v>0</v>
      </c>
      <c r="N67" s="115">
        <v>180000</v>
      </c>
    </row>
    <row r="68" spans="1:15" ht="45" x14ac:dyDescent="0.25">
      <c r="A68" s="107" t="s">
        <v>98</v>
      </c>
      <c r="B68" s="108" t="s">
        <v>46</v>
      </c>
      <c r="C68" s="109"/>
      <c r="D68" s="109" t="s">
        <v>44</v>
      </c>
      <c r="E68" s="109"/>
      <c r="F68" s="110">
        <v>6000</v>
      </c>
      <c r="G68" s="146">
        <v>2</v>
      </c>
      <c r="H68" s="110">
        <v>12000</v>
      </c>
      <c r="I68" s="113">
        <v>1</v>
      </c>
      <c r="J68" s="144"/>
      <c r="K68" s="114">
        <v>0</v>
      </c>
      <c r="L68" s="114">
        <v>12000</v>
      </c>
      <c r="M68" s="114">
        <v>0</v>
      </c>
      <c r="N68" s="115">
        <v>12000</v>
      </c>
    </row>
    <row r="69" spans="1:15" ht="45" x14ac:dyDescent="0.25">
      <c r="A69" s="107" t="s">
        <v>99</v>
      </c>
      <c r="B69" s="108" t="s">
        <v>46</v>
      </c>
      <c r="C69" s="109"/>
      <c r="D69" s="109" t="s">
        <v>44</v>
      </c>
      <c r="E69" s="109"/>
      <c r="F69" s="110">
        <v>1000</v>
      </c>
      <c r="G69" s="146">
        <v>30</v>
      </c>
      <c r="H69" s="110">
        <v>30000</v>
      </c>
      <c r="I69" s="113">
        <v>1</v>
      </c>
      <c r="J69" s="144"/>
      <c r="K69" s="114">
        <v>0</v>
      </c>
      <c r="L69" s="114">
        <v>30000</v>
      </c>
      <c r="M69" s="114">
        <v>0</v>
      </c>
      <c r="N69" s="115">
        <v>30000</v>
      </c>
    </row>
    <row r="70" spans="1:15" ht="45" x14ac:dyDescent="0.25">
      <c r="A70" s="107" t="s">
        <v>100</v>
      </c>
      <c r="B70" s="108" t="s">
        <v>46</v>
      </c>
      <c r="C70" s="109"/>
      <c r="D70" s="109" t="s">
        <v>44</v>
      </c>
      <c r="E70" s="109"/>
      <c r="F70" s="110">
        <v>2500</v>
      </c>
      <c r="G70" s="146">
        <v>40</v>
      </c>
      <c r="H70" s="110">
        <v>100000</v>
      </c>
      <c r="I70" s="113">
        <v>1</v>
      </c>
      <c r="J70" s="144"/>
      <c r="K70" s="114">
        <v>0</v>
      </c>
      <c r="L70" s="114">
        <v>100000</v>
      </c>
      <c r="M70" s="114">
        <v>0</v>
      </c>
      <c r="N70" s="115">
        <v>100000</v>
      </c>
    </row>
    <row r="71" spans="1:15" ht="120" x14ac:dyDescent="0.25">
      <c r="A71" s="145" t="s">
        <v>101</v>
      </c>
      <c r="B71" s="108" t="s">
        <v>57</v>
      </c>
      <c r="C71" s="109"/>
      <c r="D71" s="109" t="s">
        <v>44</v>
      </c>
      <c r="E71" s="109"/>
      <c r="F71" s="110">
        <v>1500</v>
      </c>
      <c r="G71" s="111">
        <v>50</v>
      </c>
      <c r="H71" s="110">
        <v>75000</v>
      </c>
      <c r="I71" s="113">
        <v>1</v>
      </c>
      <c r="J71" s="144"/>
      <c r="K71" s="147">
        <v>0</v>
      </c>
      <c r="L71" s="147">
        <v>75000</v>
      </c>
      <c r="M71" s="147">
        <v>0</v>
      </c>
      <c r="N71" s="115">
        <v>75000</v>
      </c>
    </row>
    <row r="72" spans="1:15" ht="120" x14ac:dyDescent="0.25">
      <c r="A72" s="145" t="s">
        <v>102</v>
      </c>
      <c r="B72" s="108" t="s">
        <v>57</v>
      </c>
      <c r="C72" s="109"/>
      <c r="D72" s="109" t="s">
        <v>44</v>
      </c>
      <c r="E72" s="109"/>
      <c r="F72" s="110">
        <v>10000</v>
      </c>
      <c r="G72" s="111">
        <v>5</v>
      </c>
      <c r="H72" s="110">
        <v>50000</v>
      </c>
      <c r="I72" s="113">
        <v>1</v>
      </c>
      <c r="J72" s="144"/>
      <c r="K72" s="147">
        <v>0</v>
      </c>
      <c r="L72" s="147">
        <v>50000</v>
      </c>
      <c r="M72" s="147">
        <v>0</v>
      </c>
      <c r="N72" s="115">
        <v>50000</v>
      </c>
      <c r="O72" s="8">
        <f>+H72/F72</f>
        <v>5</v>
      </c>
    </row>
    <row r="73" spans="1:15" ht="120" x14ac:dyDescent="0.25">
      <c r="A73" s="145" t="s">
        <v>103</v>
      </c>
      <c r="B73" s="108" t="s">
        <v>57</v>
      </c>
      <c r="C73" s="109"/>
      <c r="D73" s="109" t="s">
        <v>44</v>
      </c>
      <c r="E73" s="109"/>
      <c r="F73" s="110">
        <v>2500</v>
      </c>
      <c r="G73" s="111">
        <v>60</v>
      </c>
      <c r="H73" s="110">
        <v>150000</v>
      </c>
      <c r="I73" s="113">
        <v>1</v>
      </c>
      <c r="J73" s="105"/>
      <c r="K73" s="147">
        <v>0</v>
      </c>
      <c r="L73" s="147">
        <v>150000</v>
      </c>
      <c r="M73" s="147">
        <v>0</v>
      </c>
      <c r="N73" s="115">
        <v>150000</v>
      </c>
      <c r="O73" s="9">
        <f t="shared" ref="O73:O84" si="0">+H73/F73</f>
        <v>60</v>
      </c>
    </row>
    <row r="74" spans="1:15" ht="120" x14ac:dyDescent="0.25">
      <c r="A74" s="145" t="s">
        <v>104</v>
      </c>
      <c r="B74" s="108" t="s">
        <v>57</v>
      </c>
      <c r="C74" s="109"/>
      <c r="D74" s="109" t="s">
        <v>44</v>
      </c>
      <c r="E74" s="109"/>
      <c r="F74" s="110">
        <v>5000</v>
      </c>
      <c r="G74" s="111">
        <v>50</v>
      </c>
      <c r="H74" s="110">
        <v>250000</v>
      </c>
      <c r="I74" s="113">
        <v>1</v>
      </c>
      <c r="J74" s="105"/>
      <c r="K74" s="147">
        <v>0</v>
      </c>
      <c r="L74" s="147">
        <v>250000</v>
      </c>
      <c r="M74" s="147">
        <v>0</v>
      </c>
      <c r="N74" s="115">
        <v>250000</v>
      </c>
      <c r="O74" s="9">
        <f t="shared" si="0"/>
        <v>50</v>
      </c>
    </row>
    <row r="75" spans="1:15" ht="120" x14ac:dyDescent="0.25">
      <c r="A75" s="145" t="s">
        <v>105</v>
      </c>
      <c r="B75" s="108" t="s">
        <v>57</v>
      </c>
      <c r="C75" s="109"/>
      <c r="D75" s="109" t="s">
        <v>44</v>
      </c>
      <c r="E75" s="109"/>
      <c r="F75" s="110">
        <v>2500</v>
      </c>
      <c r="G75" s="111">
        <v>50</v>
      </c>
      <c r="H75" s="110">
        <v>125000</v>
      </c>
      <c r="I75" s="113">
        <v>1</v>
      </c>
      <c r="J75" s="105"/>
      <c r="K75" s="147">
        <v>0</v>
      </c>
      <c r="L75" s="147">
        <v>125000</v>
      </c>
      <c r="M75" s="147">
        <v>0</v>
      </c>
      <c r="N75" s="115">
        <v>125000</v>
      </c>
      <c r="O75" s="9">
        <f t="shared" si="0"/>
        <v>50</v>
      </c>
    </row>
    <row r="76" spans="1:15" ht="120" x14ac:dyDescent="0.25">
      <c r="A76" s="145" t="s">
        <v>106</v>
      </c>
      <c r="B76" s="108" t="s">
        <v>57</v>
      </c>
      <c r="C76" s="109"/>
      <c r="D76" s="109" t="s">
        <v>44</v>
      </c>
      <c r="E76" s="109"/>
      <c r="F76" s="110">
        <v>2500</v>
      </c>
      <c r="G76" s="111">
        <v>40</v>
      </c>
      <c r="H76" s="110">
        <v>100000</v>
      </c>
      <c r="I76" s="113">
        <v>1</v>
      </c>
      <c r="J76" s="105"/>
      <c r="K76" s="114">
        <v>0</v>
      </c>
      <c r="L76" s="114">
        <v>100000</v>
      </c>
      <c r="M76" s="114">
        <v>0</v>
      </c>
      <c r="N76" s="115">
        <v>100000</v>
      </c>
      <c r="O76" s="9">
        <f t="shared" si="0"/>
        <v>40</v>
      </c>
    </row>
    <row r="77" spans="1:15" ht="120" x14ac:dyDescent="0.25">
      <c r="A77" s="145" t="s">
        <v>107</v>
      </c>
      <c r="B77" s="108" t="s">
        <v>57</v>
      </c>
      <c r="C77" s="109"/>
      <c r="D77" s="109" t="s">
        <v>44</v>
      </c>
      <c r="E77" s="109"/>
      <c r="F77" s="110">
        <v>2500</v>
      </c>
      <c r="G77" s="111">
        <v>50</v>
      </c>
      <c r="H77" s="110">
        <v>125000</v>
      </c>
      <c r="I77" s="113">
        <v>1</v>
      </c>
      <c r="J77" s="105"/>
      <c r="K77" s="114">
        <v>0</v>
      </c>
      <c r="L77" s="114">
        <v>125000</v>
      </c>
      <c r="M77" s="114">
        <v>0</v>
      </c>
      <c r="N77" s="115">
        <v>125000</v>
      </c>
      <c r="O77" s="9">
        <f t="shared" si="0"/>
        <v>50</v>
      </c>
    </row>
    <row r="78" spans="1:15" ht="30" x14ac:dyDescent="0.25">
      <c r="A78" s="145" t="s">
        <v>62</v>
      </c>
      <c r="B78" s="108"/>
      <c r="C78" s="109"/>
      <c r="D78" s="109" t="s">
        <v>44</v>
      </c>
      <c r="E78" s="109"/>
      <c r="F78" s="110"/>
      <c r="G78" s="111"/>
      <c r="H78" s="110"/>
      <c r="I78" s="148">
        <v>1</v>
      </c>
      <c r="J78" s="105"/>
      <c r="K78" s="114">
        <v>0</v>
      </c>
      <c r="L78" s="114">
        <v>0</v>
      </c>
      <c r="M78" s="114">
        <v>0</v>
      </c>
      <c r="N78" s="115">
        <v>0</v>
      </c>
      <c r="O78" s="9" t="e">
        <f t="shared" si="0"/>
        <v>#DIV/0!</v>
      </c>
    </row>
    <row r="79" spans="1:15" ht="120" x14ac:dyDescent="0.25">
      <c r="A79" s="145" t="s">
        <v>108</v>
      </c>
      <c r="B79" s="108" t="s">
        <v>57</v>
      </c>
      <c r="C79" s="109"/>
      <c r="D79" s="109" t="s">
        <v>44</v>
      </c>
      <c r="E79" s="109"/>
      <c r="F79" s="110">
        <v>5000</v>
      </c>
      <c r="G79" s="111">
        <v>60</v>
      </c>
      <c r="H79" s="112">
        <v>300000</v>
      </c>
      <c r="I79" s="113">
        <v>1</v>
      </c>
      <c r="J79" s="105"/>
      <c r="K79" s="114">
        <v>0</v>
      </c>
      <c r="L79" s="114">
        <v>300000</v>
      </c>
      <c r="M79" s="114">
        <v>0</v>
      </c>
      <c r="N79" s="115">
        <v>315000</v>
      </c>
      <c r="O79" s="9">
        <f t="shared" si="0"/>
        <v>60</v>
      </c>
    </row>
    <row r="80" spans="1:15" ht="120" x14ac:dyDescent="0.25">
      <c r="A80" s="145" t="s">
        <v>109</v>
      </c>
      <c r="B80" s="108" t="s">
        <v>57</v>
      </c>
      <c r="C80" s="109"/>
      <c r="D80" s="109" t="s">
        <v>44</v>
      </c>
      <c r="E80" s="109"/>
      <c r="F80" s="110">
        <v>2500</v>
      </c>
      <c r="G80" s="111">
        <v>60</v>
      </c>
      <c r="H80" s="112">
        <v>150000</v>
      </c>
      <c r="I80" s="113">
        <v>1</v>
      </c>
      <c r="J80" s="105"/>
      <c r="K80" s="114">
        <v>0</v>
      </c>
      <c r="L80" s="114">
        <v>150000</v>
      </c>
      <c r="M80" s="114">
        <v>0</v>
      </c>
      <c r="N80" s="115">
        <v>315000</v>
      </c>
      <c r="O80" s="9">
        <f t="shared" si="0"/>
        <v>60</v>
      </c>
    </row>
    <row r="81" spans="1:15" ht="120" x14ac:dyDescent="0.25">
      <c r="A81" s="145" t="s">
        <v>110</v>
      </c>
      <c r="B81" s="108" t="s">
        <v>57</v>
      </c>
      <c r="C81" s="109"/>
      <c r="D81" s="109" t="s">
        <v>44</v>
      </c>
      <c r="E81" s="109"/>
      <c r="F81" s="110">
        <v>4000</v>
      </c>
      <c r="G81" s="111">
        <v>15</v>
      </c>
      <c r="H81" s="112">
        <v>60000</v>
      </c>
      <c r="I81" s="113">
        <v>1</v>
      </c>
      <c r="J81" s="105"/>
      <c r="K81" s="114">
        <v>0</v>
      </c>
      <c r="L81" s="114">
        <v>60000</v>
      </c>
      <c r="M81" s="114">
        <v>0</v>
      </c>
      <c r="N81" s="115">
        <v>9000</v>
      </c>
      <c r="O81" s="9">
        <f t="shared" si="0"/>
        <v>15</v>
      </c>
    </row>
    <row r="82" spans="1:15" ht="120" x14ac:dyDescent="0.25">
      <c r="A82" s="145" t="s">
        <v>111</v>
      </c>
      <c r="B82" s="108" t="s">
        <v>57</v>
      </c>
      <c r="C82" s="109"/>
      <c r="D82" s="109" t="s">
        <v>44</v>
      </c>
      <c r="E82" s="109"/>
      <c r="F82" s="110">
        <v>100000</v>
      </c>
      <c r="G82" s="111">
        <v>1</v>
      </c>
      <c r="H82" s="112">
        <v>100000</v>
      </c>
      <c r="I82" s="113">
        <v>1</v>
      </c>
      <c r="J82" s="105"/>
      <c r="K82" s="114">
        <v>0</v>
      </c>
      <c r="L82" s="114">
        <v>100000</v>
      </c>
      <c r="M82" s="114">
        <v>0</v>
      </c>
      <c r="N82" s="115">
        <v>31500</v>
      </c>
      <c r="O82" s="9">
        <f t="shared" si="0"/>
        <v>1</v>
      </c>
    </row>
    <row r="83" spans="1:15" ht="120" x14ac:dyDescent="0.25">
      <c r="A83" s="145" t="s">
        <v>112</v>
      </c>
      <c r="B83" s="108" t="s">
        <v>57</v>
      </c>
      <c r="C83" s="109"/>
      <c r="D83" s="109" t="s">
        <v>44</v>
      </c>
      <c r="E83" s="109"/>
      <c r="F83" s="110">
        <v>2500</v>
      </c>
      <c r="G83" s="111">
        <v>46</v>
      </c>
      <c r="H83" s="112">
        <v>115000</v>
      </c>
      <c r="I83" s="113">
        <v>1</v>
      </c>
      <c r="J83" s="105"/>
      <c r="K83" s="114">
        <v>0</v>
      </c>
      <c r="L83" s="114">
        <v>115000</v>
      </c>
      <c r="M83" s="114">
        <v>0</v>
      </c>
      <c r="N83" s="115">
        <v>115000</v>
      </c>
      <c r="O83" s="9">
        <f>+H83/F83</f>
        <v>46</v>
      </c>
    </row>
    <row r="84" spans="1:15" ht="120" x14ac:dyDescent="0.25">
      <c r="A84" s="145" t="s">
        <v>113</v>
      </c>
      <c r="B84" s="108" t="s">
        <v>57</v>
      </c>
      <c r="C84" s="109"/>
      <c r="D84" s="109" t="s">
        <v>44</v>
      </c>
      <c r="E84" s="109"/>
      <c r="F84" s="110">
        <v>5000</v>
      </c>
      <c r="G84" s="111">
        <v>46</v>
      </c>
      <c r="H84" s="112">
        <v>230000</v>
      </c>
      <c r="I84" s="113">
        <v>1</v>
      </c>
      <c r="J84" s="105"/>
      <c r="K84" s="114">
        <v>0</v>
      </c>
      <c r="L84" s="114">
        <v>230000</v>
      </c>
      <c r="M84" s="114">
        <v>0</v>
      </c>
      <c r="N84" s="115">
        <v>230000</v>
      </c>
      <c r="O84" s="9">
        <f t="shared" si="0"/>
        <v>46</v>
      </c>
    </row>
    <row r="85" spans="1:15" x14ac:dyDescent="0.25">
      <c r="A85" s="125"/>
      <c r="B85" s="142"/>
      <c r="C85" s="127"/>
      <c r="D85" s="127"/>
      <c r="E85" s="127"/>
      <c r="F85" s="3"/>
      <c r="G85" s="143"/>
      <c r="H85" s="129"/>
      <c r="I85" s="130"/>
      <c r="J85" s="105"/>
      <c r="K85" s="132"/>
      <c r="L85" s="132"/>
      <c r="M85" s="132"/>
      <c r="N85" s="133"/>
    </row>
    <row r="86" spans="1:15" x14ac:dyDescent="0.25">
      <c r="A86" s="5"/>
      <c r="B86" s="142"/>
      <c r="C86" s="149"/>
      <c r="D86" s="127"/>
      <c r="E86" s="127"/>
      <c r="F86" s="3"/>
      <c r="G86" s="143"/>
      <c r="H86" s="129"/>
      <c r="I86" s="130"/>
      <c r="J86" s="107"/>
      <c r="K86" s="132"/>
      <c r="L86" s="132"/>
      <c r="M86" s="132"/>
      <c r="N86" s="133"/>
    </row>
    <row r="87" spans="1:15" x14ac:dyDescent="0.25">
      <c r="A87" s="5"/>
      <c r="B87" s="142"/>
      <c r="C87" s="149"/>
      <c r="D87" s="127"/>
      <c r="E87" s="127"/>
      <c r="F87" s="3"/>
      <c r="G87" s="143"/>
      <c r="H87" s="129"/>
      <c r="I87" s="130"/>
      <c r="J87" s="107"/>
      <c r="K87" s="132"/>
      <c r="L87" s="132"/>
      <c r="M87" s="132"/>
      <c r="N87" s="133"/>
    </row>
    <row r="88" spans="1:15" x14ac:dyDescent="0.25">
      <c r="A88" s="5"/>
      <c r="B88" s="142"/>
      <c r="C88" s="149"/>
      <c r="D88" s="127"/>
      <c r="E88" s="127"/>
      <c r="F88" s="3"/>
      <c r="G88" s="143"/>
      <c r="H88" s="129"/>
      <c r="I88" s="130"/>
      <c r="J88" s="107"/>
      <c r="K88" s="132"/>
      <c r="L88" s="132"/>
      <c r="M88" s="132"/>
      <c r="N88" s="133"/>
    </row>
    <row r="89" spans="1:15" x14ac:dyDescent="0.25">
      <c r="A89" s="5"/>
      <c r="B89" s="142"/>
      <c r="C89" s="149"/>
      <c r="D89" s="127"/>
      <c r="E89" s="127"/>
      <c r="F89" s="3"/>
      <c r="G89" s="143"/>
      <c r="H89" s="129"/>
      <c r="I89" s="130"/>
      <c r="J89" s="107"/>
      <c r="K89" s="132"/>
      <c r="L89" s="132"/>
      <c r="M89" s="132"/>
      <c r="N89" s="133"/>
    </row>
    <row r="90" spans="1:15" x14ac:dyDescent="0.25">
      <c r="A90" s="134" t="s">
        <v>73</v>
      </c>
      <c r="B90" s="135"/>
      <c r="C90" s="136"/>
      <c r="D90" s="136"/>
      <c r="E90" s="136"/>
      <c r="F90" s="137"/>
      <c r="G90" s="136"/>
      <c r="H90" s="137">
        <v>0</v>
      </c>
      <c r="I90" s="138"/>
      <c r="J90" s="139"/>
      <c r="K90" s="140">
        <v>0</v>
      </c>
      <c r="L90" s="140">
        <v>0</v>
      </c>
      <c r="M90" s="140">
        <v>0</v>
      </c>
      <c r="N90" s="140">
        <v>0</v>
      </c>
    </row>
    <row r="91" spans="1:15" x14ac:dyDescent="0.25">
      <c r="A91" s="100" t="s">
        <v>0</v>
      </c>
      <c r="B91" s="101"/>
      <c r="C91" s="101"/>
      <c r="D91" s="101"/>
      <c r="E91" s="101"/>
      <c r="F91" s="102" t="s">
        <v>24</v>
      </c>
      <c r="G91" s="103" t="s">
        <v>25</v>
      </c>
      <c r="H91" s="102" t="s">
        <v>87</v>
      </c>
      <c r="I91" s="104"/>
      <c r="J91" s="141"/>
      <c r="K91" s="102">
        <v>0</v>
      </c>
      <c r="L91" s="102">
        <v>125000</v>
      </c>
      <c r="M91" s="102">
        <v>0</v>
      </c>
      <c r="N91" s="102">
        <v>125000</v>
      </c>
    </row>
    <row r="92" spans="1:15" ht="30" x14ac:dyDescent="0.25">
      <c r="A92" s="150" t="s">
        <v>114</v>
      </c>
      <c r="B92" s="142" t="s">
        <v>61</v>
      </c>
      <c r="C92" s="143"/>
      <c r="D92" s="143" t="s">
        <v>44</v>
      </c>
      <c r="E92" s="143"/>
      <c r="F92" s="3">
        <v>200</v>
      </c>
      <c r="G92" s="143">
        <v>250</v>
      </c>
      <c r="H92" s="3">
        <v>50000</v>
      </c>
      <c r="I92" s="130">
        <v>1</v>
      </c>
      <c r="J92" s="105"/>
      <c r="K92" s="2">
        <v>0</v>
      </c>
      <c r="L92" s="2">
        <v>50000</v>
      </c>
      <c r="M92" s="2">
        <v>0</v>
      </c>
      <c r="N92" s="2">
        <v>50000</v>
      </c>
    </row>
    <row r="93" spans="1:15" ht="30" x14ac:dyDescent="0.25">
      <c r="A93" s="151" t="s">
        <v>115</v>
      </c>
      <c r="B93" s="142" t="s">
        <v>116</v>
      </c>
      <c r="C93" s="127"/>
      <c r="D93" s="127" t="s">
        <v>44</v>
      </c>
      <c r="E93" s="127"/>
      <c r="F93" s="3">
        <v>15000</v>
      </c>
      <c r="G93" s="128">
        <v>5</v>
      </c>
      <c r="H93" s="129">
        <v>75000</v>
      </c>
      <c r="I93" s="130">
        <v>1</v>
      </c>
      <c r="J93" s="144"/>
      <c r="K93" s="132">
        <v>0</v>
      </c>
      <c r="L93" s="132">
        <v>75000</v>
      </c>
      <c r="M93" s="132">
        <v>0</v>
      </c>
      <c r="N93" s="133">
        <v>75000</v>
      </c>
    </row>
    <row r="94" spans="1:15" x14ac:dyDescent="0.25">
      <c r="A94" s="5"/>
      <c r="B94" s="142"/>
      <c r="C94" s="127"/>
      <c r="D94" s="127"/>
      <c r="E94" s="127"/>
      <c r="F94" s="3"/>
      <c r="G94" s="143"/>
      <c r="H94" s="129">
        <v>0</v>
      </c>
      <c r="I94" s="130">
        <v>1</v>
      </c>
      <c r="J94" s="105"/>
      <c r="K94" s="132">
        <v>0</v>
      </c>
      <c r="L94" s="132">
        <v>0</v>
      </c>
      <c r="M94" s="132">
        <v>0</v>
      </c>
      <c r="N94" s="133">
        <v>0</v>
      </c>
    </row>
    <row r="95" spans="1:15" x14ac:dyDescent="0.25">
      <c r="A95" s="5"/>
      <c r="B95" s="142"/>
      <c r="C95" s="127"/>
      <c r="D95" s="127"/>
      <c r="E95" s="127"/>
      <c r="F95" s="3"/>
      <c r="G95" s="143"/>
      <c r="H95" s="129">
        <v>0</v>
      </c>
      <c r="I95" s="130">
        <v>1</v>
      </c>
      <c r="J95" s="105"/>
      <c r="K95" s="132">
        <v>0</v>
      </c>
      <c r="L95" s="132">
        <v>0</v>
      </c>
      <c r="M95" s="132">
        <v>0</v>
      </c>
      <c r="N95" s="133">
        <v>0</v>
      </c>
    </row>
    <row r="96" spans="1:15" x14ac:dyDescent="0.25">
      <c r="A96" s="5"/>
      <c r="B96" s="142"/>
      <c r="C96" s="127"/>
      <c r="D96" s="127"/>
      <c r="E96" s="127"/>
      <c r="F96" s="3"/>
      <c r="G96" s="143"/>
      <c r="H96" s="129">
        <v>0</v>
      </c>
      <c r="I96" s="130">
        <v>1</v>
      </c>
      <c r="J96" s="105"/>
      <c r="K96" s="132">
        <v>0</v>
      </c>
      <c r="L96" s="132">
        <v>0</v>
      </c>
      <c r="M96" s="132">
        <v>0</v>
      </c>
      <c r="N96" s="133">
        <v>0</v>
      </c>
    </row>
    <row r="97" spans="1:14" x14ac:dyDescent="0.25">
      <c r="A97" s="5"/>
      <c r="B97" s="142"/>
      <c r="C97" s="127"/>
      <c r="D97" s="127"/>
      <c r="E97" s="127"/>
      <c r="F97" s="3"/>
      <c r="G97" s="143"/>
      <c r="H97" s="129">
        <v>0</v>
      </c>
      <c r="I97" s="130">
        <v>1</v>
      </c>
      <c r="J97" s="105"/>
      <c r="K97" s="132">
        <v>0</v>
      </c>
      <c r="L97" s="132">
        <v>0</v>
      </c>
      <c r="M97" s="132">
        <v>0</v>
      </c>
      <c r="N97" s="133">
        <v>0</v>
      </c>
    </row>
    <row r="98" spans="1:14" x14ac:dyDescent="0.25">
      <c r="A98" s="5"/>
      <c r="B98" s="142"/>
      <c r="C98" s="127"/>
      <c r="D98" s="127"/>
      <c r="E98" s="127"/>
      <c r="F98" s="3"/>
      <c r="G98" s="143"/>
      <c r="H98" s="129">
        <v>0</v>
      </c>
      <c r="I98" s="130">
        <v>1</v>
      </c>
      <c r="J98" s="105"/>
      <c r="K98" s="132">
        <v>0</v>
      </c>
      <c r="L98" s="132">
        <v>0</v>
      </c>
      <c r="M98" s="132">
        <v>0</v>
      </c>
      <c r="N98" s="133">
        <v>0</v>
      </c>
    </row>
    <row r="99" spans="1:14" x14ac:dyDescent="0.25">
      <c r="A99" s="134" t="s">
        <v>73</v>
      </c>
      <c r="B99" s="135"/>
      <c r="C99" s="136"/>
      <c r="D99" s="136"/>
      <c r="E99" s="136"/>
      <c r="F99" s="137"/>
      <c r="G99" s="136"/>
      <c r="H99" s="137">
        <v>0</v>
      </c>
      <c r="I99" s="138"/>
      <c r="J99" s="139"/>
      <c r="K99" s="140">
        <v>0</v>
      </c>
      <c r="L99" s="140">
        <v>0</v>
      </c>
      <c r="M99" s="140">
        <v>0</v>
      </c>
      <c r="N99" s="140">
        <v>0</v>
      </c>
    </row>
  </sheetData>
  <mergeCells count="6">
    <mergeCell ref="A2:B2"/>
    <mergeCell ref="E2:G3"/>
    <mergeCell ref="J3:M3"/>
    <mergeCell ref="U3:X3"/>
    <mergeCell ref="A46:B46"/>
    <mergeCell ref="K46:N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7"/>
  <sheetViews>
    <sheetView topLeftCell="A1090" workbookViewId="0">
      <selection activeCell="E1108" sqref="E1108"/>
    </sheetView>
  </sheetViews>
  <sheetFormatPr defaultRowHeight="15" x14ac:dyDescent="0.25"/>
  <cols>
    <col min="1" max="1" width="31.42578125" style="11" customWidth="1"/>
    <col min="2" max="2" width="12.5703125" customWidth="1"/>
    <col min="4" max="4" width="14.28515625" customWidth="1"/>
    <col min="5" max="5" width="21.42578125" customWidth="1"/>
    <col min="6" max="6" width="9.140625" style="166"/>
    <col min="7" max="7" width="17.5703125" customWidth="1"/>
    <col min="8" max="8" width="8.42578125" bestFit="1" customWidth="1"/>
    <col min="9" max="9" width="11.85546875" style="152" customWidth="1"/>
  </cols>
  <sheetData>
    <row r="1" spans="1:9" ht="26.25" x14ac:dyDescent="0.25">
      <c r="A1" s="164" t="s">
        <v>117</v>
      </c>
    </row>
    <row r="2" spans="1:9" ht="22.5" x14ac:dyDescent="0.25">
      <c r="A2" s="165" t="s">
        <v>118</v>
      </c>
      <c r="B2" s="153" t="s">
        <v>119</v>
      </c>
      <c r="C2" s="153" t="s">
        <v>120</v>
      </c>
      <c r="D2" s="153" t="s">
        <v>121</v>
      </c>
      <c r="E2" s="153" t="s">
        <v>122</v>
      </c>
      <c r="F2" s="167" t="s">
        <v>123</v>
      </c>
      <c r="G2" s="153" t="s">
        <v>124</v>
      </c>
      <c r="H2" s="153" t="s">
        <v>125</v>
      </c>
      <c r="I2" s="169" t="s">
        <v>126</v>
      </c>
    </row>
    <row r="3" spans="1:9" x14ac:dyDescent="0.25">
      <c r="A3" s="154" t="s">
        <v>127</v>
      </c>
      <c r="B3" s="154" t="s">
        <v>128</v>
      </c>
      <c r="C3" s="155">
        <v>42005</v>
      </c>
      <c r="D3" s="156">
        <v>11658</v>
      </c>
      <c r="E3" s="157">
        <v>0</v>
      </c>
      <c r="F3" s="168">
        <v>28</v>
      </c>
      <c r="G3" s="157">
        <v>28</v>
      </c>
      <c r="H3" s="158" t="s">
        <v>129</v>
      </c>
      <c r="I3" s="170">
        <v>40183</v>
      </c>
    </row>
    <row r="4" spans="1:9" x14ac:dyDescent="0.25">
      <c r="A4" s="159" t="s">
        <v>127</v>
      </c>
      <c r="B4" s="159" t="s">
        <v>130</v>
      </c>
      <c r="C4" s="160">
        <v>42005</v>
      </c>
      <c r="D4" s="161">
        <v>11658</v>
      </c>
      <c r="E4" s="162">
        <v>0</v>
      </c>
      <c r="F4" s="168">
        <v>15</v>
      </c>
      <c r="G4" s="162">
        <v>15</v>
      </c>
      <c r="H4" s="163" t="s">
        <v>129</v>
      </c>
      <c r="I4" s="171">
        <v>37629</v>
      </c>
    </row>
    <row r="5" spans="1:9" x14ac:dyDescent="0.25">
      <c r="A5" s="154" t="s">
        <v>131</v>
      </c>
      <c r="B5" s="154" t="s">
        <v>130</v>
      </c>
      <c r="C5" s="155">
        <v>42005</v>
      </c>
      <c r="D5" s="156">
        <v>11658</v>
      </c>
      <c r="E5" s="157">
        <v>79</v>
      </c>
      <c r="F5" s="168">
        <v>34</v>
      </c>
      <c r="G5" s="157">
        <v>113</v>
      </c>
      <c r="H5" s="157" t="s">
        <v>132</v>
      </c>
      <c r="I5" s="170">
        <v>42008</v>
      </c>
    </row>
    <row r="6" spans="1:9" x14ac:dyDescent="0.25">
      <c r="A6" s="159" t="s">
        <v>131</v>
      </c>
      <c r="B6" s="159" t="s">
        <v>133</v>
      </c>
      <c r="C6" s="160">
        <v>42005</v>
      </c>
      <c r="D6" s="161">
        <v>11658</v>
      </c>
      <c r="E6" s="162">
        <v>190</v>
      </c>
      <c r="F6" s="168">
        <v>82</v>
      </c>
      <c r="G6" s="162">
        <v>272</v>
      </c>
      <c r="H6" s="162" t="s">
        <v>132</v>
      </c>
      <c r="I6" s="171">
        <v>42008</v>
      </c>
    </row>
    <row r="7" spans="1:9" x14ac:dyDescent="0.25">
      <c r="A7" s="154" t="s">
        <v>134</v>
      </c>
      <c r="B7" s="154" t="s">
        <v>135</v>
      </c>
      <c r="C7" s="155">
        <v>42005</v>
      </c>
      <c r="D7" s="156">
        <v>11658</v>
      </c>
      <c r="E7" s="157">
        <v>212</v>
      </c>
      <c r="F7" s="168">
        <v>88</v>
      </c>
      <c r="G7" s="157">
        <v>300</v>
      </c>
      <c r="H7" s="158" t="s">
        <v>129</v>
      </c>
      <c r="I7" s="170">
        <v>42008</v>
      </c>
    </row>
    <row r="8" spans="1:9" x14ac:dyDescent="0.25">
      <c r="A8" s="159" t="s">
        <v>134</v>
      </c>
      <c r="B8" s="159" t="s">
        <v>130</v>
      </c>
      <c r="C8" s="160">
        <v>42005</v>
      </c>
      <c r="D8" s="161">
        <v>11658</v>
      </c>
      <c r="E8" s="162">
        <v>192</v>
      </c>
      <c r="F8" s="168">
        <v>112</v>
      </c>
      <c r="G8" s="162">
        <v>304</v>
      </c>
      <c r="H8" s="163" t="s">
        <v>129</v>
      </c>
      <c r="I8" s="171">
        <v>42005</v>
      </c>
    </row>
    <row r="9" spans="1:9" x14ac:dyDescent="0.25">
      <c r="A9" s="154" t="s">
        <v>136</v>
      </c>
      <c r="B9" s="154" t="s">
        <v>137</v>
      </c>
      <c r="C9" s="155">
        <v>42005</v>
      </c>
      <c r="D9" s="156">
        <v>11658</v>
      </c>
      <c r="E9" s="157">
        <v>209</v>
      </c>
      <c r="F9" s="168">
        <v>123</v>
      </c>
      <c r="G9" s="157">
        <v>332</v>
      </c>
      <c r="H9" s="157" t="s">
        <v>132</v>
      </c>
      <c r="I9" s="170">
        <v>39448</v>
      </c>
    </row>
    <row r="10" spans="1:9" x14ac:dyDescent="0.25">
      <c r="A10" s="159" t="s">
        <v>138</v>
      </c>
      <c r="B10" s="159" t="s">
        <v>139</v>
      </c>
      <c r="C10" s="160">
        <v>42005</v>
      </c>
      <c r="D10" s="161">
        <v>11658</v>
      </c>
      <c r="E10" s="162">
        <v>405</v>
      </c>
      <c r="F10" s="168">
        <v>170</v>
      </c>
      <c r="G10" s="162">
        <v>575</v>
      </c>
      <c r="H10" s="162" t="s">
        <v>132</v>
      </c>
      <c r="I10" s="171">
        <v>41282</v>
      </c>
    </row>
    <row r="11" spans="1:9" x14ac:dyDescent="0.25">
      <c r="A11" s="154" t="s">
        <v>138</v>
      </c>
      <c r="B11" s="154" t="s">
        <v>130</v>
      </c>
      <c r="C11" s="155">
        <v>42005</v>
      </c>
      <c r="D11" s="156">
        <v>11658</v>
      </c>
      <c r="E11" s="157">
        <v>405</v>
      </c>
      <c r="F11" s="168">
        <v>170</v>
      </c>
      <c r="G11" s="157">
        <v>575</v>
      </c>
      <c r="H11" s="157" t="s">
        <v>132</v>
      </c>
      <c r="I11" s="170">
        <v>41282</v>
      </c>
    </row>
    <row r="12" spans="1:9" x14ac:dyDescent="0.25">
      <c r="A12" s="159" t="s">
        <v>140</v>
      </c>
      <c r="B12" s="159" t="s">
        <v>141</v>
      </c>
      <c r="C12" s="160">
        <v>42009</v>
      </c>
      <c r="D12" s="161">
        <v>11263</v>
      </c>
      <c r="E12" s="162">
        <v>121</v>
      </c>
      <c r="F12" s="168">
        <v>100</v>
      </c>
      <c r="G12" s="162">
        <v>221</v>
      </c>
      <c r="H12" s="162" t="s">
        <v>132</v>
      </c>
      <c r="I12" s="171">
        <v>40186</v>
      </c>
    </row>
    <row r="13" spans="1:9" x14ac:dyDescent="0.25">
      <c r="A13" s="154" t="s">
        <v>140</v>
      </c>
      <c r="B13" s="154" t="s">
        <v>141</v>
      </c>
      <c r="C13" s="155">
        <v>42016</v>
      </c>
      <c r="D13" s="156">
        <v>11049</v>
      </c>
      <c r="E13" s="157">
        <v>140</v>
      </c>
      <c r="F13" s="168">
        <v>102</v>
      </c>
      <c r="G13" s="157">
        <v>242</v>
      </c>
      <c r="H13" s="157" t="s">
        <v>132</v>
      </c>
      <c r="I13" s="170">
        <v>40186</v>
      </c>
    </row>
    <row r="14" spans="1:9" ht="35.25" x14ac:dyDescent="0.25">
      <c r="A14" s="159" t="s">
        <v>142</v>
      </c>
      <c r="B14" s="159" t="s">
        <v>143</v>
      </c>
      <c r="C14" s="160">
        <v>42005</v>
      </c>
      <c r="D14" s="161">
        <v>11658</v>
      </c>
      <c r="E14" s="162">
        <v>0</v>
      </c>
      <c r="F14" s="168">
        <v>1</v>
      </c>
      <c r="G14" s="162">
        <v>1</v>
      </c>
      <c r="H14" s="162" t="s">
        <v>132</v>
      </c>
      <c r="I14" s="171">
        <v>40184</v>
      </c>
    </row>
    <row r="15" spans="1:9" ht="24" x14ac:dyDescent="0.25">
      <c r="A15" s="154" t="s">
        <v>144</v>
      </c>
      <c r="B15" s="154" t="s">
        <v>145</v>
      </c>
      <c r="C15" s="156">
        <v>42461</v>
      </c>
      <c r="D15" s="156">
        <v>41974</v>
      </c>
      <c r="E15" s="157">
        <v>174</v>
      </c>
      <c r="F15" s="168">
        <v>91</v>
      </c>
      <c r="G15" s="157">
        <v>265</v>
      </c>
      <c r="H15" s="157" t="s">
        <v>132</v>
      </c>
      <c r="I15" s="170">
        <v>39816</v>
      </c>
    </row>
    <row r="16" spans="1:9" ht="24" x14ac:dyDescent="0.25">
      <c r="A16" s="159" t="s">
        <v>144</v>
      </c>
      <c r="B16" s="159" t="s">
        <v>145</v>
      </c>
      <c r="C16" s="161">
        <v>42339</v>
      </c>
      <c r="D16" s="161">
        <v>42095</v>
      </c>
      <c r="E16" s="162">
        <v>205</v>
      </c>
      <c r="F16" s="168">
        <v>94</v>
      </c>
      <c r="G16" s="162">
        <v>299</v>
      </c>
      <c r="H16" s="162" t="s">
        <v>132</v>
      </c>
      <c r="I16" s="171">
        <v>39816</v>
      </c>
    </row>
    <row r="17" spans="1:9" x14ac:dyDescent="0.25">
      <c r="A17" s="154" t="s">
        <v>144</v>
      </c>
      <c r="B17" s="154" t="s">
        <v>130</v>
      </c>
      <c r="C17" s="156">
        <v>42461</v>
      </c>
      <c r="D17" s="156">
        <v>41974</v>
      </c>
      <c r="E17" s="157">
        <v>37</v>
      </c>
      <c r="F17" s="168">
        <v>18</v>
      </c>
      <c r="G17" s="157">
        <v>55</v>
      </c>
      <c r="H17" s="157" t="s">
        <v>132</v>
      </c>
      <c r="I17" s="170">
        <v>39452</v>
      </c>
    </row>
    <row r="18" spans="1:9" x14ac:dyDescent="0.25">
      <c r="A18" s="159" t="s">
        <v>144</v>
      </c>
      <c r="B18" s="159" t="s">
        <v>130</v>
      </c>
      <c r="C18" s="161">
        <v>42339</v>
      </c>
      <c r="D18" s="161">
        <v>42095</v>
      </c>
      <c r="E18" s="162">
        <v>50</v>
      </c>
      <c r="F18" s="168">
        <v>19</v>
      </c>
      <c r="G18" s="162">
        <v>69</v>
      </c>
      <c r="H18" s="162" t="s">
        <v>132</v>
      </c>
      <c r="I18" s="171">
        <v>39452</v>
      </c>
    </row>
    <row r="19" spans="1:9" x14ac:dyDescent="0.25">
      <c r="A19" s="154" t="s">
        <v>146</v>
      </c>
      <c r="B19" s="154" t="s">
        <v>147</v>
      </c>
      <c r="C19" s="155">
        <v>42005</v>
      </c>
      <c r="D19" s="156">
        <v>11658</v>
      </c>
      <c r="E19" s="157">
        <v>218</v>
      </c>
      <c r="F19" s="168">
        <v>112</v>
      </c>
      <c r="G19" s="157">
        <v>330</v>
      </c>
      <c r="H19" s="157" t="s">
        <v>132</v>
      </c>
      <c r="I19" s="170">
        <v>40911</v>
      </c>
    </row>
    <row r="20" spans="1:9" ht="24" x14ac:dyDescent="0.25">
      <c r="A20" s="159" t="s">
        <v>146</v>
      </c>
      <c r="B20" s="159" t="s">
        <v>148</v>
      </c>
      <c r="C20" s="160">
        <v>42005</v>
      </c>
      <c r="D20" s="161">
        <v>11658</v>
      </c>
      <c r="E20" s="162">
        <v>221</v>
      </c>
      <c r="F20" s="168">
        <v>121</v>
      </c>
      <c r="G20" s="162">
        <v>342</v>
      </c>
      <c r="H20" s="162" t="s">
        <v>132</v>
      </c>
      <c r="I20" s="171">
        <v>40911</v>
      </c>
    </row>
    <row r="21" spans="1:9" x14ac:dyDescent="0.25">
      <c r="A21" s="154" t="s">
        <v>146</v>
      </c>
      <c r="B21" s="154" t="s">
        <v>149</v>
      </c>
      <c r="C21" s="155">
        <v>42005</v>
      </c>
      <c r="D21" s="156">
        <v>11658</v>
      </c>
      <c r="E21" s="157">
        <v>182</v>
      </c>
      <c r="F21" s="168">
        <v>105</v>
      </c>
      <c r="G21" s="157">
        <v>287</v>
      </c>
      <c r="H21" s="157" t="s">
        <v>132</v>
      </c>
      <c r="I21" s="170">
        <v>40913</v>
      </c>
    </row>
    <row r="22" spans="1:9" x14ac:dyDescent="0.25">
      <c r="A22" s="159" t="s">
        <v>146</v>
      </c>
      <c r="B22" s="159" t="s">
        <v>130</v>
      </c>
      <c r="C22" s="160">
        <v>42005</v>
      </c>
      <c r="D22" s="161">
        <v>11658</v>
      </c>
      <c r="E22" s="162">
        <v>175</v>
      </c>
      <c r="F22" s="168">
        <v>117</v>
      </c>
      <c r="G22" s="162">
        <v>292</v>
      </c>
      <c r="H22" s="162" t="s">
        <v>132</v>
      </c>
      <c r="I22" s="171">
        <v>40913</v>
      </c>
    </row>
    <row r="23" spans="1:9" x14ac:dyDescent="0.25">
      <c r="A23" s="154" t="s">
        <v>150</v>
      </c>
      <c r="B23" s="154" t="s">
        <v>130</v>
      </c>
      <c r="C23" s="155">
        <v>42005</v>
      </c>
      <c r="D23" s="156">
        <v>11658</v>
      </c>
      <c r="E23" s="157">
        <v>148</v>
      </c>
      <c r="F23" s="168">
        <v>92</v>
      </c>
      <c r="G23" s="157">
        <v>240</v>
      </c>
      <c r="H23" s="157" t="s">
        <v>132</v>
      </c>
      <c r="I23" s="170">
        <v>40913</v>
      </c>
    </row>
    <row r="24" spans="1:9" x14ac:dyDescent="0.25">
      <c r="A24" s="159" t="s">
        <v>150</v>
      </c>
      <c r="B24" s="159" t="s">
        <v>151</v>
      </c>
      <c r="C24" s="160">
        <v>42005</v>
      </c>
      <c r="D24" s="161">
        <v>11658</v>
      </c>
      <c r="E24" s="162">
        <v>148</v>
      </c>
      <c r="F24" s="168">
        <v>92</v>
      </c>
      <c r="G24" s="162">
        <v>240</v>
      </c>
      <c r="H24" s="162" t="s">
        <v>132</v>
      </c>
      <c r="I24" s="171">
        <v>40913</v>
      </c>
    </row>
    <row r="25" spans="1:9" ht="24" x14ac:dyDescent="0.25">
      <c r="A25" s="154" t="s">
        <v>152</v>
      </c>
      <c r="B25" s="154" t="s">
        <v>153</v>
      </c>
      <c r="C25" s="155">
        <v>42005</v>
      </c>
      <c r="D25" s="156">
        <v>11658</v>
      </c>
      <c r="E25" s="157">
        <v>20</v>
      </c>
      <c r="F25" s="168">
        <v>22</v>
      </c>
      <c r="G25" s="157">
        <v>42</v>
      </c>
      <c r="H25" s="157" t="s">
        <v>132</v>
      </c>
      <c r="I25" s="170">
        <v>32885</v>
      </c>
    </row>
    <row r="26" spans="1:9" x14ac:dyDescent="0.25">
      <c r="A26" s="159" t="s">
        <v>154</v>
      </c>
      <c r="B26" s="159" t="s">
        <v>155</v>
      </c>
      <c r="C26" s="160">
        <v>42005</v>
      </c>
      <c r="D26" s="161">
        <v>11658</v>
      </c>
      <c r="E26" s="162">
        <v>163</v>
      </c>
      <c r="F26" s="168">
        <v>134</v>
      </c>
      <c r="G26" s="162">
        <v>297</v>
      </c>
      <c r="H26" s="162" t="s">
        <v>132</v>
      </c>
      <c r="I26" s="171">
        <v>42007</v>
      </c>
    </row>
    <row r="27" spans="1:9" x14ac:dyDescent="0.25">
      <c r="A27" s="154" t="s">
        <v>154</v>
      </c>
      <c r="B27" s="154" t="s">
        <v>156</v>
      </c>
      <c r="C27" s="155">
        <v>42005</v>
      </c>
      <c r="D27" s="156">
        <v>11658</v>
      </c>
      <c r="E27" s="157">
        <v>175</v>
      </c>
      <c r="F27" s="168">
        <v>108</v>
      </c>
      <c r="G27" s="157">
        <v>283</v>
      </c>
      <c r="H27" s="157" t="s">
        <v>132</v>
      </c>
      <c r="I27" s="170">
        <v>42007</v>
      </c>
    </row>
    <row r="28" spans="1:9" x14ac:dyDescent="0.25">
      <c r="A28" s="159" t="s">
        <v>154</v>
      </c>
      <c r="B28" s="159" t="s">
        <v>157</v>
      </c>
      <c r="C28" s="160">
        <v>42005</v>
      </c>
      <c r="D28" s="161">
        <v>11658</v>
      </c>
      <c r="E28" s="162">
        <v>322</v>
      </c>
      <c r="F28" s="168">
        <v>140</v>
      </c>
      <c r="G28" s="162">
        <v>462</v>
      </c>
      <c r="H28" s="162" t="s">
        <v>132</v>
      </c>
      <c r="I28" s="171">
        <v>42007</v>
      </c>
    </row>
    <row r="29" spans="1:9" x14ac:dyDescent="0.25">
      <c r="A29" s="154" t="s">
        <v>154</v>
      </c>
      <c r="B29" s="154" t="s">
        <v>158</v>
      </c>
      <c r="C29" s="155">
        <v>42005</v>
      </c>
      <c r="D29" s="156">
        <v>11658</v>
      </c>
      <c r="E29" s="157">
        <v>142</v>
      </c>
      <c r="F29" s="168">
        <v>111</v>
      </c>
      <c r="G29" s="157">
        <v>253</v>
      </c>
      <c r="H29" s="157" t="s">
        <v>132</v>
      </c>
      <c r="I29" s="170">
        <v>42007</v>
      </c>
    </row>
    <row r="30" spans="1:9" x14ac:dyDescent="0.25">
      <c r="A30" s="159" t="s">
        <v>154</v>
      </c>
      <c r="B30" s="159" t="s">
        <v>159</v>
      </c>
      <c r="C30" s="160">
        <v>42005</v>
      </c>
      <c r="D30" s="161">
        <v>11658</v>
      </c>
      <c r="E30" s="162">
        <v>171</v>
      </c>
      <c r="F30" s="168">
        <v>135</v>
      </c>
      <c r="G30" s="162">
        <v>306</v>
      </c>
      <c r="H30" s="162" t="s">
        <v>132</v>
      </c>
      <c r="I30" s="171">
        <v>42007</v>
      </c>
    </row>
    <row r="31" spans="1:9" ht="35.25" x14ac:dyDescent="0.25">
      <c r="A31" s="154" t="s">
        <v>154</v>
      </c>
      <c r="B31" s="154" t="s">
        <v>160</v>
      </c>
      <c r="C31" s="155">
        <v>42005</v>
      </c>
      <c r="D31" s="156">
        <v>11658</v>
      </c>
      <c r="E31" s="157">
        <v>222</v>
      </c>
      <c r="F31" s="168">
        <v>135</v>
      </c>
      <c r="G31" s="157">
        <v>357</v>
      </c>
      <c r="H31" s="157" t="s">
        <v>132</v>
      </c>
      <c r="I31" s="170">
        <v>42007</v>
      </c>
    </row>
    <row r="32" spans="1:9" x14ac:dyDescent="0.25">
      <c r="A32" s="159" t="s">
        <v>154</v>
      </c>
      <c r="B32" s="159" t="s">
        <v>161</v>
      </c>
      <c r="C32" s="160">
        <v>42005</v>
      </c>
      <c r="D32" s="161">
        <v>11658</v>
      </c>
      <c r="E32" s="162">
        <v>182</v>
      </c>
      <c r="F32" s="168">
        <v>125</v>
      </c>
      <c r="G32" s="162">
        <v>307</v>
      </c>
      <c r="H32" s="162" t="s">
        <v>132</v>
      </c>
      <c r="I32" s="171">
        <v>42007</v>
      </c>
    </row>
    <row r="33" spans="1:9" x14ac:dyDescent="0.25">
      <c r="A33" s="154" t="s">
        <v>154</v>
      </c>
      <c r="B33" s="154" t="s">
        <v>162</v>
      </c>
      <c r="C33" s="155">
        <v>42005</v>
      </c>
      <c r="D33" s="156">
        <v>11658</v>
      </c>
      <c r="E33" s="157">
        <v>197</v>
      </c>
      <c r="F33" s="168">
        <v>115</v>
      </c>
      <c r="G33" s="157">
        <v>312</v>
      </c>
      <c r="H33" s="157" t="s">
        <v>132</v>
      </c>
      <c r="I33" s="170">
        <v>42007</v>
      </c>
    </row>
    <row r="34" spans="1:9" x14ac:dyDescent="0.25">
      <c r="A34" s="159" t="s">
        <v>154</v>
      </c>
      <c r="B34" s="159" t="s">
        <v>163</v>
      </c>
      <c r="C34" s="160">
        <v>42005</v>
      </c>
      <c r="D34" s="161">
        <v>11658</v>
      </c>
      <c r="E34" s="162">
        <v>174</v>
      </c>
      <c r="F34" s="168">
        <v>143</v>
      </c>
      <c r="G34" s="162">
        <v>317</v>
      </c>
      <c r="H34" s="162" t="s">
        <v>132</v>
      </c>
      <c r="I34" s="171">
        <v>42007</v>
      </c>
    </row>
    <row r="35" spans="1:9" x14ac:dyDescent="0.25">
      <c r="A35" s="154" t="s">
        <v>154</v>
      </c>
      <c r="B35" s="154" t="s">
        <v>164</v>
      </c>
      <c r="C35" s="155">
        <v>42005</v>
      </c>
      <c r="D35" s="156">
        <v>11658</v>
      </c>
      <c r="E35" s="157">
        <v>203</v>
      </c>
      <c r="F35" s="168">
        <v>157</v>
      </c>
      <c r="G35" s="157">
        <v>360</v>
      </c>
      <c r="H35" s="157" t="s">
        <v>132</v>
      </c>
      <c r="I35" s="170">
        <v>42007</v>
      </c>
    </row>
    <row r="36" spans="1:9" x14ac:dyDescent="0.25">
      <c r="A36" s="159" t="s">
        <v>154</v>
      </c>
      <c r="B36" s="159" t="s">
        <v>130</v>
      </c>
      <c r="C36" s="160">
        <v>42005</v>
      </c>
      <c r="D36" s="161">
        <v>11658</v>
      </c>
      <c r="E36" s="162">
        <v>142</v>
      </c>
      <c r="F36" s="168">
        <v>111</v>
      </c>
      <c r="G36" s="162">
        <v>253</v>
      </c>
      <c r="H36" s="162" t="s">
        <v>132</v>
      </c>
      <c r="I36" s="171">
        <v>42007</v>
      </c>
    </row>
    <row r="37" spans="1:9" x14ac:dyDescent="0.25">
      <c r="A37" s="154" t="s">
        <v>154</v>
      </c>
      <c r="B37" s="154" t="s">
        <v>165</v>
      </c>
      <c r="C37" s="155">
        <v>42005</v>
      </c>
      <c r="D37" s="156">
        <v>11658</v>
      </c>
      <c r="E37" s="157">
        <v>224</v>
      </c>
      <c r="F37" s="168">
        <v>148</v>
      </c>
      <c r="G37" s="157">
        <v>372</v>
      </c>
      <c r="H37" s="157" t="s">
        <v>132</v>
      </c>
      <c r="I37" s="170">
        <v>42007</v>
      </c>
    </row>
    <row r="38" spans="1:9" ht="24" x14ac:dyDescent="0.25">
      <c r="A38" s="159" t="s">
        <v>154</v>
      </c>
      <c r="B38" s="159" t="s">
        <v>166</v>
      </c>
      <c r="C38" s="160">
        <v>42005</v>
      </c>
      <c r="D38" s="161">
        <v>11658</v>
      </c>
      <c r="E38" s="162">
        <v>159</v>
      </c>
      <c r="F38" s="168">
        <v>115</v>
      </c>
      <c r="G38" s="162">
        <v>274</v>
      </c>
      <c r="H38" s="162" t="s">
        <v>132</v>
      </c>
      <c r="I38" s="171">
        <v>42007</v>
      </c>
    </row>
    <row r="39" spans="1:9" x14ac:dyDescent="0.25">
      <c r="A39" s="154" t="s">
        <v>154</v>
      </c>
      <c r="B39" s="154" t="s">
        <v>167</v>
      </c>
      <c r="C39" s="155">
        <v>42005</v>
      </c>
      <c r="D39" s="156">
        <v>11658</v>
      </c>
      <c r="E39" s="157">
        <v>184</v>
      </c>
      <c r="F39" s="168">
        <v>130</v>
      </c>
      <c r="G39" s="157">
        <v>314</v>
      </c>
      <c r="H39" s="157" t="s">
        <v>132</v>
      </c>
      <c r="I39" s="170">
        <v>42007</v>
      </c>
    </row>
    <row r="40" spans="1:9" x14ac:dyDescent="0.25">
      <c r="A40" s="159" t="s">
        <v>168</v>
      </c>
      <c r="B40" s="159" t="s">
        <v>169</v>
      </c>
      <c r="C40" s="160">
        <v>42005</v>
      </c>
      <c r="D40" s="161">
        <v>11658</v>
      </c>
      <c r="E40" s="162">
        <v>202</v>
      </c>
      <c r="F40" s="168">
        <v>139</v>
      </c>
      <c r="G40" s="162">
        <v>341</v>
      </c>
      <c r="H40" s="162" t="s">
        <v>132</v>
      </c>
      <c r="I40" s="171">
        <v>42008</v>
      </c>
    </row>
    <row r="41" spans="1:9" x14ac:dyDescent="0.25">
      <c r="A41" s="154" t="s">
        <v>168</v>
      </c>
      <c r="B41" s="154" t="s">
        <v>170</v>
      </c>
      <c r="C41" s="155">
        <v>42005</v>
      </c>
      <c r="D41" s="156">
        <v>11658</v>
      </c>
      <c r="E41" s="157">
        <v>213</v>
      </c>
      <c r="F41" s="168">
        <v>121</v>
      </c>
      <c r="G41" s="157">
        <v>334</v>
      </c>
      <c r="H41" s="157" t="s">
        <v>132</v>
      </c>
      <c r="I41" s="170">
        <v>42008</v>
      </c>
    </row>
    <row r="42" spans="1:9" x14ac:dyDescent="0.25">
      <c r="A42" s="159" t="s">
        <v>168</v>
      </c>
      <c r="B42" s="159" t="s">
        <v>171</v>
      </c>
      <c r="C42" s="160">
        <v>42005</v>
      </c>
      <c r="D42" s="161">
        <v>11658</v>
      </c>
      <c r="E42" s="162">
        <v>180</v>
      </c>
      <c r="F42" s="168">
        <v>142</v>
      </c>
      <c r="G42" s="162">
        <v>322</v>
      </c>
      <c r="H42" s="162" t="s">
        <v>132</v>
      </c>
      <c r="I42" s="171">
        <v>42008</v>
      </c>
    </row>
    <row r="43" spans="1:9" x14ac:dyDescent="0.25">
      <c r="A43" s="154" t="s">
        <v>168</v>
      </c>
      <c r="B43" s="154" t="s">
        <v>130</v>
      </c>
      <c r="C43" s="155">
        <v>42005</v>
      </c>
      <c r="D43" s="156">
        <v>11658</v>
      </c>
      <c r="E43" s="157">
        <v>213</v>
      </c>
      <c r="F43" s="168">
        <v>121</v>
      </c>
      <c r="G43" s="157">
        <v>334</v>
      </c>
      <c r="H43" s="157" t="s">
        <v>132</v>
      </c>
      <c r="I43" s="170">
        <v>42008</v>
      </c>
    </row>
    <row r="44" spans="1:9" x14ac:dyDescent="0.25">
      <c r="A44" s="159" t="s">
        <v>168</v>
      </c>
      <c r="B44" s="159" t="s">
        <v>172</v>
      </c>
      <c r="C44" s="160">
        <v>42005</v>
      </c>
      <c r="D44" s="161">
        <v>11658</v>
      </c>
      <c r="E44" s="162">
        <v>208</v>
      </c>
      <c r="F44" s="168">
        <v>143</v>
      </c>
      <c r="G44" s="162">
        <v>351</v>
      </c>
      <c r="H44" s="162" t="s">
        <v>132</v>
      </c>
      <c r="I44" s="171">
        <v>42008</v>
      </c>
    </row>
    <row r="45" spans="1:9" x14ac:dyDescent="0.25">
      <c r="A45" s="154" t="s">
        <v>168</v>
      </c>
      <c r="B45" s="154" t="s">
        <v>173</v>
      </c>
      <c r="C45" s="155">
        <v>42005</v>
      </c>
      <c r="D45" s="156">
        <v>11658</v>
      </c>
      <c r="E45" s="157">
        <v>185</v>
      </c>
      <c r="F45" s="168">
        <v>152</v>
      </c>
      <c r="G45" s="157">
        <v>337</v>
      </c>
      <c r="H45" s="157" t="s">
        <v>132</v>
      </c>
      <c r="I45" s="170">
        <v>42008</v>
      </c>
    </row>
    <row r="46" spans="1:9" x14ac:dyDescent="0.25">
      <c r="A46" s="159" t="s">
        <v>174</v>
      </c>
      <c r="B46" s="159" t="s">
        <v>175</v>
      </c>
      <c r="C46" s="160">
        <v>42005</v>
      </c>
      <c r="D46" s="161">
        <v>11658</v>
      </c>
      <c r="E46" s="162">
        <v>246</v>
      </c>
      <c r="F46" s="168">
        <v>115</v>
      </c>
      <c r="G46" s="162">
        <v>361</v>
      </c>
      <c r="H46" s="162" t="s">
        <v>132</v>
      </c>
      <c r="I46" s="171">
        <v>41648</v>
      </c>
    </row>
    <row r="47" spans="1:9" x14ac:dyDescent="0.25">
      <c r="A47" s="154" t="s">
        <v>174</v>
      </c>
      <c r="B47" s="154" t="s">
        <v>176</v>
      </c>
      <c r="C47" s="155">
        <v>42005</v>
      </c>
      <c r="D47" s="156">
        <v>11658</v>
      </c>
      <c r="E47" s="157">
        <v>125</v>
      </c>
      <c r="F47" s="168">
        <v>90</v>
      </c>
      <c r="G47" s="157">
        <v>215</v>
      </c>
      <c r="H47" s="157" t="s">
        <v>132</v>
      </c>
      <c r="I47" s="170">
        <v>41648</v>
      </c>
    </row>
    <row r="48" spans="1:9" x14ac:dyDescent="0.25">
      <c r="A48" s="159" t="s">
        <v>174</v>
      </c>
      <c r="B48" s="159" t="s">
        <v>130</v>
      </c>
      <c r="C48" s="160">
        <v>42005</v>
      </c>
      <c r="D48" s="161">
        <v>11658</v>
      </c>
      <c r="E48" s="162">
        <v>98</v>
      </c>
      <c r="F48" s="168">
        <v>81</v>
      </c>
      <c r="G48" s="162">
        <v>179</v>
      </c>
      <c r="H48" s="162" t="s">
        <v>132</v>
      </c>
      <c r="I48" s="171">
        <v>41648</v>
      </c>
    </row>
    <row r="49" spans="1:9" x14ac:dyDescent="0.25">
      <c r="A49" s="154" t="s">
        <v>174</v>
      </c>
      <c r="B49" s="154" t="s">
        <v>177</v>
      </c>
      <c r="C49" s="155">
        <v>42005</v>
      </c>
      <c r="D49" s="156">
        <v>11658</v>
      </c>
      <c r="E49" s="157">
        <v>128</v>
      </c>
      <c r="F49" s="168">
        <v>84</v>
      </c>
      <c r="G49" s="157">
        <v>212</v>
      </c>
      <c r="H49" s="157" t="s">
        <v>132</v>
      </c>
      <c r="I49" s="170">
        <v>41648</v>
      </c>
    </row>
    <row r="50" spans="1:9" ht="24" x14ac:dyDescent="0.25">
      <c r="A50" s="159" t="s">
        <v>178</v>
      </c>
      <c r="B50" s="159" t="s">
        <v>179</v>
      </c>
      <c r="C50" s="160">
        <v>42005</v>
      </c>
      <c r="D50" s="161">
        <v>11658</v>
      </c>
      <c r="E50" s="162">
        <v>149</v>
      </c>
      <c r="F50" s="168">
        <v>87</v>
      </c>
      <c r="G50" s="162">
        <v>236</v>
      </c>
      <c r="H50" s="163" t="s">
        <v>129</v>
      </c>
      <c r="I50" s="171">
        <v>40917</v>
      </c>
    </row>
    <row r="51" spans="1:9" ht="24" x14ac:dyDescent="0.25">
      <c r="A51" s="154" t="s">
        <v>178</v>
      </c>
      <c r="B51" s="154" t="s">
        <v>180</v>
      </c>
      <c r="C51" s="155">
        <v>42005</v>
      </c>
      <c r="D51" s="156">
        <v>11658</v>
      </c>
      <c r="E51" s="157">
        <v>146</v>
      </c>
      <c r="F51" s="168">
        <v>109</v>
      </c>
      <c r="G51" s="157">
        <v>255</v>
      </c>
      <c r="H51" s="158" t="s">
        <v>129</v>
      </c>
      <c r="I51" s="170">
        <v>40917</v>
      </c>
    </row>
    <row r="52" spans="1:9" ht="35.25" x14ac:dyDescent="0.25">
      <c r="A52" s="159" t="s">
        <v>178</v>
      </c>
      <c r="B52" s="159" t="s">
        <v>181</v>
      </c>
      <c r="C52" s="160">
        <v>42005</v>
      </c>
      <c r="D52" s="161">
        <v>11658</v>
      </c>
      <c r="E52" s="162">
        <v>176</v>
      </c>
      <c r="F52" s="168">
        <v>109</v>
      </c>
      <c r="G52" s="162">
        <v>285</v>
      </c>
      <c r="H52" s="163" t="s">
        <v>129</v>
      </c>
      <c r="I52" s="171">
        <v>40916</v>
      </c>
    </row>
    <row r="53" spans="1:9" x14ac:dyDescent="0.25">
      <c r="A53" s="154" t="s">
        <v>178</v>
      </c>
      <c r="B53" s="154" t="s">
        <v>182</v>
      </c>
      <c r="C53" s="155">
        <v>42005</v>
      </c>
      <c r="D53" s="156">
        <v>11658</v>
      </c>
      <c r="E53" s="157">
        <v>318</v>
      </c>
      <c r="F53" s="168">
        <v>159</v>
      </c>
      <c r="G53" s="157">
        <v>477</v>
      </c>
      <c r="H53" s="158" t="s">
        <v>129</v>
      </c>
      <c r="I53" s="170">
        <v>42007</v>
      </c>
    </row>
    <row r="54" spans="1:9" x14ac:dyDescent="0.25">
      <c r="A54" s="159" t="s">
        <v>178</v>
      </c>
      <c r="B54" s="159" t="s">
        <v>130</v>
      </c>
      <c r="C54" s="160">
        <v>42005</v>
      </c>
      <c r="D54" s="161">
        <v>11658</v>
      </c>
      <c r="E54" s="162">
        <v>149</v>
      </c>
      <c r="F54" s="168">
        <v>87</v>
      </c>
      <c r="G54" s="162">
        <v>236</v>
      </c>
      <c r="H54" s="163" t="s">
        <v>129</v>
      </c>
      <c r="I54" s="171">
        <v>40917</v>
      </c>
    </row>
    <row r="55" spans="1:9" x14ac:dyDescent="0.25">
      <c r="A55" s="154" t="s">
        <v>183</v>
      </c>
      <c r="B55" s="154" t="s">
        <v>184</v>
      </c>
      <c r="C55" s="155">
        <v>42005</v>
      </c>
      <c r="D55" s="156">
        <v>11658</v>
      </c>
      <c r="E55" s="157">
        <v>272</v>
      </c>
      <c r="F55" s="168">
        <v>124</v>
      </c>
      <c r="G55" s="157">
        <v>396</v>
      </c>
      <c r="H55" s="158" t="s">
        <v>129</v>
      </c>
      <c r="I55" s="170">
        <v>39459</v>
      </c>
    </row>
    <row r="56" spans="1:9" x14ac:dyDescent="0.25">
      <c r="A56" s="159" t="s">
        <v>185</v>
      </c>
      <c r="B56" s="159" t="s">
        <v>186</v>
      </c>
      <c r="C56" s="160">
        <v>42005</v>
      </c>
      <c r="D56" s="161">
        <v>11658</v>
      </c>
      <c r="E56" s="162">
        <v>100</v>
      </c>
      <c r="F56" s="168">
        <v>71</v>
      </c>
      <c r="G56" s="162">
        <v>171</v>
      </c>
      <c r="H56" s="162" t="s">
        <v>132</v>
      </c>
      <c r="I56" s="171">
        <v>41281</v>
      </c>
    </row>
    <row r="57" spans="1:9" x14ac:dyDescent="0.25">
      <c r="A57" s="154" t="s">
        <v>185</v>
      </c>
      <c r="B57" s="154" t="s">
        <v>187</v>
      </c>
      <c r="C57" s="155">
        <v>42005</v>
      </c>
      <c r="D57" s="156">
        <v>11658</v>
      </c>
      <c r="E57" s="157">
        <v>200</v>
      </c>
      <c r="F57" s="168">
        <v>90</v>
      </c>
      <c r="G57" s="157">
        <v>290</v>
      </c>
      <c r="H57" s="157" t="s">
        <v>132</v>
      </c>
      <c r="I57" s="170">
        <v>41275</v>
      </c>
    </row>
    <row r="58" spans="1:9" x14ac:dyDescent="0.25">
      <c r="A58" s="159" t="s">
        <v>185</v>
      </c>
      <c r="B58" s="159" t="s">
        <v>130</v>
      </c>
      <c r="C58" s="160">
        <v>42005</v>
      </c>
      <c r="D58" s="161">
        <v>11658</v>
      </c>
      <c r="E58" s="162">
        <v>73</v>
      </c>
      <c r="F58" s="168">
        <v>71</v>
      </c>
      <c r="G58" s="162">
        <v>144</v>
      </c>
      <c r="H58" s="162" t="s">
        <v>132</v>
      </c>
      <c r="I58" s="171">
        <v>41280</v>
      </c>
    </row>
    <row r="59" spans="1:9" x14ac:dyDescent="0.25">
      <c r="A59" s="154" t="s">
        <v>185</v>
      </c>
      <c r="B59" s="154" t="s">
        <v>188</v>
      </c>
      <c r="C59" s="155">
        <v>42005</v>
      </c>
      <c r="D59" s="156">
        <v>11658</v>
      </c>
      <c r="E59" s="157">
        <v>105</v>
      </c>
      <c r="F59" s="168">
        <v>69</v>
      </c>
      <c r="G59" s="157">
        <v>174</v>
      </c>
      <c r="H59" s="157" t="s">
        <v>132</v>
      </c>
      <c r="I59" s="170">
        <v>41280</v>
      </c>
    </row>
    <row r="60" spans="1:9" x14ac:dyDescent="0.25">
      <c r="A60" s="159" t="s">
        <v>189</v>
      </c>
      <c r="B60" s="159" t="s">
        <v>190</v>
      </c>
      <c r="C60" s="161">
        <v>42461</v>
      </c>
      <c r="D60" s="161">
        <v>41974</v>
      </c>
      <c r="E60" s="162">
        <v>178</v>
      </c>
      <c r="F60" s="168">
        <v>128</v>
      </c>
      <c r="G60" s="162">
        <v>306</v>
      </c>
      <c r="H60" s="162" t="s">
        <v>132</v>
      </c>
      <c r="I60" s="171">
        <v>41648</v>
      </c>
    </row>
    <row r="61" spans="1:9" x14ac:dyDescent="0.25">
      <c r="A61" s="154" t="s">
        <v>189</v>
      </c>
      <c r="B61" s="154" t="s">
        <v>190</v>
      </c>
      <c r="C61" s="156">
        <v>42339</v>
      </c>
      <c r="D61" s="156">
        <v>42095</v>
      </c>
      <c r="E61" s="157">
        <v>287</v>
      </c>
      <c r="F61" s="168">
        <v>139</v>
      </c>
      <c r="G61" s="157">
        <v>426</v>
      </c>
      <c r="H61" s="157" t="s">
        <v>132</v>
      </c>
      <c r="I61" s="170">
        <v>41648</v>
      </c>
    </row>
    <row r="62" spans="1:9" x14ac:dyDescent="0.25">
      <c r="A62" s="159" t="s">
        <v>191</v>
      </c>
      <c r="B62" s="159" t="s">
        <v>192</v>
      </c>
      <c r="C62" s="160">
        <v>42005</v>
      </c>
      <c r="D62" s="161">
        <v>11658</v>
      </c>
      <c r="E62" s="162">
        <v>216</v>
      </c>
      <c r="F62" s="168">
        <v>91</v>
      </c>
      <c r="G62" s="162">
        <v>307</v>
      </c>
      <c r="H62" s="162" t="s">
        <v>132</v>
      </c>
      <c r="I62" s="171">
        <v>41285</v>
      </c>
    </row>
    <row r="63" spans="1:9" x14ac:dyDescent="0.25">
      <c r="A63" s="154" t="s">
        <v>191</v>
      </c>
      <c r="B63" s="154" t="s">
        <v>130</v>
      </c>
      <c r="C63" s="155">
        <v>42005</v>
      </c>
      <c r="D63" s="156">
        <v>11658</v>
      </c>
      <c r="E63" s="157">
        <v>216</v>
      </c>
      <c r="F63" s="168">
        <v>91</v>
      </c>
      <c r="G63" s="157">
        <v>307</v>
      </c>
      <c r="H63" s="157" t="s">
        <v>132</v>
      </c>
      <c r="I63" s="170">
        <v>41285</v>
      </c>
    </row>
    <row r="64" spans="1:9" x14ac:dyDescent="0.25">
      <c r="A64" s="159" t="s">
        <v>193</v>
      </c>
      <c r="B64" s="159" t="s">
        <v>194</v>
      </c>
      <c r="C64" s="160">
        <v>42005</v>
      </c>
      <c r="D64" s="161">
        <v>11658</v>
      </c>
      <c r="E64" s="162">
        <v>183</v>
      </c>
      <c r="F64" s="168">
        <v>101</v>
      </c>
      <c r="G64" s="162">
        <v>284</v>
      </c>
      <c r="H64" s="162" t="s">
        <v>132</v>
      </c>
      <c r="I64" s="171">
        <v>42008</v>
      </c>
    </row>
    <row r="65" spans="1:9" x14ac:dyDescent="0.25">
      <c r="A65" s="154" t="s">
        <v>193</v>
      </c>
      <c r="B65" s="154" t="s">
        <v>195</v>
      </c>
      <c r="C65" s="155">
        <v>42005</v>
      </c>
      <c r="D65" s="156">
        <v>11658</v>
      </c>
      <c r="E65" s="157">
        <v>124</v>
      </c>
      <c r="F65" s="168">
        <v>88</v>
      </c>
      <c r="G65" s="157">
        <v>212</v>
      </c>
      <c r="H65" s="157" t="s">
        <v>132</v>
      </c>
      <c r="I65" s="170">
        <v>42008</v>
      </c>
    </row>
    <row r="66" spans="1:9" x14ac:dyDescent="0.25">
      <c r="A66" s="159" t="s">
        <v>193</v>
      </c>
      <c r="B66" s="159" t="s">
        <v>196</v>
      </c>
      <c r="C66" s="160">
        <v>42005</v>
      </c>
      <c r="D66" s="161">
        <v>11658</v>
      </c>
      <c r="E66" s="162">
        <v>167</v>
      </c>
      <c r="F66" s="168">
        <v>131</v>
      </c>
      <c r="G66" s="162">
        <v>298</v>
      </c>
      <c r="H66" s="162" t="s">
        <v>132</v>
      </c>
      <c r="I66" s="171">
        <v>42008</v>
      </c>
    </row>
    <row r="67" spans="1:9" x14ac:dyDescent="0.25">
      <c r="A67" s="154" t="s">
        <v>193</v>
      </c>
      <c r="B67" s="154" t="s">
        <v>197</v>
      </c>
      <c r="C67" s="155">
        <v>42005</v>
      </c>
      <c r="D67" s="156">
        <v>11658</v>
      </c>
      <c r="E67" s="157">
        <v>167</v>
      </c>
      <c r="F67" s="168">
        <v>131</v>
      </c>
      <c r="G67" s="157">
        <v>298</v>
      </c>
      <c r="H67" s="157" t="s">
        <v>132</v>
      </c>
      <c r="I67" s="170">
        <v>42008</v>
      </c>
    </row>
    <row r="68" spans="1:9" ht="24" x14ac:dyDescent="0.25">
      <c r="A68" s="159" t="s">
        <v>193</v>
      </c>
      <c r="B68" s="159" t="s">
        <v>198</v>
      </c>
      <c r="C68" s="160">
        <v>42005</v>
      </c>
      <c r="D68" s="161">
        <v>11658</v>
      </c>
      <c r="E68" s="162">
        <v>110</v>
      </c>
      <c r="F68" s="168">
        <v>77</v>
      </c>
      <c r="G68" s="162">
        <v>187</v>
      </c>
      <c r="H68" s="162" t="s">
        <v>132</v>
      </c>
      <c r="I68" s="171">
        <v>42008</v>
      </c>
    </row>
    <row r="69" spans="1:9" x14ac:dyDescent="0.25">
      <c r="A69" s="154" t="s">
        <v>193</v>
      </c>
      <c r="B69" s="154" t="s">
        <v>199</v>
      </c>
      <c r="C69" s="155">
        <v>42005</v>
      </c>
      <c r="D69" s="156">
        <v>11658</v>
      </c>
      <c r="E69" s="157">
        <v>135</v>
      </c>
      <c r="F69" s="168">
        <v>73</v>
      </c>
      <c r="G69" s="157">
        <v>208</v>
      </c>
      <c r="H69" s="157" t="s">
        <v>132</v>
      </c>
      <c r="I69" s="170">
        <v>42008</v>
      </c>
    </row>
    <row r="70" spans="1:9" x14ac:dyDescent="0.25">
      <c r="A70" s="159" t="s">
        <v>193</v>
      </c>
      <c r="B70" s="159" t="s">
        <v>130</v>
      </c>
      <c r="C70" s="160">
        <v>42005</v>
      </c>
      <c r="D70" s="161">
        <v>11658</v>
      </c>
      <c r="E70" s="162">
        <v>78</v>
      </c>
      <c r="F70" s="168">
        <v>68</v>
      </c>
      <c r="G70" s="162">
        <v>146</v>
      </c>
      <c r="H70" s="162" t="s">
        <v>132</v>
      </c>
      <c r="I70" s="171">
        <v>42008</v>
      </c>
    </row>
    <row r="71" spans="1:9" ht="24" x14ac:dyDescent="0.25">
      <c r="A71" s="154" t="s">
        <v>193</v>
      </c>
      <c r="B71" s="154" t="s">
        <v>200</v>
      </c>
      <c r="C71" s="155">
        <v>42005</v>
      </c>
      <c r="D71" s="156">
        <v>11658</v>
      </c>
      <c r="E71" s="157">
        <v>107</v>
      </c>
      <c r="F71" s="168">
        <v>78</v>
      </c>
      <c r="G71" s="157">
        <v>185</v>
      </c>
      <c r="H71" s="157" t="s">
        <v>132</v>
      </c>
      <c r="I71" s="170">
        <v>42008</v>
      </c>
    </row>
    <row r="72" spans="1:9" x14ac:dyDescent="0.25">
      <c r="A72" s="159" t="s">
        <v>193</v>
      </c>
      <c r="B72" s="159" t="s">
        <v>201</v>
      </c>
      <c r="C72" s="160">
        <v>42005</v>
      </c>
      <c r="D72" s="161">
        <v>11658</v>
      </c>
      <c r="E72" s="162">
        <v>167</v>
      </c>
      <c r="F72" s="168">
        <v>131</v>
      </c>
      <c r="G72" s="162">
        <v>298</v>
      </c>
      <c r="H72" s="162" t="s">
        <v>132</v>
      </c>
      <c r="I72" s="171">
        <v>42008</v>
      </c>
    </row>
    <row r="73" spans="1:9" x14ac:dyDescent="0.25">
      <c r="A73" s="154" t="s">
        <v>202</v>
      </c>
      <c r="B73" s="154" t="s">
        <v>203</v>
      </c>
      <c r="C73" s="155">
        <v>42005</v>
      </c>
      <c r="D73" s="156">
        <v>11658</v>
      </c>
      <c r="E73" s="157">
        <v>127</v>
      </c>
      <c r="F73" s="168">
        <v>82</v>
      </c>
      <c r="G73" s="157">
        <v>209</v>
      </c>
      <c r="H73" s="157" t="s">
        <v>132</v>
      </c>
      <c r="I73" s="170">
        <v>40555</v>
      </c>
    </row>
    <row r="74" spans="1:9" x14ac:dyDescent="0.25">
      <c r="A74" s="159" t="s">
        <v>202</v>
      </c>
      <c r="B74" s="159" t="s">
        <v>204</v>
      </c>
      <c r="C74" s="160">
        <v>42005</v>
      </c>
      <c r="D74" s="161">
        <v>11658</v>
      </c>
      <c r="E74" s="162">
        <v>137</v>
      </c>
      <c r="F74" s="168">
        <v>97</v>
      </c>
      <c r="G74" s="162">
        <v>234</v>
      </c>
      <c r="H74" s="162" t="s">
        <v>132</v>
      </c>
      <c r="I74" s="171">
        <v>39818</v>
      </c>
    </row>
    <row r="75" spans="1:9" x14ac:dyDescent="0.25">
      <c r="A75" s="154" t="s">
        <v>202</v>
      </c>
      <c r="B75" s="154" t="s">
        <v>130</v>
      </c>
      <c r="C75" s="155">
        <v>42005</v>
      </c>
      <c r="D75" s="156">
        <v>11658</v>
      </c>
      <c r="E75" s="157">
        <v>127</v>
      </c>
      <c r="F75" s="168">
        <v>82</v>
      </c>
      <c r="G75" s="157">
        <v>209</v>
      </c>
      <c r="H75" s="157" t="s">
        <v>132</v>
      </c>
      <c r="I75" s="170">
        <v>40555</v>
      </c>
    </row>
    <row r="76" spans="1:9" x14ac:dyDescent="0.25">
      <c r="A76" s="159" t="s">
        <v>202</v>
      </c>
      <c r="B76" s="159" t="s">
        <v>205</v>
      </c>
      <c r="C76" s="160">
        <v>42005</v>
      </c>
      <c r="D76" s="161">
        <v>11658</v>
      </c>
      <c r="E76" s="162">
        <v>146</v>
      </c>
      <c r="F76" s="168">
        <v>98</v>
      </c>
      <c r="G76" s="162">
        <v>244</v>
      </c>
      <c r="H76" s="162" t="s">
        <v>132</v>
      </c>
      <c r="I76" s="171">
        <v>39819</v>
      </c>
    </row>
    <row r="77" spans="1:9" x14ac:dyDescent="0.25">
      <c r="A77" s="154" t="s">
        <v>206</v>
      </c>
      <c r="B77" s="154" t="s">
        <v>207</v>
      </c>
      <c r="C77" s="155">
        <v>42005</v>
      </c>
      <c r="D77" s="156">
        <v>11658</v>
      </c>
      <c r="E77" s="157">
        <v>128</v>
      </c>
      <c r="F77" s="168">
        <v>81</v>
      </c>
      <c r="G77" s="157">
        <v>209</v>
      </c>
      <c r="H77" s="157" t="s">
        <v>132</v>
      </c>
      <c r="I77" s="170">
        <v>42008</v>
      </c>
    </row>
    <row r="78" spans="1:9" x14ac:dyDescent="0.25">
      <c r="A78" s="159" t="s">
        <v>206</v>
      </c>
      <c r="B78" s="159" t="s">
        <v>130</v>
      </c>
      <c r="C78" s="160">
        <v>42005</v>
      </c>
      <c r="D78" s="161">
        <v>11658</v>
      </c>
      <c r="E78" s="162">
        <v>80</v>
      </c>
      <c r="F78" s="168">
        <v>67</v>
      </c>
      <c r="G78" s="162">
        <v>147</v>
      </c>
      <c r="H78" s="162" t="s">
        <v>132</v>
      </c>
      <c r="I78" s="171">
        <v>39452</v>
      </c>
    </row>
    <row r="79" spans="1:9" x14ac:dyDescent="0.25">
      <c r="A79" s="154" t="s">
        <v>208</v>
      </c>
      <c r="B79" s="154" t="s">
        <v>209</v>
      </c>
      <c r="C79" s="155">
        <v>42008</v>
      </c>
      <c r="D79" s="156">
        <v>11263</v>
      </c>
      <c r="E79" s="157">
        <v>402</v>
      </c>
      <c r="F79" s="168">
        <v>174</v>
      </c>
      <c r="G79" s="157">
        <v>576</v>
      </c>
      <c r="H79" s="157" t="s">
        <v>132</v>
      </c>
      <c r="I79" s="170">
        <v>42005</v>
      </c>
    </row>
    <row r="80" spans="1:9" x14ac:dyDescent="0.25">
      <c r="A80" s="159" t="s">
        <v>208</v>
      </c>
      <c r="B80" s="159" t="s">
        <v>209</v>
      </c>
      <c r="C80" s="160">
        <v>42016</v>
      </c>
      <c r="D80" s="161">
        <v>11383</v>
      </c>
      <c r="E80" s="162">
        <v>315</v>
      </c>
      <c r="F80" s="168">
        <v>166</v>
      </c>
      <c r="G80" s="162">
        <v>481</v>
      </c>
      <c r="H80" s="162" t="s">
        <v>132</v>
      </c>
      <c r="I80" s="171">
        <v>42005</v>
      </c>
    </row>
    <row r="81" spans="1:9" x14ac:dyDescent="0.25">
      <c r="A81" s="154" t="s">
        <v>210</v>
      </c>
      <c r="B81" s="154" t="s">
        <v>211</v>
      </c>
      <c r="C81" s="155">
        <v>42005</v>
      </c>
      <c r="D81" s="156">
        <v>11658</v>
      </c>
      <c r="E81" s="157">
        <v>280</v>
      </c>
      <c r="F81" s="168">
        <v>112</v>
      </c>
      <c r="G81" s="157">
        <v>392</v>
      </c>
      <c r="H81" s="157" t="s">
        <v>132</v>
      </c>
      <c r="I81" s="170">
        <v>40190</v>
      </c>
    </row>
    <row r="82" spans="1:9" ht="24" x14ac:dyDescent="0.25">
      <c r="A82" s="159" t="s">
        <v>212</v>
      </c>
      <c r="B82" s="159" t="s">
        <v>213</v>
      </c>
      <c r="C82" s="160">
        <v>42005</v>
      </c>
      <c r="D82" s="161">
        <v>11658</v>
      </c>
      <c r="E82" s="162">
        <v>85</v>
      </c>
      <c r="F82" s="168">
        <v>49</v>
      </c>
      <c r="G82" s="162">
        <v>134</v>
      </c>
      <c r="H82" s="162" t="s">
        <v>132</v>
      </c>
      <c r="I82" s="171">
        <v>40917</v>
      </c>
    </row>
    <row r="83" spans="1:9" x14ac:dyDescent="0.25">
      <c r="A83" s="154" t="s">
        <v>212</v>
      </c>
      <c r="B83" s="154" t="s">
        <v>214</v>
      </c>
      <c r="C83" s="155">
        <v>42005</v>
      </c>
      <c r="D83" s="156">
        <v>11658</v>
      </c>
      <c r="E83" s="157">
        <v>120</v>
      </c>
      <c r="F83" s="168">
        <v>75</v>
      </c>
      <c r="G83" s="157">
        <v>195</v>
      </c>
      <c r="H83" s="157" t="s">
        <v>132</v>
      </c>
      <c r="I83" s="170">
        <v>41648</v>
      </c>
    </row>
    <row r="84" spans="1:9" x14ac:dyDescent="0.25">
      <c r="A84" s="159" t="s">
        <v>212</v>
      </c>
      <c r="B84" s="159" t="s">
        <v>130</v>
      </c>
      <c r="C84" s="160">
        <v>42005</v>
      </c>
      <c r="D84" s="161">
        <v>11658</v>
      </c>
      <c r="E84" s="162">
        <v>64</v>
      </c>
      <c r="F84" s="168">
        <v>47</v>
      </c>
      <c r="G84" s="162">
        <v>111</v>
      </c>
      <c r="H84" s="162" t="s">
        <v>132</v>
      </c>
      <c r="I84" s="171">
        <v>40917</v>
      </c>
    </row>
    <row r="85" spans="1:9" x14ac:dyDescent="0.25">
      <c r="A85" s="154" t="s">
        <v>212</v>
      </c>
      <c r="B85" s="154" t="s">
        <v>215</v>
      </c>
      <c r="C85" s="155">
        <v>42005</v>
      </c>
      <c r="D85" s="156">
        <v>11658</v>
      </c>
      <c r="E85" s="157">
        <v>130</v>
      </c>
      <c r="F85" s="168">
        <v>75</v>
      </c>
      <c r="G85" s="157">
        <v>205</v>
      </c>
      <c r="H85" s="157" t="s">
        <v>132</v>
      </c>
      <c r="I85" s="170">
        <v>41649</v>
      </c>
    </row>
    <row r="86" spans="1:9" x14ac:dyDescent="0.25">
      <c r="A86" s="159" t="s">
        <v>216</v>
      </c>
      <c r="B86" s="159" t="s">
        <v>130</v>
      </c>
      <c r="C86" s="160">
        <v>42005</v>
      </c>
      <c r="D86" s="161">
        <v>11658</v>
      </c>
      <c r="E86" s="162">
        <v>115</v>
      </c>
      <c r="F86" s="168">
        <v>65</v>
      </c>
      <c r="G86" s="162">
        <v>180</v>
      </c>
      <c r="H86" s="162" t="s">
        <v>132</v>
      </c>
      <c r="I86" s="171">
        <v>42008</v>
      </c>
    </row>
    <row r="87" spans="1:9" x14ac:dyDescent="0.25">
      <c r="A87" s="154" t="s">
        <v>216</v>
      </c>
      <c r="B87" s="154" t="s">
        <v>217</v>
      </c>
      <c r="C87" s="155">
        <v>42005</v>
      </c>
      <c r="D87" s="156">
        <v>11658</v>
      </c>
      <c r="E87" s="157">
        <v>115</v>
      </c>
      <c r="F87" s="168">
        <v>65</v>
      </c>
      <c r="G87" s="157">
        <v>180</v>
      </c>
      <c r="H87" s="157" t="s">
        <v>132</v>
      </c>
      <c r="I87" s="170">
        <v>42008</v>
      </c>
    </row>
    <row r="88" spans="1:9" x14ac:dyDescent="0.25">
      <c r="A88" s="159" t="s">
        <v>218</v>
      </c>
      <c r="B88" s="159" t="s">
        <v>219</v>
      </c>
      <c r="C88" s="160">
        <v>42005</v>
      </c>
      <c r="D88" s="161">
        <v>11658</v>
      </c>
      <c r="E88" s="162">
        <v>124</v>
      </c>
      <c r="F88" s="168">
        <v>72</v>
      </c>
      <c r="G88" s="162">
        <v>196</v>
      </c>
      <c r="H88" s="162" t="s">
        <v>132</v>
      </c>
      <c r="I88" s="171">
        <v>42008</v>
      </c>
    </row>
    <row r="89" spans="1:9" x14ac:dyDescent="0.25">
      <c r="A89" s="154" t="s">
        <v>218</v>
      </c>
      <c r="B89" s="154" t="s">
        <v>220</v>
      </c>
      <c r="C89" s="155">
        <v>42008</v>
      </c>
      <c r="D89" s="156">
        <v>11505</v>
      </c>
      <c r="E89" s="157">
        <v>175</v>
      </c>
      <c r="F89" s="168">
        <v>85</v>
      </c>
      <c r="G89" s="157">
        <v>260</v>
      </c>
      <c r="H89" s="157" t="s">
        <v>132</v>
      </c>
      <c r="I89" s="170">
        <v>42008</v>
      </c>
    </row>
    <row r="90" spans="1:9" x14ac:dyDescent="0.25">
      <c r="A90" s="159" t="s">
        <v>218</v>
      </c>
      <c r="B90" s="159" t="s">
        <v>220</v>
      </c>
      <c r="C90" s="160">
        <v>42012</v>
      </c>
      <c r="D90" s="161">
        <v>11383</v>
      </c>
      <c r="E90" s="162">
        <v>130</v>
      </c>
      <c r="F90" s="168">
        <v>80</v>
      </c>
      <c r="G90" s="162">
        <v>210</v>
      </c>
      <c r="H90" s="162" t="s">
        <v>132</v>
      </c>
      <c r="I90" s="171">
        <v>42008</v>
      </c>
    </row>
    <row r="91" spans="1:9" x14ac:dyDescent="0.25">
      <c r="A91" s="154" t="s">
        <v>218</v>
      </c>
      <c r="B91" s="154" t="s">
        <v>221</v>
      </c>
      <c r="C91" s="155">
        <v>42005</v>
      </c>
      <c r="D91" s="156">
        <v>11658</v>
      </c>
      <c r="E91" s="157">
        <v>170</v>
      </c>
      <c r="F91" s="168">
        <v>91</v>
      </c>
      <c r="G91" s="157">
        <v>261</v>
      </c>
      <c r="H91" s="157" t="s">
        <v>132</v>
      </c>
      <c r="I91" s="170">
        <v>42008</v>
      </c>
    </row>
    <row r="92" spans="1:9" x14ac:dyDescent="0.25">
      <c r="A92" s="159" t="s">
        <v>218</v>
      </c>
      <c r="B92" s="159" t="s">
        <v>130</v>
      </c>
      <c r="C92" s="160">
        <v>42005</v>
      </c>
      <c r="D92" s="161">
        <v>11658</v>
      </c>
      <c r="E92" s="162">
        <v>138</v>
      </c>
      <c r="F92" s="168">
        <v>75</v>
      </c>
      <c r="G92" s="162">
        <v>213</v>
      </c>
      <c r="H92" s="162" t="s">
        <v>132</v>
      </c>
      <c r="I92" s="171">
        <v>42007</v>
      </c>
    </row>
    <row r="93" spans="1:9" ht="24" x14ac:dyDescent="0.25">
      <c r="A93" s="154" t="s">
        <v>218</v>
      </c>
      <c r="B93" s="154" t="s">
        <v>222</v>
      </c>
      <c r="C93" s="155">
        <v>42005</v>
      </c>
      <c r="D93" s="156">
        <v>11658</v>
      </c>
      <c r="E93" s="157">
        <v>96</v>
      </c>
      <c r="F93" s="168">
        <v>69</v>
      </c>
      <c r="G93" s="157">
        <v>165</v>
      </c>
      <c r="H93" s="157" t="s">
        <v>132</v>
      </c>
      <c r="I93" s="170">
        <v>42008</v>
      </c>
    </row>
    <row r="94" spans="1:9" x14ac:dyDescent="0.25">
      <c r="A94" s="159" t="s">
        <v>223</v>
      </c>
      <c r="B94" s="159" t="s">
        <v>224</v>
      </c>
      <c r="C94" s="160">
        <v>42005</v>
      </c>
      <c r="D94" s="161">
        <v>11658</v>
      </c>
      <c r="E94" s="162">
        <v>135</v>
      </c>
      <c r="F94" s="168">
        <v>80</v>
      </c>
      <c r="G94" s="162">
        <v>215</v>
      </c>
      <c r="H94" s="162" t="s">
        <v>132</v>
      </c>
      <c r="I94" s="171">
        <v>42008</v>
      </c>
    </row>
    <row r="95" spans="1:9" ht="24" x14ac:dyDescent="0.25">
      <c r="A95" s="154" t="s">
        <v>223</v>
      </c>
      <c r="B95" s="154" t="s">
        <v>225</v>
      </c>
      <c r="C95" s="155">
        <v>42005</v>
      </c>
      <c r="D95" s="156">
        <v>11658</v>
      </c>
      <c r="E95" s="157">
        <v>123</v>
      </c>
      <c r="F95" s="168">
        <v>71</v>
      </c>
      <c r="G95" s="157">
        <v>194</v>
      </c>
      <c r="H95" s="157" t="s">
        <v>132</v>
      </c>
      <c r="I95" s="170">
        <v>42008</v>
      </c>
    </row>
    <row r="96" spans="1:9" x14ac:dyDescent="0.25">
      <c r="A96" s="159" t="s">
        <v>223</v>
      </c>
      <c r="B96" s="159" t="s">
        <v>226</v>
      </c>
      <c r="C96" s="160">
        <v>42005</v>
      </c>
      <c r="D96" s="161">
        <v>11658</v>
      </c>
      <c r="E96" s="162">
        <v>252</v>
      </c>
      <c r="F96" s="168">
        <v>141</v>
      </c>
      <c r="G96" s="162">
        <v>393</v>
      </c>
      <c r="H96" s="162" t="s">
        <v>132</v>
      </c>
      <c r="I96" s="171">
        <v>41651</v>
      </c>
    </row>
    <row r="97" spans="1:9" x14ac:dyDescent="0.25">
      <c r="A97" s="154" t="s">
        <v>223</v>
      </c>
      <c r="B97" s="154" t="s">
        <v>227</v>
      </c>
      <c r="C97" s="155">
        <v>42005</v>
      </c>
      <c r="D97" s="156">
        <v>11658</v>
      </c>
      <c r="E97" s="157">
        <v>210</v>
      </c>
      <c r="F97" s="168">
        <v>114</v>
      </c>
      <c r="G97" s="157">
        <v>324</v>
      </c>
      <c r="H97" s="157" t="s">
        <v>132</v>
      </c>
      <c r="I97" s="170">
        <v>41280</v>
      </c>
    </row>
    <row r="98" spans="1:9" ht="24" x14ac:dyDescent="0.25">
      <c r="A98" s="159" t="s">
        <v>223</v>
      </c>
      <c r="B98" s="159" t="s">
        <v>228</v>
      </c>
      <c r="C98" s="160">
        <v>42005</v>
      </c>
      <c r="D98" s="161">
        <v>11658</v>
      </c>
      <c r="E98" s="162">
        <v>98</v>
      </c>
      <c r="F98" s="168">
        <v>51</v>
      </c>
      <c r="G98" s="162">
        <v>149</v>
      </c>
      <c r="H98" s="162" t="s">
        <v>132</v>
      </c>
      <c r="I98" s="171">
        <v>42008</v>
      </c>
    </row>
    <row r="99" spans="1:9" x14ac:dyDescent="0.25">
      <c r="A99" s="154" t="s">
        <v>223</v>
      </c>
      <c r="B99" s="154" t="s">
        <v>229</v>
      </c>
      <c r="C99" s="155">
        <v>42005</v>
      </c>
      <c r="D99" s="156">
        <v>11658</v>
      </c>
      <c r="E99" s="157">
        <v>194</v>
      </c>
      <c r="F99" s="168">
        <v>131</v>
      </c>
      <c r="G99" s="157">
        <v>325</v>
      </c>
      <c r="H99" s="157" t="s">
        <v>132</v>
      </c>
      <c r="I99" s="170">
        <v>40913</v>
      </c>
    </row>
    <row r="100" spans="1:9" x14ac:dyDescent="0.25">
      <c r="A100" s="159" t="s">
        <v>223</v>
      </c>
      <c r="B100" s="159" t="s">
        <v>230</v>
      </c>
      <c r="C100" s="160">
        <v>42005</v>
      </c>
      <c r="D100" s="161">
        <v>11658</v>
      </c>
      <c r="E100" s="162">
        <v>155</v>
      </c>
      <c r="F100" s="168">
        <v>88</v>
      </c>
      <c r="G100" s="162">
        <v>243</v>
      </c>
      <c r="H100" s="162" t="s">
        <v>132</v>
      </c>
      <c r="I100" s="171">
        <v>40181</v>
      </c>
    </row>
    <row r="101" spans="1:9" x14ac:dyDescent="0.25">
      <c r="A101" s="154" t="s">
        <v>223</v>
      </c>
      <c r="B101" s="154" t="s">
        <v>231</v>
      </c>
      <c r="C101" s="155">
        <v>42005</v>
      </c>
      <c r="D101" s="156">
        <v>11658</v>
      </c>
      <c r="E101" s="157">
        <v>199</v>
      </c>
      <c r="F101" s="168">
        <v>95</v>
      </c>
      <c r="G101" s="157">
        <v>294</v>
      </c>
      <c r="H101" s="157" t="s">
        <v>132</v>
      </c>
      <c r="I101" s="170">
        <v>40189</v>
      </c>
    </row>
    <row r="102" spans="1:9" x14ac:dyDescent="0.25">
      <c r="A102" s="159" t="s">
        <v>223</v>
      </c>
      <c r="B102" s="159" t="s">
        <v>130</v>
      </c>
      <c r="C102" s="160">
        <v>42005</v>
      </c>
      <c r="D102" s="161">
        <v>11658</v>
      </c>
      <c r="E102" s="162">
        <v>177</v>
      </c>
      <c r="F102" s="168">
        <v>130</v>
      </c>
      <c r="G102" s="162">
        <v>307</v>
      </c>
      <c r="H102" s="162" t="s">
        <v>132</v>
      </c>
      <c r="I102" s="171">
        <v>40913</v>
      </c>
    </row>
    <row r="103" spans="1:9" x14ac:dyDescent="0.25">
      <c r="A103" s="154" t="s">
        <v>223</v>
      </c>
      <c r="B103" s="154" t="s">
        <v>232</v>
      </c>
      <c r="C103" s="155">
        <v>42005</v>
      </c>
      <c r="D103" s="156">
        <v>11658</v>
      </c>
      <c r="E103" s="157">
        <v>140</v>
      </c>
      <c r="F103" s="168">
        <v>70</v>
      </c>
      <c r="G103" s="157">
        <v>210</v>
      </c>
      <c r="H103" s="157" t="s">
        <v>132</v>
      </c>
      <c r="I103" s="170">
        <v>42008</v>
      </c>
    </row>
    <row r="104" spans="1:9" x14ac:dyDescent="0.25">
      <c r="A104" s="159" t="s">
        <v>223</v>
      </c>
      <c r="B104" s="159" t="s">
        <v>233</v>
      </c>
      <c r="C104" s="160">
        <v>42005</v>
      </c>
      <c r="D104" s="161">
        <v>11658</v>
      </c>
      <c r="E104" s="162">
        <v>114</v>
      </c>
      <c r="F104" s="168">
        <v>60</v>
      </c>
      <c r="G104" s="162">
        <v>174</v>
      </c>
      <c r="H104" s="162" t="s">
        <v>132</v>
      </c>
      <c r="I104" s="171">
        <v>42008</v>
      </c>
    </row>
    <row r="105" spans="1:9" ht="24" x14ac:dyDescent="0.25">
      <c r="A105" s="154" t="s">
        <v>223</v>
      </c>
      <c r="B105" s="154" t="s">
        <v>234</v>
      </c>
      <c r="C105" s="155">
        <v>42005</v>
      </c>
      <c r="D105" s="156">
        <v>11658</v>
      </c>
      <c r="E105" s="157">
        <v>199</v>
      </c>
      <c r="F105" s="168">
        <v>93</v>
      </c>
      <c r="G105" s="157">
        <v>292</v>
      </c>
      <c r="H105" s="157" t="s">
        <v>132</v>
      </c>
      <c r="I105" s="170">
        <v>40189</v>
      </c>
    </row>
    <row r="106" spans="1:9" ht="24" x14ac:dyDescent="0.25">
      <c r="A106" s="159" t="s">
        <v>223</v>
      </c>
      <c r="B106" s="159" t="s">
        <v>235</v>
      </c>
      <c r="C106" s="160">
        <v>42005</v>
      </c>
      <c r="D106" s="161">
        <v>11658</v>
      </c>
      <c r="E106" s="162">
        <v>361</v>
      </c>
      <c r="F106" s="168">
        <v>157</v>
      </c>
      <c r="G106" s="162">
        <v>518</v>
      </c>
      <c r="H106" s="163" t="s">
        <v>129</v>
      </c>
      <c r="I106" s="171">
        <v>41286</v>
      </c>
    </row>
    <row r="107" spans="1:9" ht="24" x14ac:dyDescent="0.25">
      <c r="A107" s="154" t="s">
        <v>223</v>
      </c>
      <c r="B107" s="154" t="s">
        <v>236</v>
      </c>
      <c r="C107" s="155">
        <v>42005</v>
      </c>
      <c r="D107" s="156">
        <v>11658</v>
      </c>
      <c r="E107" s="157">
        <v>201</v>
      </c>
      <c r="F107" s="168">
        <v>121</v>
      </c>
      <c r="G107" s="157">
        <v>322</v>
      </c>
      <c r="H107" s="157" t="s">
        <v>132</v>
      </c>
      <c r="I107" s="170">
        <v>41286</v>
      </c>
    </row>
    <row r="108" spans="1:9" x14ac:dyDescent="0.25">
      <c r="A108" s="159" t="s">
        <v>223</v>
      </c>
      <c r="B108" s="159" t="s">
        <v>237</v>
      </c>
      <c r="C108" s="160">
        <v>42005</v>
      </c>
      <c r="D108" s="161">
        <v>11658</v>
      </c>
      <c r="E108" s="162">
        <v>282</v>
      </c>
      <c r="F108" s="168">
        <v>113</v>
      </c>
      <c r="G108" s="162">
        <v>395</v>
      </c>
      <c r="H108" s="163" t="s">
        <v>129</v>
      </c>
      <c r="I108" s="171">
        <v>42008</v>
      </c>
    </row>
    <row r="109" spans="1:9" ht="24" x14ac:dyDescent="0.25">
      <c r="A109" s="154" t="s">
        <v>238</v>
      </c>
      <c r="B109" s="154" t="s">
        <v>239</v>
      </c>
      <c r="C109" s="155">
        <v>42005</v>
      </c>
      <c r="D109" s="156">
        <v>11658</v>
      </c>
      <c r="E109" s="157">
        <v>193</v>
      </c>
      <c r="F109" s="168">
        <v>97</v>
      </c>
      <c r="G109" s="157">
        <v>290</v>
      </c>
      <c r="H109" s="157" t="s">
        <v>132</v>
      </c>
      <c r="I109" s="170">
        <v>40183</v>
      </c>
    </row>
    <row r="110" spans="1:9" x14ac:dyDescent="0.25">
      <c r="A110" s="159" t="s">
        <v>238</v>
      </c>
      <c r="B110" s="159" t="s">
        <v>240</v>
      </c>
      <c r="C110" s="160">
        <v>42005</v>
      </c>
      <c r="D110" s="161">
        <v>11658</v>
      </c>
      <c r="E110" s="162">
        <v>245</v>
      </c>
      <c r="F110" s="168">
        <v>106</v>
      </c>
      <c r="G110" s="162">
        <v>351</v>
      </c>
      <c r="H110" s="162" t="s">
        <v>132</v>
      </c>
      <c r="I110" s="171">
        <v>41642</v>
      </c>
    </row>
    <row r="111" spans="1:9" x14ac:dyDescent="0.25">
      <c r="A111" s="154" t="s">
        <v>238</v>
      </c>
      <c r="B111" s="154" t="s">
        <v>130</v>
      </c>
      <c r="C111" s="155">
        <v>42005</v>
      </c>
      <c r="D111" s="156">
        <v>11658</v>
      </c>
      <c r="E111" s="157">
        <v>75</v>
      </c>
      <c r="F111" s="168">
        <v>48</v>
      </c>
      <c r="G111" s="157">
        <v>123</v>
      </c>
      <c r="H111" s="157" t="s">
        <v>132</v>
      </c>
      <c r="I111" s="170">
        <v>36528</v>
      </c>
    </row>
    <row r="112" spans="1:9" x14ac:dyDescent="0.25">
      <c r="A112" s="159" t="s">
        <v>241</v>
      </c>
      <c r="B112" s="159" t="s">
        <v>242</v>
      </c>
      <c r="C112" s="160">
        <v>42005</v>
      </c>
      <c r="D112" s="161">
        <v>11658</v>
      </c>
      <c r="E112" s="162">
        <v>72</v>
      </c>
      <c r="F112" s="168">
        <v>60</v>
      </c>
      <c r="G112" s="162">
        <v>132</v>
      </c>
      <c r="H112" s="162" t="s">
        <v>132</v>
      </c>
      <c r="I112" s="171">
        <v>39449</v>
      </c>
    </row>
    <row r="113" spans="1:9" x14ac:dyDescent="0.25">
      <c r="A113" s="154" t="s">
        <v>241</v>
      </c>
      <c r="B113" s="154" t="s">
        <v>130</v>
      </c>
      <c r="C113" s="155">
        <v>42005</v>
      </c>
      <c r="D113" s="156">
        <v>11658</v>
      </c>
      <c r="E113" s="157">
        <v>82</v>
      </c>
      <c r="F113" s="168">
        <v>69</v>
      </c>
      <c r="G113" s="157">
        <v>151</v>
      </c>
      <c r="H113" s="157" t="s">
        <v>132</v>
      </c>
      <c r="I113" s="170">
        <v>39449</v>
      </c>
    </row>
    <row r="114" spans="1:9" x14ac:dyDescent="0.25">
      <c r="A114" s="159" t="s">
        <v>241</v>
      </c>
      <c r="B114" s="159" t="s">
        <v>243</v>
      </c>
      <c r="C114" s="160">
        <v>42005</v>
      </c>
      <c r="D114" s="161">
        <v>11658</v>
      </c>
      <c r="E114" s="162">
        <v>167</v>
      </c>
      <c r="F114" s="168">
        <v>60</v>
      </c>
      <c r="G114" s="162">
        <v>227</v>
      </c>
      <c r="H114" s="162" t="s">
        <v>132</v>
      </c>
      <c r="I114" s="171">
        <v>39452</v>
      </c>
    </row>
    <row r="115" spans="1:9" x14ac:dyDescent="0.25">
      <c r="A115" s="154" t="s">
        <v>241</v>
      </c>
      <c r="B115" s="154" t="s">
        <v>244</v>
      </c>
      <c r="C115" s="155">
        <v>42005</v>
      </c>
      <c r="D115" s="156">
        <v>11658</v>
      </c>
      <c r="E115" s="157">
        <v>173</v>
      </c>
      <c r="F115" s="168">
        <v>98</v>
      </c>
      <c r="G115" s="157">
        <v>271</v>
      </c>
      <c r="H115" s="157" t="s">
        <v>132</v>
      </c>
      <c r="I115" s="170">
        <v>40546</v>
      </c>
    </row>
    <row r="116" spans="1:9" x14ac:dyDescent="0.25">
      <c r="A116" s="159" t="s">
        <v>241</v>
      </c>
      <c r="B116" s="159" t="s">
        <v>245</v>
      </c>
      <c r="C116" s="160">
        <v>42005</v>
      </c>
      <c r="D116" s="161">
        <v>11658</v>
      </c>
      <c r="E116" s="162">
        <v>97</v>
      </c>
      <c r="F116" s="168">
        <v>58</v>
      </c>
      <c r="G116" s="162">
        <v>155</v>
      </c>
      <c r="H116" s="162" t="s">
        <v>132</v>
      </c>
      <c r="I116" s="171">
        <v>38361</v>
      </c>
    </row>
    <row r="117" spans="1:9" ht="24" x14ac:dyDescent="0.25">
      <c r="A117" s="154" t="s">
        <v>246</v>
      </c>
      <c r="B117" s="154" t="s">
        <v>247</v>
      </c>
      <c r="C117" s="155">
        <v>42005</v>
      </c>
      <c r="D117" s="156">
        <v>11658</v>
      </c>
      <c r="E117" s="157">
        <v>68</v>
      </c>
      <c r="F117" s="168">
        <v>60</v>
      </c>
      <c r="G117" s="157">
        <v>128</v>
      </c>
      <c r="H117" s="157" t="s">
        <v>132</v>
      </c>
      <c r="I117" s="170">
        <v>42008</v>
      </c>
    </row>
    <row r="118" spans="1:9" x14ac:dyDescent="0.25">
      <c r="A118" s="159" t="s">
        <v>246</v>
      </c>
      <c r="B118" s="159" t="s">
        <v>130</v>
      </c>
      <c r="C118" s="160">
        <v>42005</v>
      </c>
      <c r="D118" s="161">
        <v>11658</v>
      </c>
      <c r="E118" s="162">
        <v>68</v>
      </c>
      <c r="F118" s="168">
        <v>60</v>
      </c>
      <c r="G118" s="162">
        <v>128</v>
      </c>
      <c r="H118" s="162" t="s">
        <v>132</v>
      </c>
      <c r="I118" s="171">
        <v>42008</v>
      </c>
    </row>
    <row r="119" spans="1:9" ht="24" x14ac:dyDescent="0.25">
      <c r="A119" s="154" t="s">
        <v>246</v>
      </c>
      <c r="B119" s="154" t="s">
        <v>248</v>
      </c>
      <c r="C119" s="155">
        <v>42005</v>
      </c>
      <c r="D119" s="156">
        <v>11658</v>
      </c>
      <c r="E119" s="157">
        <v>131</v>
      </c>
      <c r="F119" s="168">
        <v>86</v>
      </c>
      <c r="G119" s="157">
        <v>217</v>
      </c>
      <c r="H119" s="157" t="s">
        <v>132</v>
      </c>
      <c r="I119" s="170">
        <v>42008</v>
      </c>
    </row>
    <row r="120" spans="1:9" x14ac:dyDescent="0.25">
      <c r="A120" s="159" t="s">
        <v>249</v>
      </c>
      <c r="B120" s="159" t="s">
        <v>250</v>
      </c>
      <c r="C120" s="160">
        <v>42005</v>
      </c>
      <c r="D120" s="161">
        <v>11658</v>
      </c>
      <c r="E120" s="162">
        <v>150</v>
      </c>
      <c r="F120" s="168">
        <v>105</v>
      </c>
      <c r="G120" s="162">
        <v>255</v>
      </c>
      <c r="H120" s="162" t="s">
        <v>132</v>
      </c>
      <c r="I120" s="171">
        <v>41280</v>
      </c>
    </row>
    <row r="121" spans="1:9" x14ac:dyDescent="0.25">
      <c r="A121" s="154" t="s">
        <v>249</v>
      </c>
      <c r="B121" s="154" t="s">
        <v>130</v>
      </c>
      <c r="C121" s="155">
        <v>42005</v>
      </c>
      <c r="D121" s="156">
        <v>11658</v>
      </c>
      <c r="E121" s="157">
        <v>220</v>
      </c>
      <c r="F121" s="168">
        <v>99</v>
      </c>
      <c r="G121" s="157">
        <v>319</v>
      </c>
      <c r="H121" s="157" t="s">
        <v>132</v>
      </c>
      <c r="I121" s="170">
        <v>41276</v>
      </c>
    </row>
    <row r="122" spans="1:9" x14ac:dyDescent="0.25">
      <c r="A122" s="159" t="s">
        <v>249</v>
      </c>
      <c r="B122" s="159" t="s">
        <v>251</v>
      </c>
      <c r="C122" s="160">
        <v>42005</v>
      </c>
      <c r="D122" s="161">
        <v>11658</v>
      </c>
      <c r="E122" s="162">
        <v>234</v>
      </c>
      <c r="F122" s="168">
        <v>113</v>
      </c>
      <c r="G122" s="162">
        <v>347</v>
      </c>
      <c r="H122" s="162" t="s">
        <v>132</v>
      </c>
      <c r="I122" s="171">
        <v>40917</v>
      </c>
    </row>
    <row r="123" spans="1:9" x14ac:dyDescent="0.25">
      <c r="A123" s="154" t="s">
        <v>252</v>
      </c>
      <c r="B123" s="154" t="s">
        <v>253</v>
      </c>
      <c r="C123" s="155">
        <v>42005</v>
      </c>
      <c r="D123" s="156">
        <v>11658</v>
      </c>
      <c r="E123" s="157">
        <v>120</v>
      </c>
      <c r="F123" s="168">
        <v>67</v>
      </c>
      <c r="G123" s="157">
        <v>187</v>
      </c>
      <c r="H123" s="157" t="s">
        <v>132</v>
      </c>
      <c r="I123" s="170">
        <v>40550</v>
      </c>
    </row>
    <row r="124" spans="1:9" x14ac:dyDescent="0.25">
      <c r="A124" s="159" t="s">
        <v>252</v>
      </c>
      <c r="B124" s="159" t="s">
        <v>130</v>
      </c>
      <c r="C124" s="160">
        <v>42005</v>
      </c>
      <c r="D124" s="161">
        <v>11658</v>
      </c>
      <c r="E124" s="162">
        <v>120</v>
      </c>
      <c r="F124" s="168">
        <v>67</v>
      </c>
      <c r="G124" s="162">
        <v>187</v>
      </c>
      <c r="H124" s="162" t="s">
        <v>132</v>
      </c>
      <c r="I124" s="171">
        <v>40550</v>
      </c>
    </row>
    <row r="125" spans="1:9" ht="24" x14ac:dyDescent="0.25">
      <c r="A125" s="154" t="s">
        <v>254</v>
      </c>
      <c r="B125" s="154" t="s">
        <v>255</v>
      </c>
      <c r="C125" s="155">
        <v>42005</v>
      </c>
      <c r="D125" s="156">
        <v>11658</v>
      </c>
      <c r="E125" s="157">
        <v>162</v>
      </c>
      <c r="F125" s="168">
        <v>47</v>
      </c>
      <c r="G125" s="157">
        <v>209</v>
      </c>
      <c r="H125" s="157" t="s">
        <v>132</v>
      </c>
      <c r="I125" s="170">
        <v>42008</v>
      </c>
    </row>
    <row r="126" spans="1:9" x14ac:dyDescent="0.25">
      <c r="A126" s="159" t="s">
        <v>254</v>
      </c>
      <c r="B126" s="159" t="s">
        <v>256</v>
      </c>
      <c r="C126" s="160">
        <v>42005</v>
      </c>
      <c r="D126" s="161">
        <v>11658</v>
      </c>
      <c r="E126" s="162">
        <v>67</v>
      </c>
      <c r="F126" s="168">
        <v>62</v>
      </c>
      <c r="G126" s="162">
        <v>129</v>
      </c>
      <c r="H126" s="162" t="s">
        <v>132</v>
      </c>
      <c r="I126" s="171">
        <v>42008</v>
      </c>
    </row>
    <row r="127" spans="1:9" x14ac:dyDescent="0.25">
      <c r="A127" s="154" t="s">
        <v>254</v>
      </c>
      <c r="B127" s="154" t="s">
        <v>130</v>
      </c>
      <c r="C127" s="155">
        <v>42005</v>
      </c>
      <c r="D127" s="156">
        <v>11658</v>
      </c>
      <c r="E127" s="157">
        <v>60</v>
      </c>
      <c r="F127" s="168">
        <v>43</v>
      </c>
      <c r="G127" s="157">
        <v>103</v>
      </c>
      <c r="H127" s="157" t="s">
        <v>132</v>
      </c>
      <c r="I127" s="170">
        <v>42008</v>
      </c>
    </row>
    <row r="128" spans="1:9" x14ac:dyDescent="0.25">
      <c r="A128" s="159" t="s">
        <v>254</v>
      </c>
      <c r="B128" s="159" t="s">
        <v>257</v>
      </c>
      <c r="C128" s="160">
        <v>42005</v>
      </c>
      <c r="D128" s="161">
        <v>11658</v>
      </c>
      <c r="E128" s="162">
        <v>139</v>
      </c>
      <c r="F128" s="168">
        <v>91</v>
      </c>
      <c r="G128" s="162">
        <v>230</v>
      </c>
      <c r="H128" s="162" t="s">
        <v>132</v>
      </c>
      <c r="I128" s="171">
        <v>42008</v>
      </c>
    </row>
    <row r="129" spans="1:9" x14ac:dyDescent="0.25">
      <c r="A129" s="154" t="s">
        <v>254</v>
      </c>
      <c r="B129" s="154" t="s">
        <v>258</v>
      </c>
      <c r="C129" s="155">
        <v>42005</v>
      </c>
      <c r="D129" s="156">
        <v>11658</v>
      </c>
      <c r="E129" s="157">
        <v>151</v>
      </c>
      <c r="F129" s="168">
        <v>90</v>
      </c>
      <c r="G129" s="157">
        <v>241</v>
      </c>
      <c r="H129" s="157" t="s">
        <v>132</v>
      </c>
      <c r="I129" s="170">
        <v>42008</v>
      </c>
    </row>
    <row r="130" spans="1:9" ht="24" x14ac:dyDescent="0.25">
      <c r="A130" s="159" t="s">
        <v>254</v>
      </c>
      <c r="B130" s="159" t="s">
        <v>259</v>
      </c>
      <c r="C130" s="160">
        <v>42005</v>
      </c>
      <c r="D130" s="161">
        <v>11658</v>
      </c>
      <c r="E130" s="162">
        <v>50</v>
      </c>
      <c r="F130" s="168">
        <v>42</v>
      </c>
      <c r="G130" s="162">
        <v>92</v>
      </c>
      <c r="H130" s="162" t="s">
        <v>132</v>
      </c>
      <c r="I130" s="171">
        <v>42008</v>
      </c>
    </row>
    <row r="131" spans="1:9" ht="24" x14ac:dyDescent="0.25">
      <c r="A131" s="154" t="s">
        <v>254</v>
      </c>
      <c r="B131" s="154" t="s">
        <v>260</v>
      </c>
      <c r="C131" s="155">
        <v>42005</v>
      </c>
      <c r="D131" s="156">
        <v>11658</v>
      </c>
      <c r="E131" s="157">
        <v>112</v>
      </c>
      <c r="F131" s="168">
        <v>76</v>
      </c>
      <c r="G131" s="157">
        <v>188</v>
      </c>
      <c r="H131" s="157" t="s">
        <v>132</v>
      </c>
      <c r="I131" s="170">
        <v>42008</v>
      </c>
    </row>
    <row r="132" spans="1:9" x14ac:dyDescent="0.25">
      <c r="A132" s="159" t="s">
        <v>261</v>
      </c>
      <c r="B132" s="159" t="s">
        <v>130</v>
      </c>
      <c r="C132" s="160">
        <v>42005</v>
      </c>
      <c r="D132" s="161">
        <v>11658</v>
      </c>
      <c r="E132" s="162">
        <v>110</v>
      </c>
      <c r="F132" s="168">
        <v>57</v>
      </c>
      <c r="G132" s="162">
        <v>167</v>
      </c>
      <c r="H132" s="162" t="s">
        <v>132</v>
      </c>
      <c r="I132" s="171">
        <v>42008</v>
      </c>
    </row>
    <row r="133" spans="1:9" x14ac:dyDescent="0.25">
      <c r="A133" s="154" t="s">
        <v>261</v>
      </c>
      <c r="B133" s="154" t="s">
        <v>262</v>
      </c>
      <c r="C133" s="155">
        <v>42005</v>
      </c>
      <c r="D133" s="156">
        <v>11658</v>
      </c>
      <c r="E133" s="157">
        <v>151</v>
      </c>
      <c r="F133" s="168">
        <v>85</v>
      </c>
      <c r="G133" s="157">
        <v>236</v>
      </c>
      <c r="H133" s="157" t="s">
        <v>132</v>
      </c>
      <c r="I133" s="170">
        <v>41644</v>
      </c>
    </row>
    <row r="134" spans="1:9" x14ac:dyDescent="0.25">
      <c r="A134" s="159" t="s">
        <v>261</v>
      </c>
      <c r="B134" s="159" t="s">
        <v>263</v>
      </c>
      <c r="C134" s="160">
        <v>42008</v>
      </c>
      <c r="D134" s="161">
        <v>11202</v>
      </c>
      <c r="E134" s="162">
        <v>155</v>
      </c>
      <c r="F134" s="168">
        <v>79</v>
      </c>
      <c r="G134" s="162">
        <v>234</v>
      </c>
      <c r="H134" s="162" t="s">
        <v>132</v>
      </c>
      <c r="I134" s="171">
        <v>41286</v>
      </c>
    </row>
    <row r="135" spans="1:9" x14ac:dyDescent="0.25">
      <c r="A135" s="154" t="s">
        <v>261</v>
      </c>
      <c r="B135" s="154" t="s">
        <v>263</v>
      </c>
      <c r="C135" s="155">
        <v>42014</v>
      </c>
      <c r="D135" s="156">
        <v>11383</v>
      </c>
      <c r="E135" s="157">
        <v>170</v>
      </c>
      <c r="F135" s="168">
        <v>81</v>
      </c>
      <c r="G135" s="157">
        <v>251</v>
      </c>
      <c r="H135" s="157" t="s">
        <v>132</v>
      </c>
      <c r="I135" s="170">
        <v>41286</v>
      </c>
    </row>
    <row r="136" spans="1:9" ht="24" x14ac:dyDescent="0.25">
      <c r="A136" s="159" t="s">
        <v>261</v>
      </c>
      <c r="B136" s="159" t="s">
        <v>264</v>
      </c>
      <c r="C136" s="160">
        <v>42005</v>
      </c>
      <c r="D136" s="161">
        <v>11658</v>
      </c>
      <c r="E136" s="162">
        <v>88</v>
      </c>
      <c r="F136" s="168">
        <v>64</v>
      </c>
      <c r="G136" s="162">
        <v>152</v>
      </c>
      <c r="H136" s="162" t="s">
        <v>132</v>
      </c>
      <c r="I136" s="171">
        <v>41286</v>
      </c>
    </row>
    <row r="137" spans="1:9" x14ac:dyDescent="0.25">
      <c r="A137" s="154" t="s">
        <v>265</v>
      </c>
      <c r="B137" s="154" t="s">
        <v>266</v>
      </c>
      <c r="C137" s="155">
        <v>42005</v>
      </c>
      <c r="D137" s="156">
        <v>11658</v>
      </c>
      <c r="E137" s="157">
        <v>141</v>
      </c>
      <c r="F137" s="168">
        <v>92</v>
      </c>
      <c r="G137" s="157">
        <v>233</v>
      </c>
      <c r="H137" s="157" t="s">
        <v>132</v>
      </c>
      <c r="I137" s="170">
        <v>42008</v>
      </c>
    </row>
    <row r="138" spans="1:9" x14ac:dyDescent="0.25">
      <c r="A138" s="159" t="s">
        <v>265</v>
      </c>
      <c r="B138" s="159" t="s">
        <v>267</v>
      </c>
      <c r="C138" s="160">
        <v>42005</v>
      </c>
      <c r="D138" s="161">
        <v>11658</v>
      </c>
      <c r="E138" s="162">
        <v>130</v>
      </c>
      <c r="F138" s="168">
        <v>59</v>
      </c>
      <c r="G138" s="162">
        <v>189</v>
      </c>
      <c r="H138" s="162" t="s">
        <v>132</v>
      </c>
      <c r="I138" s="171">
        <v>42008</v>
      </c>
    </row>
    <row r="139" spans="1:9" x14ac:dyDescent="0.25">
      <c r="A139" s="154" t="s">
        <v>265</v>
      </c>
      <c r="B139" s="154" t="s">
        <v>130</v>
      </c>
      <c r="C139" s="155">
        <v>42005</v>
      </c>
      <c r="D139" s="156">
        <v>11658</v>
      </c>
      <c r="E139" s="157">
        <v>100</v>
      </c>
      <c r="F139" s="168">
        <v>46</v>
      </c>
      <c r="G139" s="157">
        <v>146</v>
      </c>
      <c r="H139" s="157" t="s">
        <v>132</v>
      </c>
      <c r="I139" s="170">
        <v>42008</v>
      </c>
    </row>
    <row r="140" spans="1:9" x14ac:dyDescent="0.25">
      <c r="A140" s="159" t="s">
        <v>265</v>
      </c>
      <c r="B140" s="159" t="s">
        <v>268</v>
      </c>
      <c r="C140" s="160">
        <v>42005</v>
      </c>
      <c r="D140" s="161">
        <v>11658</v>
      </c>
      <c r="E140" s="162">
        <v>136</v>
      </c>
      <c r="F140" s="168">
        <v>106</v>
      </c>
      <c r="G140" s="162">
        <v>242</v>
      </c>
      <c r="H140" s="162" t="s">
        <v>132</v>
      </c>
      <c r="I140" s="171">
        <v>42008</v>
      </c>
    </row>
    <row r="141" spans="1:9" x14ac:dyDescent="0.25">
      <c r="A141" s="154" t="s">
        <v>269</v>
      </c>
      <c r="B141" s="154" t="s">
        <v>270</v>
      </c>
      <c r="C141" s="155">
        <v>42005</v>
      </c>
      <c r="D141" s="156">
        <v>11658</v>
      </c>
      <c r="E141" s="157">
        <v>299</v>
      </c>
      <c r="F141" s="168">
        <v>88</v>
      </c>
      <c r="G141" s="157">
        <v>387</v>
      </c>
      <c r="H141" s="157" t="s">
        <v>132</v>
      </c>
      <c r="I141" s="170">
        <v>42007</v>
      </c>
    </row>
    <row r="142" spans="1:9" x14ac:dyDescent="0.25">
      <c r="A142" s="159" t="s">
        <v>269</v>
      </c>
      <c r="B142" s="159" t="s">
        <v>271</v>
      </c>
      <c r="C142" s="160">
        <v>42009</v>
      </c>
      <c r="D142" s="161">
        <v>11202</v>
      </c>
      <c r="E142" s="162">
        <v>290</v>
      </c>
      <c r="F142" s="168">
        <v>100</v>
      </c>
      <c r="G142" s="162">
        <v>390</v>
      </c>
      <c r="H142" s="162" t="s">
        <v>132</v>
      </c>
      <c r="I142" s="171">
        <v>42007</v>
      </c>
    </row>
    <row r="143" spans="1:9" x14ac:dyDescent="0.25">
      <c r="A143" s="154" t="s">
        <v>269</v>
      </c>
      <c r="B143" s="154" t="s">
        <v>271</v>
      </c>
      <c r="C143" s="155">
        <v>42014</v>
      </c>
      <c r="D143" s="156">
        <v>11049</v>
      </c>
      <c r="E143" s="157">
        <v>213</v>
      </c>
      <c r="F143" s="168">
        <v>93</v>
      </c>
      <c r="G143" s="157">
        <v>306</v>
      </c>
      <c r="H143" s="157" t="s">
        <v>132</v>
      </c>
      <c r="I143" s="170">
        <v>42007</v>
      </c>
    </row>
    <row r="144" spans="1:9" x14ac:dyDescent="0.25">
      <c r="A144" s="159" t="s">
        <v>269</v>
      </c>
      <c r="B144" s="159" t="s">
        <v>272</v>
      </c>
      <c r="C144" s="160">
        <v>42005</v>
      </c>
      <c r="D144" s="161">
        <v>11658</v>
      </c>
      <c r="E144" s="162">
        <v>147</v>
      </c>
      <c r="F144" s="168">
        <v>108</v>
      </c>
      <c r="G144" s="162">
        <v>255</v>
      </c>
      <c r="H144" s="162" t="s">
        <v>132</v>
      </c>
      <c r="I144" s="171">
        <v>42007</v>
      </c>
    </row>
    <row r="145" spans="1:9" x14ac:dyDescent="0.25">
      <c r="A145" s="154" t="s">
        <v>269</v>
      </c>
      <c r="B145" s="154" t="s">
        <v>273</v>
      </c>
      <c r="C145" s="155">
        <v>42005</v>
      </c>
      <c r="D145" s="156">
        <v>11658</v>
      </c>
      <c r="E145" s="157">
        <v>181</v>
      </c>
      <c r="F145" s="168">
        <v>76</v>
      </c>
      <c r="G145" s="157">
        <v>257</v>
      </c>
      <c r="H145" s="157" t="s">
        <v>132</v>
      </c>
      <c r="I145" s="170">
        <v>42007</v>
      </c>
    </row>
    <row r="146" spans="1:9" ht="35.25" x14ac:dyDescent="0.25">
      <c r="A146" s="159" t="s">
        <v>269</v>
      </c>
      <c r="B146" s="159" t="s">
        <v>274</v>
      </c>
      <c r="C146" s="160">
        <v>42005</v>
      </c>
      <c r="D146" s="161">
        <v>11658</v>
      </c>
      <c r="E146" s="162">
        <v>210</v>
      </c>
      <c r="F146" s="168">
        <v>92</v>
      </c>
      <c r="G146" s="162">
        <v>302</v>
      </c>
      <c r="H146" s="162" t="s">
        <v>132</v>
      </c>
      <c r="I146" s="171">
        <v>39448</v>
      </c>
    </row>
    <row r="147" spans="1:9" x14ac:dyDescent="0.25">
      <c r="A147" s="154" t="s">
        <v>269</v>
      </c>
      <c r="B147" s="154" t="s">
        <v>275</v>
      </c>
      <c r="C147" s="155">
        <v>42005</v>
      </c>
      <c r="D147" s="156">
        <v>11658</v>
      </c>
      <c r="E147" s="157">
        <v>127</v>
      </c>
      <c r="F147" s="168">
        <v>106</v>
      </c>
      <c r="G147" s="157">
        <v>233</v>
      </c>
      <c r="H147" s="157" t="s">
        <v>132</v>
      </c>
      <c r="I147" s="170">
        <v>42007</v>
      </c>
    </row>
    <row r="148" spans="1:9" ht="35.25" x14ac:dyDescent="0.25">
      <c r="A148" s="159" t="s">
        <v>269</v>
      </c>
      <c r="B148" s="159" t="s">
        <v>276</v>
      </c>
      <c r="C148" s="160">
        <v>42005</v>
      </c>
      <c r="D148" s="161">
        <v>11658</v>
      </c>
      <c r="E148" s="162">
        <v>125</v>
      </c>
      <c r="F148" s="168">
        <v>107</v>
      </c>
      <c r="G148" s="162">
        <v>232</v>
      </c>
      <c r="H148" s="162" t="s">
        <v>132</v>
      </c>
      <c r="I148" s="171">
        <v>42007</v>
      </c>
    </row>
    <row r="149" spans="1:9" x14ac:dyDescent="0.25">
      <c r="A149" s="154" t="s">
        <v>269</v>
      </c>
      <c r="B149" s="154" t="s">
        <v>277</v>
      </c>
      <c r="C149" s="155">
        <v>42005</v>
      </c>
      <c r="D149" s="156">
        <v>11658</v>
      </c>
      <c r="E149" s="157">
        <v>147</v>
      </c>
      <c r="F149" s="168">
        <v>108</v>
      </c>
      <c r="G149" s="157">
        <v>255</v>
      </c>
      <c r="H149" s="157" t="s">
        <v>132</v>
      </c>
      <c r="I149" s="170">
        <v>42007</v>
      </c>
    </row>
    <row r="150" spans="1:9" ht="24" x14ac:dyDescent="0.25">
      <c r="A150" s="159" t="s">
        <v>269</v>
      </c>
      <c r="B150" s="159" t="s">
        <v>278</v>
      </c>
      <c r="C150" s="160">
        <v>42005</v>
      </c>
      <c r="D150" s="161">
        <v>11658</v>
      </c>
      <c r="E150" s="162">
        <v>115</v>
      </c>
      <c r="F150" s="168">
        <v>94</v>
      </c>
      <c r="G150" s="162">
        <v>209</v>
      </c>
      <c r="H150" s="162" t="s">
        <v>132</v>
      </c>
      <c r="I150" s="171">
        <v>40186</v>
      </c>
    </row>
    <row r="151" spans="1:9" x14ac:dyDescent="0.25">
      <c r="A151" s="154" t="s">
        <v>269</v>
      </c>
      <c r="B151" s="154" t="s">
        <v>279</v>
      </c>
      <c r="C151" s="155">
        <v>42005</v>
      </c>
      <c r="D151" s="156">
        <v>11658</v>
      </c>
      <c r="E151" s="157">
        <v>101</v>
      </c>
      <c r="F151" s="168">
        <v>70</v>
      </c>
      <c r="G151" s="157">
        <v>171</v>
      </c>
      <c r="H151" s="157" t="s">
        <v>132</v>
      </c>
      <c r="I151" s="170">
        <v>42007</v>
      </c>
    </row>
    <row r="152" spans="1:9" x14ac:dyDescent="0.25">
      <c r="A152" s="159" t="s">
        <v>269</v>
      </c>
      <c r="B152" s="159" t="s">
        <v>280</v>
      </c>
      <c r="C152" s="160">
        <v>42005</v>
      </c>
      <c r="D152" s="161">
        <v>11658</v>
      </c>
      <c r="E152" s="162">
        <v>136</v>
      </c>
      <c r="F152" s="168">
        <v>107</v>
      </c>
      <c r="G152" s="162">
        <v>243</v>
      </c>
      <c r="H152" s="162" t="s">
        <v>132</v>
      </c>
      <c r="I152" s="171">
        <v>42007</v>
      </c>
    </row>
    <row r="153" spans="1:9" x14ac:dyDescent="0.25">
      <c r="A153" s="154" t="s">
        <v>269</v>
      </c>
      <c r="B153" s="154" t="s">
        <v>281</v>
      </c>
      <c r="C153" s="155">
        <v>42005</v>
      </c>
      <c r="D153" s="156">
        <v>11658</v>
      </c>
      <c r="E153" s="157">
        <v>181</v>
      </c>
      <c r="F153" s="168">
        <v>93</v>
      </c>
      <c r="G153" s="157">
        <v>274</v>
      </c>
      <c r="H153" s="158" t="s">
        <v>129</v>
      </c>
      <c r="I153" s="170">
        <v>42007</v>
      </c>
    </row>
    <row r="154" spans="1:9" ht="24" x14ac:dyDescent="0.25">
      <c r="A154" s="159" t="s">
        <v>269</v>
      </c>
      <c r="B154" s="159" t="s">
        <v>282</v>
      </c>
      <c r="C154" s="160">
        <v>42005</v>
      </c>
      <c r="D154" s="161">
        <v>11658</v>
      </c>
      <c r="E154" s="162">
        <v>108</v>
      </c>
      <c r="F154" s="168">
        <v>99</v>
      </c>
      <c r="G154" s="162">
        <v>207</v>
      </c>
      <c r="H154" s="162" t="s">
        <v>132</v>
      </c>
      <c r="I154" s="171">
        <v>42007</v>
      </c>
    </row>
    <row r="155" spans="1:9" ht="24" x14ac:dyDescent="0.25">
      <c r="A155" s="154" t="s">
        <v>269</v>
      </c>
      <c r="B155" s="154" t="s">
        <v>283</v>
      </c>
      <c r="C155" s="155">
        <v>42005</v>
      </c>
      <c r="D155" s="156">
        <v>11658</v>
      </c>
      <c r="E155" s="157">
        <v>116</v>
      </c>
      <c r="F155" s="168">
        <v>67</v>
      </c>
      <c r="G155" s="157">
        <v>183</v>
      </c>
      <c r="H155" s="157" t="s">
        <v>132</v>
      </c>
      <c r="I155" s="170">
        <v>42007</v>
      </c>
    </row>
    <row r="156" spans="1:9" x14ac:dyDescent="0.25">
      <c r="A156" s="159" t="s">
        <v>269</v>
      </c>
      <c r="B156" s="159" t="s">
        <v>130</v>
      </c>
      <c r="C156" s="160">
        <v>42005</v>
      </c>
      <c r="D156" s="161">
        <v>11658</v>
      </c>
      <c r="E156" s="162">
        <v>123</v>
      </c>
      <c r="F156" s="168">
        <v>108</v>
      </c>
      <c r="G156" s="162">
        <v>231</v>
      </c>
      <c r="H156" s="162" t="s">
        <v>132</v>
      </c>
      <c r="I156" s="171">
        <v>42007</v>
      </c>
    </row>
    <row r="157" spans="1:9" x14ac:dyDescent="0.25">
      <c r="A157" s="154" t="s">
        <v>269</v>
      </c>
      <c r="B157" s="154" t="s">
        <v>284</v>
      </c>
      <c r="C157" s="155">
        <v>42005</v>
      </c>
      <c r="D157" s="156">
        <v>11658</v>
      </c>
      <c r="E157" s="157">
        <v>161</v>
      </c>
      <c r="F157" s="168">
        <v>79</v>
      </c>
      <c r="G157" s="157">
        <v>240</v>
      </c>
      <c r="H157" s="157" t="s">
        <v>132</v>
      </c>
      <c r="I157" s="170">
        <v>42007</v>
      </c>
    </row>
    <row r="158" spans="1:9" ht="35.25" x14ac:dyDescent="0.25">
      <c r="A158" s="159" t="s">
        <v>269</v>
      </c>
      <c r="B158" s="159" t="s">
        <v>285</v>
      </c>
      <c r="C158" s="160">
        <v>42010</v>
      </c>
      <c r="D158" s="161">
        <v>11202</v>
      </c>
      <c r="E158" s="162">
        <v>181</v>
      </c>
      <c r="F158" s="168">
        <v>112</v>
      </c>
      <c r="G158" s="162">
        <v>293</v>
      </c>
      <c r="H158" s="162" t="s">
        <v>132</v>
      </c>
      <c r="I158" s="171">
        <v>42007</v>
      </c>
    </row>
    <row r="159" spans="1:9" ht="35.25" x14ac:dyDescent="0.25">
      <c r="A159" s="154" t="s">
        <v>269</v>
      </c>
      <c r="B159" s="154" t="s">
        <v>285</v>
      </c>
      <c r="C159" s="155">
        <v>42014</v>
      </c>
      <c r="D159" s="156">
        <v>11444</v>
      </c>
      <c r="E159" s="157">
        <v>138</v>
      </c>
      <c r="F159" s="168">
        <v>107</v>
      </c>
      <c r="G159" s="157">
        <v>245</v>
      </c>
      <c r="H159" s="157" t="s">
        <v>132</v>
      </c>
      <c r="I159" s="170">
        <v>42007</v>
      </c>
    </row>
    <row r="160" spans="1:9" x14ac:dyDescent="0.25">
      <c r="A160" s="159" t="s">
        <v>269</v>
      </c>
      <c r="B160" s="159" t="s">
        <v>286</v>
      </c>
      <c r="C160" s="160">
        <v>42009</v>
      </c>
      <c r="D160" s="161">
        <v>11202</v>
      </c>
      <c r="E160" s="162">
        <v>320</v>
      </c>
      <c r="F160" s="168">
        <v>117</v>
      </c>
      <c r="G160" s="162">
        <v>437</v>
      </c>
      <c r="H160" s="162" t="s">
        <v>132</v>
      </c>
      <c r="I160" s="171">
        <v>42007</v>
      </c>
    </row>
    <row r="161" spans="1:9" x14ac:dyDescent="0.25">
      <c r="A161" s="154" t="s">
        <v>269</v>
      </c>
      <c r="B161" s="154" t="s">
        <v>286</v>
      </c>
      <c r="C161" s="155">
        <v>42014</v>
      </c>
      <c r="D161" s="156">
        <v>11049</v>
      </c>
      <c r="E161" s="157">
        <v>170</v>
      </c>
      <c r="F161" s="168">
        <v>102</v>
      </c>
      <c r="G161" s="157">
        <v>272</v>
      </c>
      <c r="H161" s="157" t="s">
        <v>132</v>
      </c>
      <c r="I161" s="170">
        <v>42007</v>
      </c>
    </row>
    <row r="162" spans="1:9" ht="35.25" x14ac:dyDescent="0.25">
      <c r="A162" s="159" t="s">
        <v>269</v>
      </c>
      <c r="B162" s="159" t="s">
        <v>287</v>
      </c>
      <c r="C162" s="160">
        <v>42005</v>
      </c>
      <c r="D162" s="161">
        <v>11658</v>
      </c>
      <c r="E162" s="162">
        <v>192</v>
      </c>
      <c r="F162" s="168">
        <v>91</v>
      </c>
      <c r="G162" s="162">
        <v>283</v>
      </c>
      <c r="H162" s="162" t="s">
        <v>132</v>
      </c>
      <c r="I162" s="171">
        <v>39448</v>
      </c>
    </row>
    <row r="163" spans="1:9" x14ac:dyDescent="0.25">
      <c r="A163" s="154" t="s">
        <v>269</v>
      </c>
      <c r="B163" s="154" t="s">
        <v>288</v>
      </c>
      <c r="C163" s="155">
        <v>42009</v>
      </c>
      <c r="D163" s="156">
        <v>42278</v>
      </c>
      <c r="E163" s="157">
        <v>173</v>
      </c>
      <c r="F163" s="168">
        <v>93</v>
      </c>
      <c r="G163" s="157">
        <v>266</v>
      </c>
      <c r="H163" s="157" t="s">
        <v>132</v>
      </c>
      <c r="I163" s="170">
        <v>42007</v>
      </c>
    </row>
    <row r="164" spans="1:9" x14ac:dyDescent="0.25">
      <c r="A164" s="159" t="s">
        <v>269</v>
      </c>
      <c r="B164" s="159" t="s">
        <v>288</v>
      </c>
      <c r="C164" s="161">
        <v>42644</v>
      </c>
      <c r="D164" s="161">
        <v>11049</v>
      </c>
      <c r="E164" s="162">
        <v>133</v>
      </c>
      <c r="F164" s="168">
        <v>89</v>
      </c>
      <c r="G164" s="162">
        <v>222</v>
      </c>
      <c r="H164" s="162" t="s">
        <v>132</v>
      </c>
      <c r="I164" s="171">
        <v>42007</v>
      </c>
    </row>
    <row r="165" spans="1:9" ht="35.25" x14ac:dyDescent="0.25">
      <c r="A165" s="154" t="s">
        <v>269</v>
      </c>
      <c r="B165" s="154" t="s">
        <v>289</v>
      </c>
      <c r="C165" s="155">
        <v>42005</v>
      </c>
      <c r="D165" s="156">
        <v>11658</v>
      </c>
      <c r="E165" s="157">
        <v>188</v>
      </c>
      <c r="F165" s="168">
        <v>90</v>
      </c>
      <c r="G165" s="157">
        <v>278</v>
      </c>
      <c r="H165" s="157" t="s">
        <v>132</v>
      </c>
      <c r="I165" s="170">
        <v>39448</v>
      </c>
    </row>
    <row r="166" spans="1:9" x14ac:dyDescent="0.25">
      <c r="A166" s="159" t="s">
        <v>269</v>
      </c>
      <c r="B166" s="159" t="s">
        <v>290</v>
      </c>
      <c r="C166" s="160">
        <v>42009</v>
      </c>
      <c r="D166" s="161">
        <v>42278</v>
      </c>
      <c r="E166" s="162">
        <v>189</v>
      </c>
      <c r="F166" s="168">
        <v>111</v>
      </c>
      <c r="G166" s="162">
        <v>300</v>
      </c>
      <c r="H166" s="162" t="s">
        <v>132</v>
      </c>
      <c r="I166" s="171">
        <v>42007</v>
      </c>
    </row>
    <row r="167" spans="1:9" x14ac:dyDescent="0.25">
      <c r="A167" s="154" t="s">
        <v>269</v>
      </c>
      <c r="B167" s="154" t="s">
        <v>290</v>
      </c>
      <c r="C167" s="156">
        <v>42644</v>
      </c>
      <c r="D167" s="156">
        <v>11049</v>
      </c>
      <c r="E167" s="157">
        <v>101</v>
      </c>
      <c r="F167" s="168">
        <v>102</v>
      </c>
      <c r="G167" s="157">
        <v>203</v>
      </c>
      <c r="H167" s="157" t="s">
        <v>132</v>
      </c>
      <c r="I167" s="170">
        <v>42007</v>
      </c>
    </row>
    <row r="168" spans="1:9" ht="35.25" x14ac:dyDescent="0.25">
      <c r="A168" s="159" t="s">
        <v>269</v>
      </c>
      <c r="B168" s="159" t="s">
        <v>291</v>
      </c>
      <c r="C168" s="160">
        <v>42005</v>
      </c>
      <c r="D168" s="161">
        <v>11658</v>
      </c>
      <c r="E168" s="162">
        <v>162</v>
      </c>
      <c r="F168" s="168">
        <v>124</v>
      </c>
      <c r="G168" s="162">
        <v>286</v>
      </c>
      <c r="H168" s="162" t="s">
        <v>132</v>
      </c>
      <c r="I168" s="171">
        <v>42007</v>
      </c>
    </row>
    <row r="169" spans="1:9" x14ac:dyDescent="0.25">
      <c r="A169" s="154" t="s">
        <v>269</v>
      </c>
      <c r="B169" s="154" t="s">
        <v>292</v>
      </c>
      <c r="C169" s="155">
        <v>42005</v>
      </c>
      <c r="D169" s="156">
        <v>11658</v>
      </c>
      <c r="E169" s="157">
        <v>166</v>
      </c>
      <c r="F169" s="168">
        <v>95</v>
      </c>
      <c r="G169" s="157">
        <v>261</v>
      </c>
      <c r="H169" s="158" t="s">
        <v>129</v>
      </c>
      <c r="I169" s="170">
        <v>42007</v>
      </c>
    </row>
    <row r="170" spans="1:9" x14ac:dyDescent="0.25">
      <c r="A170" s="159" t="s">
        <v>269</v>
      </c>
      <c r="B170" s="159" t="s">
        <v>293</v>
      </c>
      <c r="C170" s="161">
        <v>42125</v>
      </c>
      <c r="D170" s="161">
        <v>42248</v>
      </c>
      <c r="E170" s="162">
        <v>243</v>
      </c>
      <c r="F170" s="168">
        <v>119</v>
      </c>
      <c r="G170" s="162">
        <v>362</v>
      </c>
      <c r="H170" s="162" t="s">
        <v>132</v>
      </c>
      <c r="I170" s="171">
        <v>42007</v>
      </c>
    </row>
    <row r="171" spans="1:9" x14ac:dyDescent="0.25">
      <c r="A171" s="154" t="s">
        <v>269</v>
      </c>
      <c r="B171" s="154" t="s">
        <v>293</v>
      </c>
      <c r="C171" s="156">
        <v>42614</v>
      </c>
      <c r="D171" s="156">
        <v>41760</v>
      </c>
      <c r="E171" s="157">
        <v>155</v>
      </c>
      <c r="F171" s="168">
        <v>110</v>
      </c>
      <c r="G171" s="157">
        <v>265</v>
      </c>
      <c r="H171" s="157" t="s">
        <v>132</v>
      </c>
      <c r="I171" s="170">
        <v>42007</v>
      </c>
    </row>
    <row r="172" spans="1:9" x14ac:dyDescent="0.25">
      <c r="A172" s="159" t="s">
        <v>269</v>
      </c>
      <c r="B172" s="159" t="s">
        <v>294</v>
      </c>
      <c r="C172" s="160">
        <v>42009</v>
      </c>
      <c r="D172" s="161">
        <v>42278</v>
      </c>
      <c r="E172" s="162">
        <v>189</v>
      </c>
      <c r="F172" s="168">
        <v>111</v>
      </c>
      <c r="G172" s="162">
        <v>300</v>
      </c>
      <c r="H172" s="162" t="s">
        <v>132</v>
      </c>
      <c r="I172" s="171">
        <v>42007</v>
      </c>
    </row>
    <row r="173" spans="1:9" x14ac:dyDescent="0.25">
      <c r="A173" s="154" t="s">
        <v>269</v>
      </c>
      <c r="B173" s="154" t="s">
        <v>294</v>
      </c>
      <c r="C173" s="156">
        <v>42644</v>
      </c>
      <c r="D173" s="156">
        <v>11049</v>
      </c>
      <c r="E173" s="157">
        <v>101</v>
      </c>
      <c r="F173" s="168">
        <v>102</v>
      </c>
      <c r="G173" s="157">
        <v>203</v>
      </c>
      <c r="H173" s="157" t="s">
        <v>132</v>
      </c>
      <c r="I173" s="170">
        <v>42007</v>
      </c>
    </row>
    <row r="174" spans="1:9" x14ac:dyDescent="0.25">
      <c r="A174" s="159" t="s">
        <v>269</v>
      </c>
      <c r="B174" s="159" t="s">
        <v>295</v>
      </c>
      <c r="C174" s="160">
        <v>42005</v>
      </c>
      <c r="D174" s="161">
        <v>11658</v>
      </c>
      <c r="E174" s="162">
        <v>173</v>
      </c>
      <c r="F174" s="168">
        <v>103</v>
      </c>
      <c r="G174" s="162">
        <v>276</v>
      </c>
      <c r="H174" s="162" t="s">
        <v>132</v>
      </c>
      <c r="I174" s="171">
        <v>42007</v>
      </c>
    </row>
    <row r="175" spans="1:9" ht="24" x14ac:dyDescent="0.25">
      <c r="A175" s="154" t="s">
        <v>296</v>
      </c>
      <c r="B175" s="154" t="s">
        <v>297</v>
      </c>
      <c r="C175" s="155">
        <v>42009</v>
      </c>
      <c r="D175" s="156">
        <v>11202</v>
      </c>
      <c r="E175" s="157">
        <v>179</v>
      </c>
      <c r="F175" s="168">
        <v>88</v>
      </c>
      <c r="G175" s="157">
        <v>267</v>
      </c>
      <c r="H175" s="157" t="s">
        <v>132</v>
      </c>
      <c r="I175" s="170">
        <v>40186</v>
      </c>
    </row>
    <row r="176" spans="1:9" ht="24" x14ac:dyDescent="0.25">
      <c r="A176" s="159" t="s">
        <v>296</v>
      </c>
      <c r="B176" s="159" t="s">
        <v>297</v>
      </c>
      <c r="C176" s="160">
        <v>42014</v>
      </c>
      <c r="D176" s="161">
        <v>11049</v>
      </c>
      <c r="E176" s="162">
        <v>227</v>
      </c>
      <c r="F176" s="168">
        <v>93</v>
      </c>
      <c r="G176" s="162">
        <v>320</v>
      </c>
      <c r="H176" s="162" t="s">
        <v>132</v>
      </c>
      <c r="I176" s="171">
        <v>40186</v>
      </c>
    </row>
    <row r="177" spans="1:9" x14ac:dyDescent="0.25">
      <c r="A177" s="154" t="s">
        <v>298</v>
      </c>
      <c r="B177" s="154" t="s">
        <v>299</v>
      </c>
      <c r="C177" s="155">
        <v>42005</v>
      </c>
      <c r="D177" s="156">
        <v>11658</v>
      </c>
      <c r="E177" s="157">
        <v>216</v>
      </c>
      <c r="F177" s="168">
        <v>111</v>
      </c>
      <c r="G177" s="157">
        <v>327</v>
      </c>
      <c r="H177" s="157" t="s">
        <v>132</v>
      </c>
      <c r="I177" s="170">
        <v>42007</v>
      </c>
    </row>
    <row r="178" spans="1:9" x14ac:dyDescent="0.25">
      <c r="A178" s="159" t="s">
        <v>298</v>
      </c>
      <c r="B178" s="159" t="s">
        <v>130</v>
      </c>
      <c r="C178" s="160">
        <v>42005</v>
      </c>
      <c r="D178" s="161">
        <v>11658</v>
      </c>
      <c r="E178" s="162">
        <v>216</v>
      </c>
      <c r="F178" s="168">
        <v>111</v>
      </c>
      <c r="G178" s="162">
        <v>327</v>
      </c>
      <c r="H178" s="162" t="s">
        <v>132</v>
      </c>
      <c r="I178" s="171">
        <v>42007</v>
      </c>
    </row>
    <row r="179" spans="1:9" x14ac:dyDescent="0.25">
      <c r="A179" s="154" t="s">
        <v>300</v>
      </c>
      <c r="B179" s="154" t="s">
        <v>301</v>
      </c>
      <c r="C179" s="155">
        <v>42005</v>
      </c>
      <c r="D179" s="156">
        <v>11658</v>
      </c>
      <c r="E179" s="157">
        <v>227</v>
      </c>
      <c r="F179" s="168">
        <v>89</v>
      </c>
      <c r="G179" s="157">
        <v>316</v>
      </c>
      <c r="H179" s="157" t="s">
        <v>132</v>
      </c>
      <c r="I179" s="170">
        <v>42008</v>
      </c>
    </row>
    <row r="180" spans="1:9" x14ac:dyDescent="0.25">
      <c r="A180" s="159" t="s">
        <v>300</v>
      </c>
      <c r="B180" s="159" t="s">
        <v>130</v>
      </c>
      <c r="C180" s="160">
        <v>42005</v>
      </c>
      <c r="D180" s="161">
        <v>11658</v>
      </c>
      <c r="E180" s="162">
        <v>173</v>
      </c>
      <c r="F180" s="168">
        <v>100</v>
      </c>
      <c r="G180" s="162">
        <v>273</v>
      </c>
      <c r="H180" s="162" t="s">
        <v>132</v>
      </c>
      <c r="I180" s="171">
        <v>41649</v>
      </c>
    </row>
    <row r="181" spans="1:9" ht="24" x14ac:dyDescent="0.25">
      <c r="A181" s="154" t="s">
        <v>302</v>
      </c>
      <c r="B181" s="154" t="s">
        <v>303</v>
      </c>
      <c r="C181" s="155">
        <v>42005</v>
      </c>
      <c r="D181" s="156">
        <v>11658</v>
      </c>
      <c r="E181" s="157">
        <v>55</v>
      </c>
      <c r="F181" s="168">
        <v>26</v>
      </c>
      <c r="G181" s="157">
        <v>81</v>
      </c>
      <c r="H181" s="157" t="s">
        <v>132</v>
      </c>
      <c r="I181" s="170">
        <v>40182</v>
      </c>
    </row>
    <row r="182" spans="1:9" x14ac:dyDescent="0.25">
      <c r="A182" s="159" t="s">
        <v>304</v>
      </c>
      <c r="B182" s="159" t="s">
        <v>130</v>
      </c>
      <c r="C182" s="160">
        <v>42005</v>
      </c>
      <c r="D182" s="161">
        <v>11658</v>
      </c>
      <c r="E182" s="162">
        <v>182</v>
      </c>
      <c r="F182" s="168">
        <v>89</v>
      </c>
      <c r="G182" s="162">
        <v>271</v>
      </c>
      <c r="H182" s="162" t="s">
        <v>132</v>
      </c>
      <c r="I182" s="171">
        <v>41281</v>
      </c>
    </row>
    <row r="183" spans="1:9" x14ac:dyDescent="0.25">
      <c r="A183" s="154" t="s">
        <v>304</v>
      </c>
      <c r="B183" s="154" t="s">
        <v>305</v>
      </c>
      <c r="C183" s="155">
        <v>42005</v>
      </c>
      <c r="D183" s="156">
        <v>11658</v>
      </c>
      <c r="E183" s="157">
        <v>190</v>
      </c>
      <c r="F183" s="168">
        <v>96</v>
      </c>
      <c r="G183" s="157">
        <v>286</v>
      </c>
      <c r="H183" s="157" t="s">
        <v>132</v>
      </c>
      <c r="I183" s="170">
        <v>41281</v>
      </c>
    </row>
    <row r="184" spans="1:9" x14ac:dyDescent="0.25">
      <c r="A184" s="159" t="s">
        <v>306</v>
      </c>
      <c r="B184" s="159" t="s">
        <v>307</v>
      </c>
      <c r="C184" s="160">
        <v>42005</v>
      </c>
      <c r="D184" s="161">
        <v>11658</v>
      </c>
      <c r="E184" s="162">
        <v>258</v>
      </c>
      <c r="F184" s="168">
        <v>119</v>
      </c>
      <c r="G184" s="162">
        <v>377</v>
      </c>
      <c r="H184" s="163" t="s">
        <v>129</v>
      </c>
      <c r="I184" s="171">
        <v>40911</v>
      </c>
    </row>
    <row r="185" spans="1:9" x14ac:dyDescent="0.25">
      <c r="A185" s="154" t="s">
        <v>306</v>
      </c>
      <c r="B185" s="154" t="s">
        <v>308</v>
      </c>
      <c r="C185" s="155">
        <v>42005</v>
      </c>
      <c r="D185" s="156">
        <v>11658</v>
      </c>
      <c r="E185" s="157">
        <v>167</v>
      </c>
      <c r="F185" s="168">
        <v>100</v>
      </c>
      <c r="G185" s="157">
        <v>267</v>
      </c>
      <c r="H185" s="157" t="s">
        <v>132</v>
      </c>
      <c r="I185" s="170">
        <v>41278</v>
      </c>
    </row>
    <row r="186" spans="1:9" x14ac:dyDescent="0.25">
      <c r="A186" s="159" t="s">
        <v>306</v>
      </c>
      <c r="B186" s="159" t="s">
        <v>309</v>
      </c>
      <c r="C186" s="160">
        <v>42005</v>
      </c>
      <c r="D186" s="161">
        <v>11658</v>
      </c>
      <c r="E186" s="162">
        <v>153</v>
      </c>
      <c r="F186" s="168">
        <v>88</v>
      </c>
      <c r="G186" s="162">
        <v>241</v>
      </c>
      <c r="H186" s="162" t="s">
        <v>132</v>
      </c>
      <c r="I186" s="171">
        <v>41282</v>
      </c>
    </row>
    <row r="187" spans="1:9" x14ac:dyDescent="0.25">
      <c r="A187" s="154" t="s">
        <v>306</v>
      </c>
      <c r="B187" s="154" t="s">
        <v>310</v>
      </c>
      <c r="C187" s="155">
        <v>42005</v>
      </c>
      <c r="D187" s="156">
        <v>11658</v>
      </c>
      <c r="E187" s="157">
        <v>99</v>
      </c>
      <c r="F187" s="168">
        <v>83</v>
      </c>
      <c r="G187" s="157">
        <v>182</v>
      </c>
      <c r="H187" s="157" t="s">
        <v>132</v>
      </c>
      <c r="I187" s="170">
        <v>38722</v>
      </c>
    </row>
    <row r="188" spans="1:9" x14ac:dyDescent="0.25">
      <c r="A188" s="159" t="s">
        <v>306</v>
      </c>
      <c r="B188" s="159" t="s">
        <v>311</v>
      </c>
      <c r="C188" s="160">
        <v>42005</v>
      </c>
      <c r="D188" s="161">
        <v>11658</v>
      </c>
      <c r="E188" s="162">
        <v>166</v>
      </c>
      <c r="F188" s="168">
        <v>108</v>
      </c>
      <c r="G188" s="162">
        <v>274</v>
      </c>
      <c r="H188" s="162" t="s">
        <v>132</v>
      </c>
      <c r="I188" s="171">
        <v>41278</v>
      </c>
    </row>
    <row r="189" spans="1:9" x14ac:dyDescent="0.25">
      <c r="A189" s="154" t="s">
        <v>306</v>
      </c>
      <c r="B189" s="154" t="s">
        <v>312</v>
      </c>
      <c r="C189" s="155">
        <v>42005</v>
      </c>
      <c r="D189" s="156">
        <v>11658</v>
      </c>
      <c r="E189" s="157">
        <v>176</v>
      </c>
      <c r="F189" s="168">
        <v>122</v>
      </c>
      <c r="G189" s="157">
        <v>298</v>
      </c>
      <c r="H189" s="157" t="s">
        <v>132</v>
      </c>
      <c r="I189" s="170">
        <v>41640</v>
      </c>
    </row>
    <row r="190" spans="1:9" x14ac:dyDescent="0.25">
      <c r="A190" s="159" t="s">
        <v>306</v>
      </c>
      <c r="B190" s="159" t="s">
        <v>313</v>
      </c>
      <c r="C190" s="160">
        <v>42005</v>
      </c>
      <c r="D190" s="161">
        <v>11658</v>
      </c>
      <c r="E190" s="162">
        <v>243</v>
      </c>
      <c r="F190" s="168">
        <v>164</v>
      </c>
      <c r="G190" s="162">
        <v>407</v>
      </c>
      <c r="H190" s="162" t="s">
        <v>132</v>
      </c>
      <c r="I190" s="171">
        <v>41642</v>
      </c>
    </row>
    <row r="191" spans="1:9" x14ac:dyDescent="0.25">
      <c r="A191" s="154" t="s">
        <v>306</v>
      </c>
      <c r="B191" s="154" t="s">
        <v>314</v>
      </c>
      <c r="C191" s="155">
        <v>42005</v>
      </c>
      <c r="D191" s="156">
        <v>11658</v>
      </c>
      <c r="E191" s="157">
        <v>168</v>
      </c>
      <c r="F191" s="168">
        <v>100</v>
      </c>
      <c r="G191" s="157">
        <v>268</v>
      </c>
      <c r="H191" s="157" t="s">
        <v>132</v>
      </c>
      <c r="I191" s="170">
        <v>40916</v>
      </c>
    </row>
    <row r="192" spans="1:9" x14ac:dyDescent="0.25">
      <c r="A192" s="159" t="s">
        <v>306</v>
      </c>
      <c r="B192" s="159" t="s">
        <v>315</v>
      </c>
      <c r="C192" s="160">
        <v>42005</v>
      </c>
      <c r="D192" s="161">
        <v>11658</v>
      </c>
      <c r="E192" s="162">
        <v>187</v>
      </c>
      <c r="F192" s="168">
        <v>122</v>
      </c>
      <c r="G192" s="162">
        <v>309</v>
      </c>
      <c r="H192" s="162" t="s">
        <v>132</v>
      </c>
      <c r="I192" s="171">
        <v>41282</v>
      </c>
    </row>
    <row r="193" spans="1:9" x14ac:dyDescent="0.25">
      <c r="A193" s="154" t="s">
        <v>306</v>
      </c>
      <c r="B193" s="154" t="s">
        <v>316</v>
      </c>
      <c r="C193" s="155">
        <v>42005</v>
      </c>
      <c r="D193" s="156">
        <v>11658</v>
      </c>
      <c r="E193" s="157">
        <v>152</v>
      </c>
      <c r="F193" s="168">
        <v>111</v>
      </c>
      <c r="G193" s="157">
        <v>263</v>
      </c>
      <c r="H193" s="157" t="s">
        <v>132</v>
      </c>
      <c r="I193" s="170">
        <v>40552</v>
      </c>
    </row>
    <row r="194" spans="1:9" x14ac:dyDescent="0.25">
      <c r="A194" s="159" t="s">
        <v>306</v>
      </c>
      <c r="B194" s="159" t="s">
        <v>317</v>
      </c>
      <c r="C194" s="160">
        <v>42005</v>
      </c>
      <c r="D194" s="161">
        <v>11658</v>
      </c>
      <c r="E194" s="162">
        <v>187</v>
      </c>
      <c r="F194" s="168">
        <v>101</v>
      </c>
      <c r="G194" s="162">
        <v>288</v>
      </c>
      <c r="H194" s="162" t="s">
        <v>132</v>
      </c>
      <c r="I194" s="171">
        <v>41278</v>
      </c>
    </row>
    <row r="195" spans="1:9" x14ac:dyDescent="0.25">
      <c r="A195" s="154" t="s">
        <v>306</v>
      </c>
      <c r="B195" s="154" t="s">
        <v>318</v>
      </c>
      <c r="C195" s="155">
        <v>42005</v>
      </c>
      <c r="D195" s="156">
        <v>11658</v>
      </c>
      <c r="E195" s="157">
        <v>121</v>
      </c>
      <c r="F195" s="168">
        <v>85</v>
      </c>
      <c r="G195" s="157">
        <v>206</v>
      </c>
      <c r="H195" s="157" t="s">
        <v>132</v>
      </c>
      <c r="I195" s="170">
        <v>41282</v>
      </c>
    </row>
    <row r="196" spans="1:9" x14ac:dyDescent="0.25">
      <c r="A196" s="159" t="s">
        <v>306</v>
      </c>
      <c r="B196" s="159" t="s">
        <v>319</v>
      </c>
      <c r="C196" s="160">
        <v>42005</v>
      </c>
      <c r="D196" s="161">
        <v>11658</v>
      </c>
      <c r="E196" s="162">
        <v>131</v>
      </c>
      <c r="F196" s="168">
        <v>52</v>
      </c>
      <c r="G196" s="162">
        <v>183</v>
      </c>
      <c r="H196" s="162" t="s">
        <v>132</v>
      </c>
      <c r="I196" s="171">
        <v>39093</v>
      </c>
    </row>
    <row r="197" spans="1:9" x14ac:dyDescent="0.25">
      <c r="A197" s="154" t="s">
        <v>306</v>
      </c>
      <c r="B197" s="154" t="s">
        <v>320</v>
      </c>
      <c r="C197" s="155">
        <v>42005</v>
      </c>
      <c r="D197" s="156">
        <v>11658</v>
      </c>
      <c r="E197" s="157">
        <v>67</v>
      </c>
      <c r="F197" s="168">
        <v>77</v>
      </c>
      <c r="G197" s="157">
        <v>144</v>
      </c>
      <c r="H197" s="157" t="s">
        <v>132</v>
      </c>
      <c r="I197" s="170">
        <v>39093</v>
      </c>
    </row>
    <row r="198" spans="1:9" x14ac:dyDescent="0.25">
      <c r="A198" s="159" t="s">
        <v>306</v>
      </c>
      <c r="B198" s="159" t="s">
        <v>321</v>
      </c>
      <c r="C198" s="160">
        <v>42005</v>
      </c>
      <c r="D198" s="161">
        <v>11658</v>
      </c>
      <c r="E198" s="162">
        <v>144</v>
      </c>
      <c r="F198" s="168">
        <v>80</v>
      </c>
      <c r="G198" s="162">
        <v>224</v>
      </c>
      <c r="H198" s="162" t="s">
        <v>132</v>
      </c>
      <c r="I198" s="171">
        <v>41282</v>
      </c>
    </row>
    <row r="199" spans="1:9" x14ac:dyDescent="0.25">
      <c r="A199" s="154" t="s">
        <v>306</v>
      </c>
      <c r="B199" s="154" t="s">
        <v>322</v>
      </c>
      <c r="C199" s="155">
        <v>42005</v>
      </c>
      <c r="D199" s="156">
        <v>11658</v>
      </c>
      <c r="E199" s="157">
        <v>131</v>
      </c>
      <c r="F199" s="168">
        <v>119</v>
      </c>
      <c r="G199" s="157">
        <v>250</v>
      </c>
      <c r="H199" s="157" t="s">
        <v>132</v>
      </c>
      <c r="I199" s="170">
        <v>40554</v>
      </c>
    </row>
    <row r="200" spans="1:9" x14ac:dyDescent="0.25">
      <c r="A200" s="159" t="s">
        <v>306</v>
      </c>
      <c r="B200" s="159" t="s">
        <v>323</v>
      </c>
      <c r="C200" s="160">
        <v>42005</v>
      </c>
      <c r="D200" s="161">
        <v>11658</v>
      </c>
      <c r="E200" s="162">
        <v>143</v>
      </c>
      <c r="F200" s="168">
        <v>103</v>
      </c>
      <c r="G200" s="162">
        <v>246</v>
      </c>
      <c r="H200" s="162" t="s">
        <v>132</v>
      </c>
      <c r="I200" s="171">
        <v>41282</v>
      </c>
    </row>
    <row r="201" spans="1:9" x14ac:dyDescent="0.25">
      <c r="A201" s="154" t="s">
        <v>306</v>
      </c>
      <c r="B201" s="154" t="s">
        <v>130</v>
      </c>
      <c r="C201" s="155">
        <v>42005</v>
      </c>
      <c r="D201" s="156">
        <v>11658</v>
      </c>
      <c r="E201" s="157">
        <v>152</v>
      </c>
      <c r="F201" s="168">
        <v>118</v>
      </c>
      <c r="G201" s="157">
        <v>270</v>
      </c>
      <c r="H201" s="157" t="s">
        <v>132</v>
      </c>
      <c r="I201" s="170">
        <v>41286</v>
      </c>
    </row>
    <row r="202" spans="1:9" x14ac:dyDescent="0.25">
      <c r="A202" s="159" t="s">
        <v>306</v>
      </c>
      <c r="B202" s="159" t="s">
        <v>324</v>
      </c>
      <c r="C202" s="160">
        <v>42005</v>
      </c>
      <c r="D202" s="161">
        <v>11658</v>
      </c>
      <c r="E202" s="162">
        <v>157</v>
      </c>
      <c r="F202" s="168">
        <v>88</v>
      </c>
      <c r="G202" s="162">
        <v>245</v>
      </c>
      <c r="H202" s="162" t="s">
        <v>132</v>
      </c>
      <c r="I202" s="171">
        <v>40548</v>
      </c>
    </row>
    <row r="203" spans="1:9" x14ac:dyDescent="0.25">
      <c r="A203" s="154" t="s">
        <v>306</v>
      </c>
      <c r="B203" s="154" t="s">
        <v>325</v>
      </c>
      <c r="C203" s="155">
        <v>42005</v>
      </c>
      <c r="D203" s="156">
        <v>11658</v>
      </c>
      <c r="E203" s="157">
        <v>184</v>
      </c>
      <c r="F203" s="168">
        <v>95</v>
      </c>
      <c r="G203" s="157">
        <v>279</v>
      </c>
      <c r="H203" s="157" t="s">
        <v>132</v>
      </c>
      <c r="I203" s="170">
        <v>41282</v>
      </c>
    </row>
    <row r="204" spans="1:9" x14ac:dyDescent="0.25">
      <c r="A204" s="159" t="s">
        <v>306</v>
      </c>
      <c r="B204" s="159" t="s">
        <v>326</v>
      </c>
      <c r="C204" s="160">
        <v>42005</v>
      </c>
      <c r="D204" s="161">
        <v>11658</v>
      </c>
      <c r="E204" s="162">
        <v>237</v>
      </c>
      <c r="F204" s="168">
        <v>93</v>
      </c>
      <c r="G204" s="162">
        <v>330</v>
      </c>
      <c r="H204" s="162" t="s">
        <v>132</v>
      </c>
      <c r="I204" s="171">
        <v>40911</v>
      </c>
    </row>
    <row r="205" spans="1:9" x14ac:dyDescent="0.25">
      <c r="A205" s="154" t="s">
        <v>306</v>
      </c>
      <c r="B205" s="154" t="s">
        <v>327</v>
      </c>
      <c r="C205" s="155">
        <v>42005</v>
      </c>
      <c r="D205" s="156">
        <v>11658</v>
      </c>
      <c r="E205" s="157">
        <v>141</v>
      </c>
      <c r="F205" s="168">
        <v>86</v>
      </c>
      <c r="G205" s="157">
        <v>227</v>
      </c>
      <c r="H205" s="157" t="s">
        <v>132</v>
      </c>
      <c r="I205" s="170">
        <v>40547</v>
      </c>
    </row>
    <row r="206" spans="1:9" x14ac:dyDescent="0.25">
      <c r="A206" s="159" t="s">
        <v>306</v>
      </c>
      <c r="B206" s="159" t="s">
        <v>328</v>
      </c>
      <c r="C206" s="160">
        <v>42005</v>
      </c>
      <c r="D206" s="161">
        <v>11658</v>
      </c>
      <c r="E206" s="162">
        <v>193</v>
      </c>
      <c r="F206" s="168">
        <v>107</v>
      </c>
      <c r="G206" s="162">
        <v>300</v>
      </c>
      <c r="H206" s="162" t="s">
        <v>132</v>
      </c>
      <c r="I206" s="171">
        <v>41279</v>
      </c>
    </row>
    <row r="207" spans="1:9" x14ac:dyDescent="0.25">
      <c r="A207" s="154" t="s">
        <v>306</v>
      </c>
      <c r="B207" s="154" t="s">
        <v>329</v>
      </c>
      <c r="C207" s="155">
        <v>42005</v>
      </c>
      <c r="D207" s="156">
        <v>11658</v>
      </c>
      <c r="E207" s="157">
        <v>264</v>
      </c>
      <c r="F207" s="168">
        <v>135</v>
      </c>
      <c r="G207" s="157">
        <v>399</v>
      </c>
      <c r="H207" s="157" t="s">
        <v>132</v>
      </c>
      <c r="I207" s="170">
        <v>40554</v>
      </c>
    </row>
    <row r="208" spans="1:9" x14ac:dyDescent="0.25">
      <c r="A208" s="159" t="s">
        <v>306</v>
      </c>
      <c r="B208" s="159" t="s">
        <v>330</v>
      </c>
      <c r="C208" s="160">
        <v>42005</v>
      </c>
      <c r="D208" s="161">
        <v>11658</v>
      </c>
      <c r="E208" s="162">
        <v>157</v>
      </c>
      <c r="F208" s="168">
        <v>114</v>
      </c>
      <c r="G208" s="162">
        <v>271</v>
      </c>
      <c r="H208" s="162" t="s">
        <v>132</v>
      </c>
      <c r="I208" s="171">
        <v>41282</v>
      </c>
    </row>
    <row r="209" spans="1:9" x14ac:dyDescent="0.25">
      <c r="A209" s="154" t="s">
        <v>306</v>
      </c>
      <c r="B209" s="154" t="s">
        <v>331</v>
      </c>
      <c r="C209" s="155">
        <v>42005</v>
      </c>
      <c r="D209" s="156">
        <v>11658</v>
      </c>
      <c r="E209" s="157">
        <v>141</v>
      </c>
      <c r="F209" s="168">
        <v>102</v>
      </c>
      <c r="G209" s="157">
        <v>243</v>
      </c>
      <c r="H209" s="157" t="s">
        <v>132</v>
      </c>
      <c r="I209" s="170">
        <v>40913</v>
      </c>
    </row>
    <row r="210" spans="1:9" x14ac:dyDescent="0.25">
      <c r="A210" s="159" t="s">
        <v>306</v>
      </c>
      <c r="B210" s="159" t="s">
        <v>332</v>
      </c>
      <c r="C210" s="160">
        <v>42005</v>
      </c>
      <c r="D210" s="161">
        <v>11658</v>
      </c>
      <c r="E210" s="162">
        <v>146</v>
      </c>
      <c r="F210" s="168">
        <v>79</v>
      </c>
      <c r="G210" s="162">
        <v>225</v>
      </c>
      <c r="H210" s="162" t="s">
        <v>132</v>
      </c>
      <c r="I210" s="171">
        <v>41282</v>
      </c>
    </row>
    <row r="211" spans="1:9" x14ac:dyDescent="0.25">
      <c r="A211" s="154" t="s">
        <v>306</v>
      </c>
      <c r="B211" s="154" t="s">
        <v>333</v>
      </c>
      <c r="C211" s="155">
        <v>42005</v>
      </c>
      <c r="D211" s="156">
        <v>11658</v>
      </c>
      <c r="E211" s="157">
        <v>152</v>
      </c>
      <c r="F211" s="168">
        <v>118</v>
      </c>
      <c r="G211" s="157">
        <v>270</v>
      </c>
      <c r="H211" s="157" t="s">
        <v>132</v>
      </c>
      <c r="I211" s="170">
        <v>41286</v>
      </c>
    </row>
    <row r="212" spans="1:9" x14ac:dyDescent="0.25">
      <c r="A212" s="159" t="s">
        <v>306</v>
      </c>
      <c r="B212" s="159" t="s">
        <v>334</v>
      </c>
      <c r="C212" s="160">
        <v>42005</v>
      </c>
      <c r="D212" s="161">
        <v>11658</v>
      </c>
      <c r="E212" s="162">
        <v>159</v>
      </c>
      <c r="F212" s="168">
        <v>112</v>
      </c>
      <c r="G212" s="162">
        <v>271</v>
      </c>
      <c r="H212" s="162" t="s">
        <v>132</v>
      </c>
      <c r="I212" s="171">
        <v>40544</v>
      </c>
    </row>
    <row r="213" spans="1:9" x14ac:dyDescent="0.25">
      <c r="A213" s="154" t="s">
        <v>306</v>
      </c>
      <c r="B213" s="154" t="s">
        <v>335</v>
      </c>
      <c r="C213" s="155">
        <v>42005</v>
      </c>
      <c r="D213" s="156">
        <v>11658</v>
      </c>
      <c r="E213" s="157">
        <v>142</v>
      </c>
      <c r="F213" s="168">
        <v>111</v>
      </c>
      <c r="G213" s="157">
        <v>253</v>
      </c>
      <c r="H213" s="157" t="s">
        <v>132</v>
      </c>
      <c r="I213" s="170">
        <v>41283</v>
      </c>
    </row>
    <row r="214" spans="1:9" x14ac:dyDescent="0.25">
      <c r="A214" s="159" t="s">
        <v>306</v>
      </c>
      <c r="B214" s="159" t="s">
        <v>336</v>
      </c>
      <c r="C214" s="160">
        <v>42005</v>
      </c>
      <c r="D214" s="161">
        <v>11658</v>
      </c>
      <c r="E214" s="162">
        <v>159</v>
      </c>
      <c r="F214" s="168">
        <v>107</v>
      </c>
      <c r="G214" s="162">
        <v>266</v>
      </c>
      <c r="H214" s="162" t="s">
        <v>132</v>
      </c>
      <c r="I214" s="171">
        <v>41282</v>
      </c>
    </row>
    <row r="215" spans="1:9" ht="24" x14ac:dyDescent="0.25">
      <c r="A215" s="154" t="s">
        <v>337</v>
      </c>
      <c r="B215" s="154" t="s">
        <v>338</v>
      </c>
      <c r="C215" s="155">
        <v>42005</v>
      </c>
      <c r="D215" s="156">
        <v>11658</v>
      </c>
      <c r="E215" s="157">
        <v>58</v>
      </c>
      <c r="F215" s="168">
        <v>50</v>
      </c>
      <c r="G215" s="157">
        <v>108</v>
      </c>
      <c r="H215" s="157" t="s">
        <v>132</v>
      </c>
      <c r="I215" s="170">
        <v>35798</v>
      </c>
    </row>
    <row r="216" spans="1:9" x14ac:dyDescent="0.25">
      <c r="A216" s="159" t="s">
        <v>339</v>
      </c>
      <c r="B216" s="159" t="s">
        <v>340</v>
      </c>
      <c r="C216" s="160">
        <v>42005</v>
      </c>
      <c r="D216" s="161">
        <v>11658</v>
      </c>
      <c r="E216" s="162">
        <v>139</v>
      </c>
      <c r="F216" s="168">
        <v>85</v>
      </c>
      <c r="G216" s="162">
        <v>224</v>
      </c>
      <c r="H216" s="163" t="s">
        <v>129</v>
      </c>
      <c r="I216" s="171">
        <v>40190</v>
      </c>
    </row>
    <row r="217" spans="1:9" x14ac:dyDescent="0.25">
      <c r="A217" s="154" t="s">
        <v>339</v>
      </c>
      <c r="B217" s="154" t="s">
        <v>341</v>
      </c>
      <c r="C217" s="155">
        <v>42005</v>
      </c>
      <c r="D217" s="156">
        <v>11658</v>
      </c>
      <c r="E217" s="157">
        <v>277</v>
      </c>
      <c r="F217" s="168">
        <v>105</v>
      </c>
      <c r="G217" s="157">
        <v>382</v>
      </c>
      <c r="H217" s="158" t="s">
        <v>129</v>
      </c>
      <c r="I217" s="170">
        <v>40190</v>
      </c>
    </row>
    <row r="218" spans="1:9" ht="24" x14ac:dyDescent="0.25">
      <c r="A218" s="159" t="s">
        <v>339</v>
      </c>
      <c r="B218" s="159" t="s">
        <v>342</v>
      </c>
      <c r="C218" s="160">
        <v>42005</v>
      </c>
      <c r="D218" s="161">
        <v>11658</v>
      </c>
      <c r="E218" s="162">
        <v>135</v>
      </c>
      <c r="F218" s="168">
        <v>84</v>
      </c>
      <c r="G218" s="162">
        <v>219</v>
      </c>
      <c r="H218" s="163" t="s">
        <v>129</v>
      </c>
      <c r="I218" s="171">
        <v>40190</v>
      </c>
    </row>
    <row r="219" spans="1:9" x14ac:dyDescent="0.25">
      <c r="A219" s="154" t="s">
        <v>339</v>
      </c>
      <c r="B219" s="154" t="s">
        <v>343</v>
      </c>
      <c r="C219" s="155">
        <v>42005</v>
      </c>
      <c r="D219" s="156">
        <v>11658</v>
      </c>
      <c r="E219" s="157">
        <v>164</v>
      </c>
      <c r="F219" s="168">
        <v>85</v>
      </c>
      <c r="G219" s="157">
        <v>249</v>
      </c>
      <c r="H219" s="158" t="s">
        <v>129</v>
      </c>
      <c r="I219" s="170">
        <v>40190</v>
      </c>
    </row>
    <row r="220" spans="1:9" x14ac:dyDescent="0.25">
      <c r="A220" s="159" t="s">
        <v>339</v>
      </c>
      <c r="B220" s="159" t="s">
        <v>344</v>
      </c>
      <c r="C220" s="160">
        <v>42005</v>
      </c>
      <c r="D220" s="161">
        <v>11658</v>
      </c>
      <c r="E220" s="162">
        <v>304</v>
      </c>
      <c r="F220" s="168">
        <v>107</v>
      </c>
      <c r="G220" s="162">
        <v>411</v>
      </c>
      <c r="H220" s="163" t="s">
        <v>129</v>
      </c>
      <c r="I220" s="171">
        <v>40190</v>
      </c>
    </row>
    <row r="221" spans="1:9" x14ac:dyDescent="0.25">
      <c r="A221" s="154" t="s">
        <v>339</v>
      </c>
      <c r="B221" s="154" t="s">
        <v>345</v>
      </c>
      <c r="C221" s="155">
        <v>42005</v>
      </c>
      <c r="D221" s="156">
        <v>11658</v>
      </c>
      <c r="E221" s="157">
        <v>166</v>
      </c>
      <c r="F221" s="168">
        <v>96</v>
      </c>
      <c r="G221" s="157">
        <v>262</v>
      </c>
      <c r="H221" s="158" t="s">
        <v>129</v>
      </c>
      <c r="I221" s="170">
        <v>40190</v>
      </c>
    </row>
    <row r="222" spans="1:9" x14ac:dyDescent="0.25">
      <c r="A222" s="159" t="s">
        <v>339</v>
      </c>
      <c r="B222" s="159" t="s">
        <v>130</v>
      </c>
      <c r="C222" s="160">
        <v>42005</v>
      </c>
      <c r="D222" s="161">
        <v>11658</v>
      </c>
      <c r="E222" s="162">
        <v>161</v>
      </c>
      <c r="F222" s="168">
        <v>89</v>
      </c>
      <c r="G222" s="162">
        <v>250</v>
      </c>
      <c r="H222" s="163" t="s">
        <v>129</v>
      </c>
      <c r="I222" s="171">
        <v>40190</v>
      </c>
    </row>
    <row r="223" spans="1:9" x14ac:dyDescent="0.25">
      <c r="A223" s="154" t="s">
        <v>339</v>
      </c>
      <c r="B223" s="154" t="s">
        <v>346</v>
      </c>
      <c r="C223" s="155">
        <v>42005</v>
      </c>
      <c r="D223" s="156">
        <v>11658</v>
      </c>
      <c r="E223" s="157">
        <v>161</v>
      </c>
      <c r="F223" s="168">
        <v>89</v>
      </c>
      <c r="G223" s="157">
        <v>250</v>
      </c>
      <c r="H223" s="158" t="s">
        <v>129</v>
      </c>
      <c r="I223" s="170">
        <v>40190</v>
      </c>
    </row>
    <row r="224" spans="1:9" x14ac:dyDescent="0.25">
      <c r="A224" s="159" t="s">
        <v>339</v>
      </c>
      <c r="B224" s="159" t="s">
        <v>347</v>
      </c>
      <c r="C224" s="160">
        <v>42005</v>
      </c>
      <c r="D224" s="161">
        <v>11658</v>
      </c>
      <c r="E224" s="162">
        <v>164</v>
      </c>
      <c r="F224" s="168">
        <v>85</v>
      </c>
      <c r="G224" s="162">
        <v>249</v>
      </c>
      <c r="H224" s="163" t="s">
        <v>129</v>
      </c>
      <c r="I224" s="171">
        <v>40190</v>
      </c>
    </row>
    <row r="225" spans="1:9" x14ac:dyDescent="0.25">
      <c r="A225" s="154" t="s">
        <v>348</v>
      </c>
      <c r="B225" s="154" t="s">
        <v>349</v>
      </c>
      <c r="C225" s="155">
        <v>42005</v>
      </c>
      <c r="D225" s="156">
        <v>11658</v>
      </c>
      <c r="E225" s="157">
        <v>263</v>
      </c>
      <c r="F225" s="168">
        <v>114</v>
      </c>
      <c r="G225" s="157">
        <v>377</v>
      </c>
      <c r="H225" s="157" t="s">
        <v>132</v>
      </c>
      <c r="I225" s="170">
        <v>40554</v>
      </c>
    </row>
    <row r="226" spans="1:9" x14ac:dyDescent="0.25">
      <c r="A226" s="159" t="s">
        <v>348</v>
      </c>
      <c r="B226" s="159" t="s">
        <v>130</v>
      </c>
      <c r="C226" s="160">
        <v>42005</v>
      </c>
      <c r="D226" s="161">
        <v>11658</v>
      </c>
      <c r="E226" s="162">
        <v>89</v>
      </c>
      <c r="F226" s="168">
        <v>86</v>
      </c>
      <c r="G226" s="162">
        <v>175</v>
      </c>
      <c r="H226" s="162" t="s">
        <v>132</v>
      </c>
      <c r="I226" s="171">
        <v>40554</v>
      </c>
    </row>
    <row r="227" spans="1:9" x14ac:dyDescent="0.25">
      <c r="A227" s="154" t="s">
        <v>350</v>
      </c>
      <c r="B227" s="154" t="s">
        <v>130</v>
      </c>
      <c r="C227" s="155">
        <v>42005</v>
      </c>
      <c r="D227" s="156">
        <v>11658</v>
      </c>
      <c r="E227" s="157">
        <v>229</v>
      </c>
      <c r="F227" s="168">
        <v>113</v>
      </c>
      <c r="G227" s="157">
        <v>342</v>
      </c>
      <c r="H227" s="157" t="s">
        <v>132</v>
      </c>
      <c r="I227" s="170">
        <v>42007</v>
      </c>
    </row>
    <row r="228" spans="1:9" x14ac:dyDescent="0.25">
      <c r="A228" s="159" t="s">
        <v>350</v>
      </c>
      <c r="B228" s="159" t="s">
        <v>351</v>
      </c>
      <c r="C228" s="160">
        <v>42005</v>
      </c>
      <c r="D228" s="161">
        <v>11658</v>
      </c>
      <c r="E228" s="162">
        <v>229</v>
      </c>
      <c r="F228" s="168">
        <v>113</v>
      </c>
      <c r="G228" s="162">
        <v>342</v>
      </c>
      <c r="H228" s="162" t="s">
        <v>132</v>
      </c>
      <c r="I228" s="171">
        <v>42007</v>
      </c>
    </row>
    <row r="229" spans="1:9" x14ac:dyDescent="0.25">
      <c r="A229" s="154" t="s">
        <v>352</v>
      </c>
      <c r="B229" s="154" t="s">
        <v>130</v>
      </c>
      <c r="C229" s="155">
        <v>42005</v>
      </c>
      <c r="D229" s="156">
        <v>11658</v>
      </c>
      <c r="E229" s="157">
        <v>147</v>
      </c>
      <c r="F229" s="168">
        <v>109</v>
      </c>
      <c r="G229" s="157">
        <v>256</v>
      </c>
      <c r="H229" s="157" t="s">
        <v>132</v>
      </c>
      <c r="I229" s="170">
        <v>41640</v>
      </c>
    </row>
    <row r="230" spans="1:9" x14ac:dyDescent="0.25">
      <c r="A230" s="159" t="s">
        <v>352</v>
      </c>
      <c r="B230" s="159" t="s">
        <v>353</v>
      </c>
      <c r="C230" s="160">
        <v>42005</v>
      </c>
      <c r="D230" s="161">
        <v>11658</v>
      </c>
      <c r="E230" s="162">
        <v>147</v>
      </c>
      <c r="F230" s="168">
        <v>109</v>
      </c>
      <c r="G230" s="162">
        <v>256</v>
      </c>
      <c r="H230" s="162" t="s">
        <v>132</v>
      </c>
      <c r="I230" s="171">
        <v>41640</v>
      </c>
    </row>
    <row r="231" spans="1:9" x14ac:dyDescent="0.25">
      <c r="A231" s="154" t="s">
        <v>354</v>
      </c>
      <c r="B231" s="154" t="s">
        <v>355</v>
      </c>
      <c r="C231" s="155">
        <v>42005</v>
      </c>
      <c r="D231" s="156">
        <v>11658</v>
      </c>
      <c r="E231" s="157">
        <v>216</v>
      </c>
      <c r="F231" s="168">
        <v>107</v>
      </c>
      <c r="G231" s="157">
        <v>323</v>
      </c>
      <c r="H231" s="157" t="s">
        <v>132</v>
      </c>
      <c r="I231" s="170">
        <v>42008</v>
      </c>
    </row>
    <row r="232" spans="1:9" x14ac:dyDescent="0.25">
      <c r="A232" s="159" t="s">
        <v>354</v>
      </c>
      <c r="B232" s="159" t="s">
        <v>130</v>
      </c>
      <c r="C232" s="160">
        <v>42005</v>
      </c>
      <c r="D232" s="161">
        <v>11658</v>
      </c>
      <c r="E232" s="162">
        <v>80</v>
      </c>
      <c r="F232" s="168">
        <v>76</v>
      </c>
      <c r="G232" s="162">
        <v>156</v>
      </c>
      <c r="H232" s="162" t="s">
        <v>132</v>
      </c>
      <c r="I232" s="171">
        <v>40912</v>
      </c>
    </row>
    <row r="233" spans="1:9" ht="24" x14ac:dyDescent="0.25">
      <c r="A233" s="154" t="s">
        <v>354</v>
      </c>
      <c r="B233" s="154" t="s">
        <v>356</v>
      </c>
      <c r="C233" s="155">
        <v>42005</v>
      </c>
      <c r="D233" s="156">
        <v>11658</v>
      </c>
      <c r="E233" s="157">
        <v>75</v>
      </c>
      <c r="F233" s="168">
        <v>71</v>
      </c>
      <c r="G233" s="157">
        <v>146</v>
      </c>
      <c r="H233" s="157" t="s">
        <v>132</v>
      </c>
      <c r="I233" s="170">
        <v>42008</v>
      </c>
    </row>
    <row r="234" spans="1:9" x14ac:dyDescent="0.25">
      <c r="A234" s="159" t="s">
        <v>357</v>
      </c>
      <c r="B234" s="159" t="s">
        <v>358</v>
      </c>
      <c r="C234" s="161">
        <v>41395</v>
      </c>
      <c r="D234" s="161">
        <v>42278</v>
      </c>
      <c r="E234" s="162">
        <v>340</v>
      </c>
      <c r="F234" s="168">
        <v>148</v>
      </c>
      <c r="G234" s="162">
        <v>488</v>
      </c>
      <c r="H234" s="162" t="s">
        <v>132</v>
      </c>
      <c r="I234" s="171">
        <v>41647</v>
      </c>
    </row>
    <row r="235" spans="1:9" x14ac:dyDescent="0.25">
      <c r="A235" s="154" t="s">
        <v>357</v>
      </c>
      <c r="B235" s="154" t="s">
        <v>358</v>
      </c>
      <c r="C235" s="156">
        <v>42644</v>
      </c>
      <c r="D235" s="155">
        <v>42343</v>
      </c>
      <c r="E235" s="157">
        <v>229</v>
      </c>
      <c r="F235" s="168">
        <v>137</v>
      </c>
      <c r="G235" s="157">
        <v>366</v>
      </c>
      <c r="H235" s="157" t="s">
        <v>132</v>
      </c>
      <c r="I235" s="170">
        <v>41647</v>
      </c>
    </row>
    <row r="236" spans="1:9" x14ac:dyDescent="0.25">
      <c r="A236" s="159" t="s">
        <v>357</v>
      </c>
      <c r="B236" s="159" t="s">
        <v>359</v>
      </c>
      <c r="C236" s="161">
        <v>41395</v>
      </c>
      <c r="D236" s="161">
        <v>42278</v>
      </c>
      <c r="E236" s="162">
        <v>340</v>
      </c>
      <c r="F236" s="168">
        <v>148</v>
      </c>
      <c r="G236" s="162">
        <v>488</v>
      </c>
      <c r="H236" s="162" t="s">
        <v>132</v>
      </c>
      <c r="I236" s="171">
        <v>41647</v>
      </c>
    </row>
    <row r="237" spans="1:9" x14ac:dyDescent="0.25">
      <c r="A237" s="154" t="s">
        <v>357</v>
      </c>
      <c r="B237" s="154" t="s">
        <v>359</v>
      </c>
      <c r="C237" s="156">
        <v>42644</v>
      </c>
      <c r="D237" s="155">
        <v>42343</v>
      </c>
      <c r="E237" s="157">
        <v>229</v>
      </c>
      <c r="F237" s="168">
        <v>137</v>
      </c>
      <c r="G237" s="157">
        <v>366</v>
      </c>
      <c r="H237" s="157" t="s">
        <v>132</v>
      </c>
      <c r="I237" s="170">
        <v>41647</v>
      </c>
    </row>
    <row r="238" spans="1:9" x14ac:dyDescent="0.25">
      <c r="A238" s="159" t="s">
        <v>357</v>
      </c>
      <c r="B238" s="159" t="s">
        <v>130</v>
      </c>
      <c r="C238" s="160">
        <v>42005</v>
      </c>
      <c r="D238" s="161">
        <v>11658</v>
      </c>
      <c r="E238" s="162">
        <v>184</v>
      </c>
      <c r="F238" s="168">
        <v>101</v>
      </c>
      <c r="G238" s="162">
        <v>285</v>
      </c>
      <c r="H238" s="162" t="s">
        <v>132</v>
      </c>
      <c r="I238" s="171">
        <v>41645</v>
      </c>
    </row>
    <row r="239" spans="1:9" x14ac:dyDescent="0.25">
      <c r="A239" s="154" t="s">
        <v>357</v>
      </c>
      <c r="B239" s="154" t="s">
        <v>360</v>
      </c>
      <c r="C239" s="155">
        <v>42009</v>
      </c>
      <c r="D239" s="156">
        <v>42278</v>
      </c>
      <c r="E239" s="157">
        <v>270</v>
      </c>
      <c r="F239" s="168">
        <v>118</v>
      </c>
      <c r="G239" s="157">
        <v>388</v>
      </c>
      <c r="H239" s="157" t="s">
        <v>132</v>
      </c>
      <c r="I239" s="170">
        <v>41647</v>
      </c>
    </row>
    <row r="240" spans="1:9" x14ac:dyDescent="0.25">
      <c r="A240" s="159" t="s">
        <v>357</v>
      </c>
      <c r="B240" s="159" t="s">
        <v>360</v>
      </c>
      <c r="C240" s="161">
        <v>42644</v>
      </c>
      <c r="D240" s="161">
        <v>11049</v>
      </c>
      <c r="E240" s="162">
        <v>169</v>
      </c>
      <c r="F240" s="168">
        <v>108</v>
      </c>
      <c r="G240" s="162">
        <v>277</v>
      </c>
      <c r="H240" s="162" t="s">
        <v>132</v>
      </c>
      <c r="I240" s="171">
        <v>41647</v>
      </c>
    </row>
    <row r="241" spans="1:9" x14ac:dyDescent="0.25">
      <c r="A241" s="154" t="s">
        <v>357</v>
      </c>
      <c r="B241" s="154" t="s">
        <v>361</v>
      </c>
      <c r="C241" s="155">
        <v>42005</v>
      </c>
      <c r="D241" s="156">
        <v>11658</v>
      </c>
      <c r="E241" s="157">
        <v>184</v>
      </c>
      <c r="F241" s="168">
        <v>101</v>
      </c>
      <c r="G241" s="157">
        <v>285</v>
      </c>
      <c r="H241" s="157" t="s">
        <v>132</v>
      </c>
      <c r="I241" s="170">
        <v>41645</v>
      </c>
    </row>
    <row r="242" spans="1:9" ht="24" x14ac:dyDescent="0.25">
      <c r="A242" s="159" t="s">
        <v>362</v>
      </c>
      <c r="B242" s="159" t="s">
        <v>363</v>
      </c>
      <c r="C242" s="160">
        <v>42005</v>
      </c>
      <c r="D242" s="161">
        <v>11658</v>
      </c>
      <c r="E242" s="162">
        <v>50</v>
      </c>
      <c r="F242" s="168">
        <v>34</v>
      </c>
      <c r="G242" s="162">
        <v>84</v>
      </c>
      <c r="H242" s="162" t="s">
        <v>132</v>
      </c>
      <c r="I242" s="171">
        <v>40184</v>
      </c>
    </row>
    <row r="243" spans="1:9" x14ac:dyDescent="0.25">
      <c r="A243" s="154" t="s">
        <v>362</v>
      </c>
      <c r="B243" s="154" t="s">
        <v>364</v>
      </c>
      <c r="C243" s="155">
        <v>42005</v>
      </c>
      <c r="D243" s="156">
        <v>11658</v>
      </c>
      <c r="E243" s="157">
        <v>100</v>
      </c>
      <c r="F243" s="168">
        <v>88</v>
      </c>
      <c r="G243" s="157">
        <v>188</v>
      </c>
      <c r="H243" s="157" t="s">
        <v>132</v>
      </c>
      <c r="I243" s="170">
        <v>41279</v>
      </c>
    </row>
    <row r="244" spans="1:9" x14ac:dyDescent="0.25">
      <c r="A244" s="159" t="s">
        <v>362</v>
      </c>
      <c r="B244" s="159" t="s">
        <v>365</v>
      </c>
      <c r="C244" s="160">
        <v>42005</v>
      </c>
      <c r="D244" s="161">
        <v>11658</v>
      </c>
      <c r="E244" s="162">
        <v>95</v>
      </c>
      <c r="F244" s="168">
        <v>47</v>
      </c>
      <c r="G244" s="162">
        <v>142</v>
      </c>
      <c r="H244" s="162" t="s">
        <v>132</v>
      </c>
      <c r="I244" s="171">
        <v>40916</v>
      </c>
    </row>
    <row r="245" spans="1:9" x14ac:dyDescent="0.25">
      <c r="A245" s="154" t="s">
        <v>362</v>
      </c>
      <c r="B245" s="154" t="s">
        <v>366</v>
      </c>
      <c r="C245" s="155">
        <v>42005</v>
      </c>
      <c r="D245" s="156">
        <v>11658</v>
      </c>
      <c r="E245" s="157">
        <v>95</v>
      </c>
      <c r="F245" s="168">
        <v>49</v>
      </c>
      <c r="G245" s="157">
        <v>144</v>
      </c>
      <c r="H245" s="157" t="s">
        <v>132</v>
      </c>
      <c r="I245" s="170">
        <v>40916</v>
      </c>
    </row>
    <row r="246" spans="1:9" x14ac:dyDescent="0.25">
      <c r="A246" s="159" t="s">
        <v>362</v>
      </c>
      <c r="B246" s="159" t="s">
        <v>130</v>
      </c>
      <c r="C246" s="160">
        <v>42005</v>
      </c>
      <c r="D246" s="161">
        <v>11658</v>
      </c>
      <c r="E246" s="162">
        <v>80</v>
      </c>
      <c r="F246" s="168">
        <v>45</v>
      </c>
      <c r="G246" s="162">
        <v>125</v>
      </c>
      <c r="H246" s="162" t="s">
        <v>132</v>
      </c>
      <c r="I246" s="171">
        <v>40916</v>
      </c>
    </row>
    <row r="247" spans="1:9" x14ac:dyDescent="0.25">
      <c r="A247" s="154" t="s">
        <v>362</v>
      </c>
      <c r="B247" s="154" t="s">
        <v>305</v>
      </c>
      <c r="C247" s="155">
        <v>42005</v>
      </c>
      <c r="D247" s="156">
        <v>11658</v>
      </c>
      <c r="E247" s="157">
        <v>100</v>
      </c>
      <c r="F247" s="168">
        <v>47</v>
      </c>
      <c r="G247" s="157">
        <v>147</v>
      </c>
      <c r="H247" s="157" t="s">
        <v>132</v>
      </c>
      <c r="I247" s="170">
        <v>40916</v>
      </c>
    </row>
    <row r="248" spans="1:9" x14ac:dyDescent="0.25">
      <c r="A248" s="159" t="s">
        <v>362</v>
      </c>
      <c r="B248" s="159" t="s">
        <v>367</v>
      </c>
      <c r="C248" s="160">
        <v>42005</v>
      </c>
      <c r="D248" s="161">
        <v>11658</v>
      </c>
      <c r="E248" s="162">
        <v>92</v>
      </c>
      <c r="F248" s="168">
        <v>47</v>
      </c>
      <c r="G248" s="162">
        <v>139</v>
      </c>
      <c r="H248" s="162" t="s">
        <v>132</v>
      </c>
      <c r="I248" s="171">
        <v>40916</v>
      </c>
    </row>
    <row r="249" spans="1:9" x14ac:dyDescent="0.25">
      <c r="A249" s="154" t="s">
        <v>368</v>
      </c>
      <c r="B249" s="154" t="s">
        <v>369</v>
      </c>
      <c r="C249" s="155">
        <v>42005</v>
      </c>
      <c r="D249" s="156">
        <v>11658</v>
      </c>
      <c r="E249" s="157">
        <v>169</v>
      </c>
      <c r="F249" s="168">
        <v>118</v>
      </c>
      <c r="G249" s="157">
        <v>287</v>
      </c>
      <c r="H249" s="157" t="s">
        <v>132</v>
      </c>
      <c r="I249" s="170">
        <v>42008</v>
      </c>
    </row>
    <row r="250" spans="1:9" x14ac:dyDescent="0.25">
      <c r="A250" s="159" t="s">
        <v>368</v>
      </c>
      <c r="B250" s="159" t="s">
        <v>370</v>
      </c>
      <c r="C250" s="160">
        <v>42005</v>
      </c>
      <c r="D250" s="161">
        <v>11658</v>
      </c>
      <c r="E250" s="162">
        <v>169</v>
      </c>
      <c r="F250" s="168">
        <v>118</v>
      </c>
      <c r="G250" s="162">
        <v>287</v>
      </c>
      <c r="H250" s="162" t="s">
        <v>132</v>
      </c>
      <c r="I250" s="171">
        <v>42008</v>
      </c>
    </row>
    <row r="251" spans="1:9" x14ac:dyDescent="0.25">
      <c r="A251" s="154" t="s">
        <v>368</v>
      </c>
      <c r="B251" s="154" t="s">
        <v>371</v>
      </c>
      <c r="C251" s="155">
        <v>42005</v>
      </c>
      <c r="D251" s="156">
        <v>11658</v>
      </c>
      <c r="E251" s="157">
        <v>163</v>
      </c>
      <c r="F251" s="168">
        <v>122</v>
      </c>
      <c r="G251" s="157">
        <v>285</v>
      </c>
      <c r="H251" s="157" t="s">
        <v>132</v>
      </c>
      <c r="I251" s="170">
        <v>42008</v>
      </c>
    </row>
    <row r="252" spans="1:9" x14ac:dyDescent="0.25">
      <c r="A252" s="159" t="s">
        <v>368</v>
      </c>
      <c r="B252" s="159" t="s">
        <v>130</v>
      </c>
      <c r="C252" s="160">
        <v>42005</v>
      </c>
      <c r="D252" s="161">
        <v>11658</v>
      </c>
      <c r="E252" s="162">
        <v>182</v>
      </c>
      <c r="F252" s="168">
        <v>96</v>
      </c>
      <c r="G252" s="162">
        <v>278</v>
      </c>
      <c r="H252" s="162" t="s">
        <v>132</v>
      </c>
      <c r="I252" s="171">
        <v>42008</v>
      </c>
    </row>
    <row r="253" spans="1:9" x14ac:dyDescent="0.25">
      <c r="A253" s="154" t="s">
        <v>368</v>
      </c>
      <c r="B253" s="154" t="s">
        <v>372</v>
      </c>
      <c r="C253" s="155">
        <v>42005</v>
      </c>
      <c r="D253" s="156">
        <v>11658</v>
      </c>
      <c r="E253" s="157">
        <v>161</v>
      </c>
      <c r="F253" s="168">
        <v>121</v>
      </c>
      <c r="G253" s="157">
        <v>282</v>
      </c>
      <c r="H253" s="157" t="s">
        <v>132</v>
      </c>
      <c r="I253" s="170">
        <v>42008</v>
      </c>
    </row>
    <row r="254" spans="1:9" x14ac:dyDescent="0.25">
      <c r="A254" s="159" t="s">
        <v>373</v>
      </c>
      <c r="B254" s="159" t="s">
        <v>374</v>
      </c>
      <c r="C254" s="160">
        <v>42005</v>
      </c>
      <c r="D254" s="161">
        <v>11658</v>
      </c>
      <c r="E254" s="162">
        <v>185</v>
      </c>
      <c r="F254" s="168">
        <v>93</v>
      </c>
      <c r="G254" s="162">
        <v>278</v>
      </c>
      <c r="H254" s="162" t="s">
        <v>132</v>
      </c>
      <c r="I254" s="171">
        <v>39450</v>
      </c>
    </row>
    <row r="255" spans="1:9" x14ac:dyDescent="0.25">
      <c r="A255" s="154" t="s">
        <v>373</v>
      </c>
      <c r="B255" s="154" t="s">
        <v>130</v>
      </c>
      <c r="C255" s="155">
        <v>42005</v>
      </c>
      <c r="D255" s="156">
        <v>11658</v>
      </c>
      <c r="E255" s="157">
        <v>136</v>
      </c>
      <c r="F255" s="168">
        <v>82</v>
      </c>
      <c r="G255" s="157">
        <v>218</v>
      </c>
      <c r="H255" s="157" t="s">
        <v>132</v>
      </c>
      <c r="I255" s="170">
        <v>39450</v>
      </c>
    </row>
    <row r="256" spans="1:9" x14ac:dyDescent="0.25">
      <c r="A256" s="159" t="s">
        <v>373</v>
      </c>
      <c r="B256" s="159" t="s">
        <v>375</v>
      </c>
      <c r="C256" s="160">
        <v>42005</v>
      </c>
      <c r="D256" s="161">
        <v>11658</v>
      </c>
      <c r="E256" s="162">
        <v>280</v>
      </c>
      <c r="F256" s="168">
        <v>136</v>
      </c>
      <c r="G256" s="162">
        <v>416</v>
      </c>
      <c r="H256" s="162" t="s">
        <v>132</v>
      </c>
      <c r="I256" s="171">
        <v>39452</v>
      </c>
    </row>
    <row r="257" spans="1:9" ht="24" x14ac:dyDescent="0.25">
      <c r="A257" s="154" t="s">
        <v>376</v>
      </c>
      <c r="B257" s="154" t="s">
        <v>377</v>
      </c>
      <c r="C257" s="155">
        <v>42005</v>
      </c>
      <c r="D257" s="156">
        <v>11658</v>
      </c>
      <c r="E257" s="157">
        <v>153</v>
      </c>
      <c r="F257" s="168">
        <v>91</v>
      </c>
      <c r="G257" s="157">
        <v>244</v>
      </c>
      <c r="H257" s="157" t="s">
        <v>132</v>
      </c>
      <c r="I257" s="170">
        <v>40918</v>
      </c>
    </row>
    <row r="258" spans="1:9" ht="24" x14ac:dyDescent="0.25">
      <c r="A258" s="159" t="s">
        <v>376</v>
      </c>
      <c r="B258" s="159" t="s">
        <v>378</v>
      </c>
      <c r="C258" s="160">
        <v>42005</v>
      </c>
      <c r="D258" s="161">
        <v>11658</v>
      </c>
      <c r="E258" s="162">
        <v>120</v>
      </c>
      <c r="F258" s="168">
        <v>79</v>
      </c>
      <c r="G258" s="162">
        <v>199</v>
      </c>
      <c r="H258" s="162" t="s">
        <v>132</v>
      </c>
      <c r="I258" s="171">
        <v>40918</v>
      </c>
    </row>
    <row r="259" spans="1:9" ht="24" x14ac:dyDescent="0.25">
      <c r="A259" s="154" t="s">
        <v>376</v>
      </c>
      <c r="B259" s="154" t="s">
        <v>379</v>
      </c>
      <c r="C259" s="155">
        <v>42005</v>
      </c>
      <c r="D259" s="156">
        <v>11658</v>
      </c>
      <c r="E259" s="157">
        <v>279</v>
      </c>
      <c r="F259" s="168">
        <v>127</v>
      </c>
      <c r="G259" s="157">
        <v>406</v>
      </c>
      <c r="H259" s="157" t="s">
        <v>132</v>
      </c>
      <c r="I259" s="170">
        <v>40918</v>
      </c>
    </row>
    <row r="260" spans="1:9" ht="24" x14ac:dyDescent="0.25">
      <c r="A260" s="159" t="s">
        <v>376</v>
      </c>
      <c r="B260" s="159" t="s">
        <v>380</v>
      </c>
      <c r="C260" s="160">
        <v>42005</v>
      </c>
      <c r="D260" s="161">
        <v>11658</v>
      </c>
      <c r="E260" s="162">
        <v>150</v>
      </c>
      <c r="F260" s="168">
        <v>113</v>
      </c>
      <c r="G260" s="162">
        <v>263</v>
      </c>
      <c r="H260" s="162" t="s">
        <v>132</v>
      </c>
      <c r="I260" s="171">
        <v>40918</v>
      </c>
    </row>
    <row r="261" spans="1:9" ht="24" x14ac:dyDescent="0.25">
      <c r="A261" s="154" t="s">
        <v>376</v>
      </c>
      <c r="B261" s="154" t="s">
        <v>381</v>
      </c>
      <c r="C261" s="155">
        <v>42005</v>
      </c>
      <c r="D261" s="156">
        <v>11658</v>
      </c>
      <c r="E261" s="157">
        <v>80</v>
      </c>
      <c r="F261" s="168">
        <v>102</v>
      </c>
      <c r="G261" s="157">
        <v>182</v>
      </c>
      <c r="H261" s="157" t="s">
        <v>132</v>
      </c>
      <c r="I261" s="170">
        <v>40918</v>
      </c>
    </row>
    <row r="262" spans="1:9" ht="24" x14ac:dyDescent="0.25">
      <c r="A262" s="159" t="s">
        <v>376</v>
      </c>
      <c r="B262" s="159" t="s">
        <v>130</v>
      </c>
      <c r="C262" s="160">
        <v>42005</v>
      </c>
      <c r="D262" s="161">
        <v>11658</v>
      </c>
      <c r="E262" s="162">
        <v>100</v>
      </c>
      <c r="F262" s="168">
        <v>87</v>
      </c>
      <c r="G262" s="162">
        <v>187</v>
      </c>
      <c r="H262" s="162" t="s">
        <v>132</v>
      </c>
      <c r="I262" s="171">
        <v>40918</v>
      </c>
    </row>
    <row r="263" spans="1:9" x14ac:dyDescent="0.25">
      <c r="A263" s="154" t="s">
        <v>382</v>
      </c>
      <c r="B263" s="154" t="s">
        <v>383</v>
      </c>
      <c r="C263" s="155">
        <v>42005</v>
      </c>
      <c r="D263" s="156">
        <v>11658</v>
      </c>
      <c r="E263" s="157">
        <v>189</v>
      </c>
      <c r="F263" s="168">
        <v>107</v>
      </c>
      <c r="G263" s="157">
        <v>296</v>
      </c>
      <c r="H263" s="157" t="s">
        <v>132</v>
      </c>
      <c r="I263" s="170">
        <v>42008</v>
      </c>
    </row>
    <row r="264" spans="1:9" x14ac:dyDescent="0.25">
      <c r="A264" s="159" t="s">
        <v>382</v>
      </c>
      <c r="B264" s="159" t="s">
        <v>384</v>
      </c>
      <c r="C264" s="160">
        <v>42005</v>
      </c>
      <c r="D264" s="161">
        <v>11658</v>
      </c>
      <c r="E264" s="162">
        <v>215</v>
      </c>
      <c r="F264" s="168">
        <v>121</v>
      </c>
      <c r="G264" s="162">
        <v>336</v>
      </c>
      <c r="H264" s="162" t="s">
        <v>132</v>
      </c>
      <c r="I264" s="171">
        <v>42008</v>
      </c>
    </row>
    <row r="265" spans="1:9" x14ac:dyDescent="0.25">
      <c r="A265" s="154" t="s">
        <v>382</v>
      </c>
      <c r="B265" s="154" t="s">
        <v>385</v>
      </c>
      <c r="C265" s="155">
        <v>42005</v>
      </c>
      <c r="D265" s="156">
        <v>11658</v>
      </c>
      <c r="E265" s="157">
        <v>215</v>
      </c>
      <c r="F265" s="168">
        <v>121</v>
      </c>
      <c r="G265" s="157">
        <v>336</v>
      </c>
      <c r="H265" s="157" t="s">
        <v>132</v>
      </c>
      <c r="I265" s="170">
        <v>42008</v>
      </c>
    </row>
    <row r="266" spans="1:9" x14ac:dyDescent="0.25">
      <c r="A266" s="159" t="s">
        <v>382</v>
      </c>
      <c r="B266" s="159" t="s">
        <v>386</v>
      </c>
      <c r="C266" s="160">
        <v>42005</v>
      </c>
      <c r="D266" s="161">
        <v>11658</v>
      </c>
      <c r="E266" s="162">
        <v>196</v>
      </c>
      <c r="F266" s="168">
        <v>113</v>
      </c>
      <c r="G266" s="162">
        <v>309</v>
      </c>
      <c r="H266" s="162" t="s">
        <v>132</v>
      </c>
      <c r="I266" s="171">
        <v>42008</v>
      </c>
    </row>
    <row r="267" spans="1:9" x14ac:dyDescent="0.25">
      <c r="A267" s="154" t="s">
        <v>382</v>
      </c>
      <c r="B267" s="154" t="s">
        <v>130</v>
      </c>
      <c r="C267" s="155">
        <v>42005</v>
      </c>
      <c r="D267" s="156">
        <v>11658</v>
      </c>
      <c r="E267" s="157">
        <v>199</v>
      </c>
      <c r="F267" s="168">
        <v>102</v>
      </c>
      <c r="G267" s="157">
        <v>301</v>
      </c>
      <c r="H267" s="157" t="s">
        <v>132</v>
      </c>
      <c r="I267" s="170">
        <v>42008</v>
      </c>
    </row>
    <row r="268" spans="1:9" x14ac:dyDescent="0.25">
      <c r="A268" s="159" t="s">
        <v>387</v>
      </c>
      <c r="B268" s="159" t="s">
        <v>388</v>
      </c>
      <c r="C268" s="160">
        <v>42005</v>
      </c>
      <c r="D268" s="161">
        <v>11658</v>
      </c>
      <c r="E268" s="162">
        <v>228</v>
      </c>
      <c r="F268" s="168">
        <v>115</v>
      </c>
      <c r="G268" s="162">
        <v>343</v>
      </c>
      <c r="H268" s="162" t="s">
        <v>132</v>
      </c>
      <c r="I268" s="171">
        <v>42006</v>
      </c>
    </row>
    <row r="269" spans="1:9" x14ac:dyDescent="0.25">
      <c r="A269" s="154" t="s">
        <v>387</v>
      </c>
      <c r="B269" s="154" t="s">
        <v>130</v>
      </c>
      <c r="C269" s="155">
        <v>42005</v>
      </c>
      <c r="D269" s="156">
        <v>11658</v>
      </c>
      <c r="E269" s="157">
        <v>85</v>
      </c>
      <c r="F269" s="168">
        <v>69</v>
      </c>
      <c r="G269" s="157">
        <v>154</v>
      </c>
      <c r="H269" s="157" t="s">
        <v>132</v>
      </c>
      <c r="I269" s="170">
        <v>40545</v>
      </c>
    </row>
    <row r="270" spans="1:9" x14ac:dyDescent="0.25">
      <c r="A270" s="159" t="s">
        <v>389</v>
      </c>
      <c r="B270" s="159" t="s">
        <v>390</v>
      </c>
      <c r="C270" s="160">
        <v>42005</v>
      </c>
      <c r="D270" s="161">
        <v>11658</v>
      </c>
      <c r="E270" s="162">
        <v>126</v>
      </c>
      <c r="F270" s="168">
        <v>95</v>
      </c>
      <c r="G270" s="162">
        <v>221</v>
      </c>
      <c r="H270" s="162" t="s">
        <v>132</v>
      </c>
      <c r="I270" s="171">
        <v>39815</v>
      </c>
    </row>
    <row r="271" spans="1:9" x14ac:dyDescent="0.25">
      <c r="A271" s="154" t="s">
        <v>391</v>
      </c>
      <c r="B271" s="154" t="s">
        <v>392</v>
      </c>
      <c r="C271" s="155">
        <v>42005</v>
      </c>
      <c r="D271" s="156">
        <v>11658</v>
      </c>
      <c r="E271" s="157">
        <v>186</v>
      </c>
      <c r="F271" s="168">
        <v>81</v>
      </c>
      <c r="G271" s="157">
        <v>267</v>
      </c>
      <c r="H271" s="157" t="s">
        <v>132</v>
      </c>
      <c r="I271" s="170">
        <v>37998</v>
      </c>
    </row>
    <row r="272" spans="1:9" x14ac:dyDescent="0.25">
      <c r="A272" s="159" t="s">
        <v>391</v>
      </c>
      <c r="B272" s="159" t="s">
        <v>130</v>
      </c>
      <c r="C272" s="160">
        <v>42005</v>
      </c>
      <c r="D272" s="161">
        <v>11658</v>
      </c>
      <c r="E272" s="162">
        <v>129</v>
      </c>
      <c r="F272" s="168">
        <v>61</v>
      </c>
      <c r="G272" s="162">
        <v>190</v>
      </c>
      <c r="H272" s="162" t="s">
        <v>132</v>
      </c>
      <c r="I272" s="171">
        <v>37998</v>
      </c>
    </row>
    <row r="273" spans="1:9" x14ac:dyDescent="0.25">
      <c r="A273" s="154" t="s">
        <v>391</v>
      </c>
      <c r="B273" s="154" t="s">
        <v>393</v>
      </c>
      <c r="C273" s="155">
        <v>42005</v>
      </c>
      <c r="D273" s="156">
        <v>11658</v>
      </c>
      <c r="E273" s="157">
        <v>106</v>
      </c>
      <c r="F273" s="168">
        <v>52</v>
      </c>
      <c r="G273" s="157">
        <v>158</v>
      </c>
      <c r="H273" s="157" t="s">
        <v>132</v>
      </c>
      <c r="I273" s="170">
        <v>37998</v>
      </c>
    </row>
    <row r="274" spans="1:9" ht="24" x14ac:dyDescent="0.25">
      <c r="A274" s="159" t="s">
        <v>391</v>
      </c>
      <c r="B274" s="159" t="s">
        <v>394</v>
      </c>
      <c r="C274" s="160">
        <v>42005</v>
      </c>
      <c r="D274" s="161">
        <v>11658</v>
      </c>
      <c r="E274" s="162">
        <v>145</v>
      </c>
      <c r="F274" s="168">
        <v>105</v>
      </c>
      <c r="G274" s="162">
        <v>250</v>
      </c>
      <c r="H274" s="162" t="s">
        <v>132</v>
      </c>
      <c r="I274" s="171">
        <v>39090</v>
      </c>
    </row>
    <row r="275" spans="1:9" x14ac:dyDescent="0.25">
      <c r="A275" s="154" t="s">
        <v>391</v>
      </c>
      <c r="B275" s="154" t="s">
        <v>395</v>
      </c>
      <c r="C275" s="155">
        <v>42005</v>
      </c>
      <c r="D275" s="156">
        <v>11658</v>
      </c>
      <c r="E275" s="157">
        <v>106</v>
      </c>
      <c r="F275" s="168">
        <v>52</v>
      </c>
      <c r="G275" s="157">
        <v>158</v>
      </c>
      <c r="H275" s="157" t="s">
        <v>132</v>
      </c>
      <c r="I275" s="170">
        <v>37998</v>
      </c>
    </row>
    <row r="276" spans="1:9" x14ac:dyDescent="0.25">
      <c r="A276" s="159" t="s">
        <v>396</v>
      </c>
      <c r="B276" s="159" t="s">
        <v>397</v>
      </c>
      <c r="C276" s="160">
        <v>42005</v>
      </c>
      <c r="D276" s="161">
        <v>11658</v>
      </c>
      <c r="E276" s="162">
        <v>118</v>
      </c>
      <c r="F276" s="168">
        <v>84</v>
      </c>
      <c r="G276" s="162">
        <v>202</v>
      </c>
      <c r="H276" s="162" t="s">
        <v>132</v>
      </c>
      <c r="I276" s="171">
        <v>41286</v>
      </c>
    </row>
    <row r="277" spans="1:9" ht="24" x14ac:dyDescent="0.25">
      <c r="A277" s="154" t="s">
        <v>396</v>
      </c>
      <c r="B277" s="154" t="s">
        <v>398</v>
      </c>
      <c r="C277" s="155">
        <v>42005</v>
      </c>
      <c r="D277" s="156">
        <v>11658</v>
      </c>
      <c r="E277" s="157">
        <v>284</v>
      </c>
      <c r="F277" s="168">
        <v>131</v>
      </c>
      <c r="G277" s="157">
        <v>415</v>
      </c>
      <c r="H277" s="157" t="s">
        <v>132</v>
      </c>
      <c r="I277" s="170">
        <v>42008</v>
      </c>
    </row>
    <row r="278" spans="1:9" x14ac:dyDescent="0.25">
      <c r="A278" s="159" t="s">
        <v>396</v>
      </c>
      <c r="B278" s="159" t="s">
        <v>399</v>
      </c>
      <c r="C278" s="160">
        <v>42005</v>
      </c>
      <c r="D278" s="161">
        <v>11658</v>
      </c>
      <c r="E278" s="162">
        <v>164</v>
      </c>
      <c r="F278" s="168">
        <v>109</v>
      </c>
      <c r="G278" s="162">
        <v>273</v>
      </c>
      <c r="H278" s="162" t="s">
        <v>132</v>
      </c>
      <c r="I278" s="171">
        <v>41276</v>
      </c>
    </row>
    <row r="279" spans="1:9" x14ac:dyDescent="0.25">
      <c r="A279" s="154" t="s">
        <v>396</v>
      </c>
      <c r="B279" s="154" t="s">
        <v>400</v>
      </c>
      <c r="C279" s="155">
        <v>42005</v>
      </c>
      <c r="D279" s="156">
        <v>11658</v>
      </c>
      <c r="E279" s="157">
        <v>108</v>
      </c>
      <c r="F279" s="168">
        <v>71</v>
      </c>
      <c r="G279" s="157">
        <v>179</v>
      </c>
      <c r="H279" s="157" t="s">
        <v>132</v>
      </c>
      <c r="I279" s="170">
        <v>40545</v>
      </c>
    </row>
    <row r="280" spans="1:9" x14ac:dyDescent="0.25">
      <c r="A280" s="159" t="s">
        <v>396</v>
      </c>
      <c r="B280" s="159" t="s">
        <v>130</v>
      </c>
      <c r="C280" s="160">
        <v>42005</v>
      </c>
      <c r="D280" s="161">
        <v>11658</v>
      </c>
      <c r="E280" s="162">
        <v>118</v>
      </c>
      <c r="F280" s="168">
        <v>84</v>
      </c>
      <c r="G280" s="162">
        <v>202</v>
      </c>
      <c r="H280" s="162" t="s">
        <v>132</v>
      </c>
      <c r="I280" s="171">
        <v>41286</v>
      </c>
    </row>
    <row r="281" spans="1:9" x14ac:dyDescent="0.25">
      <c r="A281" s="154" t="s">
        <v>396</v>
      </c>
      <c r="B281" s="154" t="s">
        <v>401</v>
      </c>
      <c r="C281" s="155">
        <v>42005</v>
      </c>
      <c r="D281" s="156">
        <v>11658</v>
      </c>
      <c r="E281" s="157">
        <v>190</v>
      </c>
      <c r="F281" s="168">
        <v>107</v>
      </c>
      <c r="G281" s="157">
        <v>297</v>
      </c>
      <c r="H281" s="157" t="s">
        <v>132</v>
      </c>
      <c r="I281" s="170">
        <v>42007</v>
      </c>
    </row>
    <row r="282" spans="1:9" x14ac:dyDescent="0.25">
      <c r="A282" s="159" t="s">
        <v>402</v>
      </c>
      <c r="B282" s="159" t="s">
        <v>403</v>
      </c>
      <c r="C282" s="160">
        <v>42005</v>
      </c>
      <c r="D282" s="161">
        <v>11658</v>
      </c>
      <c r="E282" s="162">
        <v>160</v>
      </c>
      <c r="F282" s="168">
        <v>70</v>
      </c>
      <c r="G282" s="162">
        <v>230</v>
      </c>
      <c r="H282" s="163" t="s">
        <v>129</v>
      </c>
      <c r="I282" s="171">
        <v>40909</v>
      </c>
    </row>
    <row r="283" spans="1:9" x14ac:dyDescent="0.25">
      <c r="A283" s="154" t="s">
        <v>402</v>
      </c>
      <c r="B283" s="154" t="s">
        <v>404</v>
      </c>
      <c r="C283" s="155">
        <v>42005</v>
      </c>
      <c r="D283" s="156">
        <v>11658</v>
      </c>
      <c r="E283" s="157">
        <v>135</v>
      </c>
      <c r="F283" s="168">
        <v>92</v>
      </c>
      <c r="G283" s="157">
        <v>227</v>
      </c>
      <c r="H283" s="158" t="s">
        <v>129</v>
      </c>
      <c r="I283" s="170">
        <v>41277</v>
      </c>
    </row>
    <row r="284" spans="1:9" x14ac:dyDescent="0.25">
      <c r="A284" s="159" t="s">
        <v>402</v>
      </c>
      <c r="B284" s="159" t="s">
        <v>405</v>
      </c>
      <c r="C284" s="160">
        <v>42005</v>
      </c>
      <c r="D284" s="161">
        <v>11658</v>
      </c>
      <c r="E284" s="162">
        <v>175</v>
      </c>
      <c r="F284" s="168">
        <v>92</v>
      </c>
      <c r="G284" s="162">
        <v>267</v>
      </c>
      <c r="H284" s="163" t="s">
        <v>129</v>
      </c>
      <c r="I284" s="171">
        <v>39815</v>
      </c>
    </row>
    <row r="285" spans="1:9" x14ac:dyDescent="0.25">
      <c r="A285" s="154" t="s">
        <v>402</v>
      </c>
      <c r="B285" s="154" t="s">
        <v>406</v>
      </c>
      <c r="C285" s="155">
        <v>42005</v>
      </c>
      <c r="D285" s="156">
        <v>11658</v>
      </c>
      <c r="E285" s="157">
        <v>150</v>
      </c>
      <c r="F285" s="168">
        <v>79</v>
      </c>
      <c r="G285" s="157">
        <v>229</v>
      </c>
      <c r="H285" s="158" t="s">
        <v>129</v>
      </c>
      <c r="I285" s="170">
        <v>40909</v>
      </c>
    </row>
    <row r="286" spans="1:9" x14ac:dyDescent="0.25">
      <c r="A286" s="159" t="s">
        <v>402</v>
      </c>
      <c r="B286" s="159" t="s">
        <v>130</v>
      </c>
      <c r="C286" s="160">
        <v>42005</v>
      </c>
      <c r="D286" s="161">
        <v>11658</v>
      </c>
      <c r="E286" s="162">
        <v>130</v>
      </c>
      <c r="F286" s="168">
        <v>56</v>
      </c>
      <c r="G286" s="162">
        <v>186</v>
      </c>
      <c r="H286" s="163" t="s">
        <v>129</v>
      </c>
      <c r="I286" s="171">
        <v>40554</v>
      </c>
    </row>
    <row r="287" spans="1:9" ht="24" x14ac:dyDescent="0.25">
      <c r="A287" s="154" t="s">
        <v>402</v>
      </c>
      <c r="B287" s="154" t="s">
        <v>407</v>
      </c>
      <c r="C287" s="155">
        <v>42005</v>
      </c>
      <c r="D287" s="156">
        <v>11658</v>
      </c>
      <c r="E287" s="157">
        <v>140</v>
      </c>
      <c r="F287" s="168">
        <v>87</v>
      </c>
      <c r="G287" s="157">
        <v>227</v>
      </c>
      <c r="H287" s="158" t="s">
        <v>129</v>
      </c>
      <c r="I287" s="170">
        <v>39452</v>
      </c>
    </row>
    <row r="288" spans="1:9" x14ac:dyDescent="0.25">
      <c r="A288" s="159" t="s">
        <v>408</v>
      </c>
      <c r="B288" s="159" t="s">
        <v>130</v>
      </c>
      <c r="C288" s="160">
        <v>42005</v>
      </c>
      <c r="D288" s="161">
        <v>11658</v>
      </c>
      <c r="E288" s="162">
        <v>52</v>
      </c>
      <c r="F288" s="168">
        <v>47</v>
      </c>
      <c r="G288" s="162">
        <v>99</v>
      </c>
      <c r="H288" s="162" t="s">
        <v>132</v>
      </c>
      <c r="I288" s="171">
        <v>39448</v>
      </c>
    </row>
    <row r="289" spans="1:9" ht="24" x14ac:dyDescent="0.25">
      <c r="A289" s="154" t="s">
        <v>408</v>
      </c>
      <c r="B289" s="154" t="s">
        <v>409</v>
      </c>
      <c r="C289" s="155">
        <v>42005</v>
      </c>
      <c r="D289" s="156">
        <v>11658</v>
      </c>
      <c r="E289" s="157">
        <v>128</v>
      </c>
      <c r="F289" s="168">
        <v>93</v>
      </c>
      <c r="G289" s="157">
        <v>221</v>
      </c>
      <c r="H289" s="158" t="s">
        <v>129</v>
      </c>
      <c r="I289" s="170">
        <v>39449</v>
      </c>
    </row>
    <row r="290" spans="1:9" x14ac:dyDescent="0.25">
      <c r="A290" s="159" t="s">
        <v>410</v>
      </c>
      <c r="B290" s="159" t="s">
        <v>411</v>
      </c>
      <c r="C290" s="160">
        <v>42005</v>
      </c>
      <c r="D290" s="161">
        <v>11658</v>
      </c>
      <c r="E290" s="162">
        <v>216</v>
      </c>
      <c r="F290" s="168">
        <v>97</v>
      </c>
      <c r="G290" s="162">
        <v>313</v>
      </c>
      <c r="H290" s="162" t="s">
        <v>132</v>
      </c>
      <c r="I290" s="171">
        <v>42008</v>
      </c>
    </row>
    <row r="291" spans="1:9" x14ac:dyDescent="0.25">
      <c r="A291" s="154" t="s">
        <v>410</v>
      </c>
      <c r="B291" s="154" t="s">
        <v>130</v>
      </c>
      <c r="C291" s="155">
        <v>42005</v>
      </c>
      <c r="D291" s="156">
        <v>11658</v>
      </c>
      <c r="E291" s="157">
        <v>216</v>
      </c>
      <c r="F291" s="168">
        <v>97</v>
      </c>
      <c r="G291" s="157">
        <v>313</v>
      </c>
      <c r="H291" s="157" t="s">
        <v>132</v>
      </c>
      <c r="I291" s="170">
        <v>42008</v>
      </c>
    </row>
    <row r="292" spans="1:9" x14ac:dyDescent="0.25">
      <c r="A292" s="159" t="s">
        <v>412</v>
      </c>
      <c r="B292" s="159" t="s">
        <v>413</v>
      </c>
      <c r="C292" s="160">
        <v>42005</v>
      </c>
      <c r="D292" s="161">
        <v>11658</v>
      </c>
      <c r="E292" s="162">
        <v>135</v>
      </c>
      <c r="F292" s="168">
        <v>108</v>
      </c>
      <c r="G292" s="162">
        <v>243</v>
      </c>
      <c r="H292" s="162" t="s">
        <v>132</v>
      </c>
      <c r="I292" s="171">
        <v>42006</v>
      </c>
    </row>
    <row r="293" spans="1:9" x14ac:dyDescent="0.25">
      <c r="A293" s="154" t="s">
        <v>412</v>
      </c>
      <c r="B293" s="154" t="s">
        <v>414</v>
      </c>
      <c r="C293" s="155">
        <v>42005</v>
      </c>
      <c r="D293" s="156">
        <v>11658</v>
      </c>
      <c r="E293" s="157">
        <v>90</v>
      </c>
      <c r="F293" s="168">
        <v>83</v>
      </c>
      <c r="G293" s="157">
        <v>173</v>
      </c>
      <c r="H293" s="157" t="s">
        <v>132</v>
      </c>
      <c r="I293" s="170">
        <v>42007</v>
      </c>
    </row>
    <row r="294" spans="1:9" x14ac:dyDescent="0.25">
      <c r="A294" s="159" t="s">
        <v>412</v>
      </c>
      <c r="B294" s="159" t="s">
        <v>130</v>
      </c>
      <c r="C294" s="160">
        <v>42005</v>
      </c>
      <c r="D294" s="161">
        <v>11658</v>
      </c>
      <c r="E294" s="162">
        <v>55</v>
      </c>
      <c r="F294" s="168">
        <v>26</v>
      </c>
      <c r="G294" s="162">
        <v>81</v>
      </c>
      <c r="H294" s="162" t="s">
        <v>132</v>
      </c>
      <c r="I294" s="171">
        <v>35796</v>
      </c>
    </row>
    <row r="295" spans="1:9" x14ac:dyDescent="0.25">
      <c r="A295" s="154" t="s">
        <v>415</v>
      </c>
      <c r="B295" s="154" t="s">
        <v>130</v>
      </c>
      <c r="C295" s="155">
        <v>42005</v>
      </c>
      <c r="D295" s="156">
        <v>11658</v>
      </c>
      <c r="E295" s="157">
        <v>85</v>
      </c>
      <c r="F295" s="168">
        <v>86</v>
      </c>
      <c r="G295" s="157">
        <v>171</v>
      </c>
      <c r="H295" s="157" t="s">
        <v>132</v>
      </c>
      <c r="I295" s="170">
        <v>42008</v>
      </c>
    </row>
    <row r="296" spans="1:9" x14ac:dyDescent="0.25">
      <c r="A296" s="159" t="s">
        <v>415</v>
      </c>
      <c r="B296" s="159" t="s">
        <v>416</v>
      </c>
      <c r="C296" s="160">
        <v>42005</v>
      </c>
      <c r="D296" s="161">
        <v>11658</v>
      </c>
      <c r="E296" s="162">
        <v>118</v>
      </c>
      <c r="F296" s="168">
        <v>103</v>
      </c>
      <c r="G296" s="162">
        <v>221</v>
      </c>
      <c r="H296" s="162" t="s">
        <v>132</v>
      </c>
      <c r="I296" s="171">
        <v>42008</v>
      </c>
    </row>
    <row r="297" spans="1:9" x14ac:dyDescent="0.25">
      <c r="A297" s="154" t="s">
        <v>417</v>
      </c>
      <c r="B297" s="154" t="s">
        <v>418</v>
      </c>
      <c r="C297" s="155">
        <v>42005</v>
      </c>
      <c r="D297" s="156">
        <v>11658</v>
      </c>
      <c r="E297" s="157">
        <v>315</v>
      </c>
      <c r="F297" s="168">
        <v>85</v>
      </c>
      <c r="G297" s="157">
        <v>400</v>
      </c>
      <c r="H297" s="157" t="s">
        <v>132</v>
      </c>
      <c r="I297" s="170">
        <v>40917</v>
      </c>
    </row>
    <row r="298" spans="1:9" x14ac:dyDescent="0.25">
      <c r="A298" s="159" t="s">
        <v>417</v>
      </c>
      <c r="B298" s="159" t="s">
        <v>130</v>
      </c>
      <c r="C298" s="160">
        <v>42005</v>
      </c>
      <c r="D298" s="161">
        <v>11658</v>
      </c>
      <c r="E298" s="162">
        <v>50</v>
      </c>
      <c r="F298" s="168">
        <v>37</v>
      </c>
      <c r="G298" s="162">
        <v>87</v>
      </c>
      <c r="H298" s="162" t="s">
        <v>132</v>
      </c>
      <c r="I298" s="171">
        <v>40183</v>
      </c>
    </row>
    <row r="299" spans="1:9" ht="24" x14ac:dyDescent="0.25">
      <c r="A299" s="154" t="s">
        <v>419</v>
      </c>
      <c r="B299" s="154" t="s">
        <v>420</v>
      </c>
      <c r="C299" s="155">
        <v>42005</v>
      </c>
      <c r="D299" s="156">
        <v>11658</v>
      </c>
      <c r="E299" s="157">
        <v>115</v>
      </c>
      <c r="F299" s="168">
        <v>84</v>
      </c>
      <c r="G299" s="157">
        <v>199</v>
      </c>
      <c r="H299" s="157" t="s">
        <v>132</v>
      </c>
      <c r="I299" s="170">
        <v>42006</v>
      </c>
    </row>
    <row r="300" spans="1:9" ht="24" x14ac:dyDescent="0.25">
      <c r="A300" s="159" t="s">
        <v>421</v>
      </c>
      <c r="B300" s="159" t="s">
        <v>422</v>
      </c>
      <c r="C300" s="160">
        <v>42005</v>
      </c>
      <c r="D300" s="161">
        <v>11658</v>
      </c>
      <c r="E300" s="162">
        <v>214</v>
      </c>
      <c r="F300" s="168">
        <v>92</v>
      </c>
      <c r="G300" s="162">
        <v>306</v>
      </c>
      <c r="H300" s="162" t="s">
        <v>132</v>
      </c>
      <c r="I300" s="171">
        <v>42008</v>
      </c>
    </row>
    <row r="301" spans="1:9" x14ac:dyDescent="0.25">
      <c r="A301" s="154" t="s">
        <v>423</v>
      </c>
      <c r="B301" s="154" t="s">
        <v>424</v>
      </c>
      <c r="C301" s="155">
        <v>42005</v>
      </c>
      <c r="D301" s="156">
        <v>11658</v>
      </c>
      <c r="E301" s="157">
        <v>70</v>
      </c>
      <c r="F301" s="168">
        <v>79</v>
      </c>
      <c r="G301" s="157">
        <v>149</v>
      </c>
      <c r="H301" s="157" t="s">
        <v>132</v>
      </c>
      <c r="I301" s="170">
        <v>42007</v>
      </c>
    </row>
    <row r="302" spans="1:9" x14ac:dyDescent="0.25">
      <c r="A302" s="159" t="s">
        <v>423</v>
      </c>
      <c r="B302" s="159" t="s">
        <v>425</v>
      </c>
      <c r="C302" s="160">
        <v>42005</v>
      </c>
      <c r="D302" s="161">
        <v>11658</v>
      </c>
      <c r="E302" s="162">
        <v>187</v>
      </c>
      <c r="F302" s="168">
        <v>100</v>
      </c>
      <c r="G302" s="162">
        <v>287</v>
      </c>
      <c r="H302" s="162" t="s">
        <v>132</v>
      </c>
      <c r="I302" s="171">
        <v>42007</v>
      </c>
    </row>
    <row r="303" spans="1:9" x14ac:dyDescent="0.25">
      <c r="A303" s="154" t="s">
        <v>423</v>
      </c>
      <c r="B303" s="154" t="s">
        <v>426</v>
      </c>
      <c r="C303" s="155">
        <v>42005</v>
      </c>
      <c r="D303" s="156">
        <v>11658</v>
      </c>
      <c r="E303" s="157">
        <v>424</v>
      </c>
      <c r="F303" s="168">
        <v>149</v>
      </c>
      <c r="G303" s="157">
        <v>573</v>
      </c>
      <c r="H303" s="157" t="s">
        <v>132</v>
      </c>
      <c r="I303" s="170">
        <v>42008</v>
      </c>
    </row>
    <row r="304" spans="1:9" x14ac:dyDescent="0.25">
      <c r="A304" s="159" t="s">
        <v>423</v>
      </c>
      <c r="B304" s="159" t="s">
        <v>130</v>
      </c>
      <c r="C304" s="160">
        <v>42005</v>
      </c>
      <c r="D304" s="161">
        <v>11658</v>
      </c>
      <c r="E304" s="162">
        <v>156</v>
      </c>
      <c r="F304" s="168">
        <v>89</v>
      </c>
      <c r="G304" s="162">
        <v>245</v>
      </c>
      <c r="H304" s="162" t="s">
        <v>132</v>
      </c>
      <c r="I304" s="171">
        <v>42007</v>
      </c>
    </row>
    <row r="305" spans="1:9" x14ac:dyDescent="0.25">
      <c r="A305" s="154" t="s">
        <v>423</v>
      </c>
      <c r="B305" s="154" t="s">
        <v>427</v>
      </c>
      <c r="C305" s="155">
        <v>42005</v>
      </c>
      <c r="D305" s="156">
        <v>11658</v>
      </c>
      <c r="E305" s="157">
        <v>145</v>
      </c>
      <c r="F305" s="168">
        <v>84</v>
      </c>
      <c r="G305" s="157">
        <v>229</v>
      </c>
      <c r="H305" s="157" t="s">
        <v>132</v>
      </c>
      <c r="I305" s="170">
        <v>42007</v>
      </c>
    </row>
    <row r="306" spans="1:9" x14ac:dyDescent="0.25">
      <c r="A306" s="159" t="s">
        <v>423</v>
      </c>
      <c r="B306" s="159" t="s">
        <v>428</v>
      </c>
      <c r="C306" s="160">
        <v>42005</v>
      </c>
      <c r="D306" s="161">
        <v>11658</v>
      </c>
      <c r="E306" s="162">
        <v>156</v>
      </c>
      <c r="F306" s="168">
        <v>89</v>
      </c>
      <c r="G306" s="162">
        <v>245</v>
      </c>
      <c r="H306" s="162" t="s">
        <v>132</v>
      </c>
      <c r="I306" s="171">
        <v>42007</v>
      </c>
    </row>
    <row r="307" spans="1:9" x14ac:dyDescent="0.25">
      <c r="A307" s="154" t="s">
        <v>429</v>
      </c>
      <c r="B307" s="154" t="s">
        <v>430</v>
      </c>
      <c r="C307" s="155">
        <v>42005</v>
      </c>
      <c r="D307" s="156">
        <v>11658</v>
      </c>
      <c r="E307" s="157">
        <v>197</v>
      </c>
      <c r="F307" s="168">
        <v>113</v>
      </c>
      <c r="G307" s="157">
        <v>310</v>
      </c>
      <c r="H307" s="157" t="s">
        <v>132</v>
      </c>
      <c r="I307" s="170">
        <v>42008</v>
      </c>
    </row>
    <row r="308" spans="1:9" x14ac:dyDescent="0.25">
      <c r="A308" s="159" t="s">
        <v>429</v>
      </c>
      <c r="B308" s="159" t="s">
        <v>130</v>
      </c>
      <c r="C308" s="160">
        <v>42005</v>
      </c>
      <c r="D308" s="161">
        <v>11658</v>
      </c>
      <c r="E308" s="162">
        <v>157</v>
      </c>
      <c r="F308" s="168">
        <v>93</v>
      </c>
      <c r="G308" s="162">
        <v>250</v>
      </c>
      <c r="H308" s="162" t="s">
        <v>132</v>
      </c>
      <c r="I308" s="171">
        <v>42008</v>
      </c>
    </row>
    <row r="309" spans="1:9" x14ac:dyDescent="0.25">
      <c r="A309" s="154" t="s">
        <v>431</v>
      </c>
      <c r="B309" s="154" t="s">
        <v>432</v>
      </c>
      <c r="C309" s="155">
        <v>42005</v>
      </c>
      <c r="D309" s="156">
        <v>11658</v>
      </c>
      <c r="E309" s="157">
        <v>199</v>
      </c>
      <c r="F309" s="168">
        <v>126</v>
      </c>
      <c r="G309" s="157">
        <v>325</v>
      </c>
      <c r="H309" s="158" t="s">
        <v>129</v>
      </c>
      <c r="I309" s="170">
        <v>42008</v>
      </c>
    </row>
    <row r="310" spans="1:9" x14ac:dyDescent="0.25">
      <c r="A310" s="159" t="s">
        <v>431</v>
      </c>
      <c r="B310" s="159" t="s">
        <v>433</v>
      </c>
      <c r="C310" s="160">
        <v>42009</v>
      </c>
      <c r="D310" s="161">
        <v>11202</v>
      </c>
      <c r="E310" s="162">
        <v>460</v>
      </c>
      <c r="F310" s="168">
        <v>156</v>
      </c>
      <c r="G310" s="162">
        <v>616</v>
      </c>
      <c r="H310" s="162" t="s">
        <v>132</v>
      </c>
      <c r="I310" s="171">
        <v>42008</v>
      </c>
    </row>
    <row r="311" spans="1:9" x14ac:dyDescent="0.25">
      <c r="A311" s="154" t="s">
        <v>431</v>
      </c>
      <c r="B311" s="154" t="s">
        <v>433</v>
      </c>
      <c r="C311" s="155">
        <v>42014</v>
      </c>
      <c r="D311" s="156">
        <v>11049</v>
      </c>
      <c r="E311" s="157">
        <v>323</v>
      </c>
      <c r="F311" s="168">
        <v>142</v>
      </c>
      <c r="G311" s="157">
        <v>465</v>
      </c>
      <c r="H311" s="157" t="s">
        <v>132</v>
      </c>
      <c r="I311" s="170">
        <v>42008</v>
      </c>
    </row>
    <row r="312" spans="1:9" x14ac:dyDescent="0.25">
      <c r="A312" s="159" t="s">
        <v>431</v>
      </c>
      <c r="B312" s="159" t="s">
        <v>434</v>
      </c>
      <c r="C312" s="160">
        <v>42005</v>
      </c>
      <c r="D312" s="161">
        <v>11658</v>
      </c>
      <c r="E312" s="162">
        <v>317</v>
      </c>
      <c r="F312" s="168">
        <v>121</v>
      </c>
      <c r="G312" s="162">
        <v>438</v>
      </c>
      <c r="H312" s="163" t="s">
        <v>129</v>
      </c>
      <c r="I312" s="171">
        <v>42008</v>
      </c>
    </row>
    <row r="313" spans="1:9" x14ac:dyDescent="0.25">
      <c r="A313" s="154" t="s">
        <v>431</v>
      </c>
      <c r="B313" s="154" t="s">
        <v>435</v>
      </c>
      <c r="C313" s="155">
        <v>42005</v>
      </c>
      <c r="D313" s="156">
        <v>11658</v>
      </c>
      <c r="E313" s="157">
        <v>212</v>
      </c>
      <c r="F313" s="168">
        <v>120</v>
      </c>
      <c r="G313" s="157">
        <v>332</v>
      </c>
      <c r="H313" s="158" t="s">
        <v>129</v>
      </c>
      <c r="I313" s="170">
        <v>42008</v>
      </c>
    </row>
    <row r="314" spans="1:9" x14ac:dyDescent="0.25">
      <c r="A314" s="159" t="s">
        <v>431</v>
      </c>
      <c r="B314" s="159" t="s">
        <v>436</v>
      </c>
      <c r="C314" s="160">
        <v>42005</v>
      </c>
      <c r="D314" s="161">
        <v>11658</v>
      </c>
      <c r="E314" s="162">
        <v>232</v>
      </c>
      <c r="F314" s="168">
        <v>122</v>
      </c>
      <c r="G314" s="162">
        <v>354</v>
      </c>
      <c r="H314" s="163" t="s">
        <v>129</v>
      </c>
      <c r="I314" s="171">
        <v>42008</v>
      </c>
    </row>
    <row r="315" spans="1:9" x14ac:dyDescent="0.25">
      <c r="A315" s="154" t="s">
        <v>431</v>
      </c>
      <c r="B315" s="154" t="s">
        <v>437</v>
      </c>
      <c r="C315" s="155">
        <v>42005</v>
      </c>
      <c r="D315" s="156">
        <v>11658</v>
      </c>
      <c r="E315" s="157">
        <v>196</v>
      </c>
      <c r="F315" s="168">
        <v>155</v>
      </c>
      <c r="G315" s="157">
        <v>351</v>
      </c>
      <c r="H315" s="158" t="s">
        <v>129</v>
      </c>
      <c r="I315" s="170">
        <v>42008</v>
      </c>
    </row>
    <row r="316" spans="1:9" x14ac:dyDescent="0.25">
      <c r="A316" s="159" t="s">
        <v>431</v>
      </c>
      <c r="B316" s="159" t="s">
        <v>438</v>
      </c>
      <c r="C316" s="160">
        <v>42005</v>
      </c>
      <c r="D316" s="161">
        <v>11658</v>
      </c>
      <c r="E316" s="162">
        <v>210</v>
      </c>
      <c r="F316" s="168">
        <v>131</v>
      </c>
      <c r="G316" s="162">
        <v>341</v>
      </c>
      <c r="H316" s="163" t="s">
        <v>129</v>
      </c>
      <c r="I316" s="171">
        <v>42008</v>
      </c>
    </row>
    <row r="317" spans="1:9" x14ac:dyDescent="0.25">
      <c r="A317" s="154" t="s">
        <v>431</v>
      </c>
      <c r="B317" s="154" t="s">
        <v>130</v>
      </c>
      <c r="C317" s="155">
        <v>42005</v>
      </c>
      <c r="D317" s="156">
        <v>11658</v>
      </c>
      <c r="E317" s="157">
        <v>160</v>
      </c>
      <c r="F317" s="168">
        <v>105</v>
      </c>
      <c r="G317" s="157">
        <v>265</v>
      </c>
      <c r="H317" s="158" t="s">
        <v>129</v>
      </c>
      <c r="I317" s="170">
        <v>42008</v>
      </c>
    </row>
    <row r="318" spans="1:9" x14ac:dyDescent="0.25">
      <c r="A318" s="159" t="s">
        <v>431</v>
      </c>
      <c r="B318" s="159" t="s">
        <v>439</v>
      </c>
      <c r="C318" s="160">
        <v>42005</v>
      </c>
      <c r="D318" s="161">
        <v>11658</v>
      </c>
      <c r="E318" s="162">
        <v>337</v>
      </c>
      <c r="F318" s="168">
        <v>143</v>
      </c>
      <c r="G318" s="162">
        <v>480</v>
      </c>
      <c r="H318" s="163" t="s">
        <v>129</v>
      </c>
      <c r="I318" s="171">
        <v>42008</v>
      </c>
    </row>
    <row r="319" spans="1:9" x14ac:dyDescent="0.25">
      <c r="A319" s="154" t="s">
        <v>431</v>
      </c>
      <c r="B319" s="154" t="s">
        <v>440</v>
      </c>
      <c r="C319" s="155">
        <v>42005</v>
      </c>
      <c r="D319" s="156">
        <v>11658</v>
      </c>
      <c r="E319" s="157">
        <v>232</v>
      </c>
      <c r="F319" s="168">
        <v>130</v>
      </c>
      <c r="G319" s="157">
        <v>362</v>
      </c>
      <c r="H319" s="158" t="s">
        <v>129</v>
      </c>
      <c r="I319" s="170">
        <v>42008</v>
      </c>
    </row>
    <row r="320" spans="1:9" x14ac:dyDescent="0.25">
      <c r="A320" s="159" t="s">
        <v>431</v>
      </c>
      <c r="B320" s="159" t="s">
        <v>441</v>
      </c>
      <c r="C320" s="160">
        <v>42005</v>
      </c>
      <c r="D320" s="161">
        <v>11658</v>
      </c>
      <c r="E320" s="162">
        <v>220</v>
      </c>
      <c r="F320" s="168">
        <v>122</v>
      </c>
      <c r="G320" s="162">
        <v>342</v>
      </c>
      <c r="H320" s="163" t="s">
        <v>129</v>
      </c>
      <c r="I320" s="171">
        <v>42008</v>
      </c>
    </row>
    <row r="321" spans="1:9" ht="24" x14ac:dyDescent="0.25">
      <c r="A321" s="154" t="s">
        <v>442</v>
      </c>
      <c r="B321" s="154" t="s">
        <v>443</v>
      </c>
      <c r="C321" s="155">
        <v>42005</v>
      </c>
      <c r="D321" s="156">
        <v>11658</v>
      </c>
      <c r="E321" s="157">
        <v>168</v>
      </c>
      <c r="F321" s="168">
        <v>87</v>
      </c>
      <c r="G321" s="157">
        <v>255</v>
      </c>
      <c r="H321" s="157" t="s">
        <v>132</v>
      </c>
      <c r="I321" s="170">
        <v>42008</v>
      </c>
    </row>
    <row r="322" spans="1:9" ht="24" x14ac:dyDescent="0.25">
      <c r="A322" s="159" t="s">
        <v>444</v>
      </c>
      <c r="B322" s="159" t="s">
        <v>445</v>
      </c>
      <c r="C322" s="160">
        <v>42005</v>
      </c>
      <c r="D322" s="161">
        <v>11658</v>
      </c>
      <c r="E322" s="162">
        <v>266</v>
      </c>
      <c r="F322" s="168">
        <v>155</v>
      </c>
      <c r="G322" s="162">
        <v>421</v>
      </c>
      <c r="H322" s="162" t="s">
        <v>132</v>
      </c>
      <c r="I322" s="171">
        <v>39093</v>
      </c>
    </row>
    <row r="323" spans="1:9" x14ac:dyDescent="0.25">
      <c r="A323" s="154" t="s">
        <v>446</v>
      </c>
      <c r="B323" s="154" t="s">
        <v>447</v>
      </c>
      <c r="C323" s="155">
        <v>42005</v>
      </c>
      <c r="D323" s="156">
        <v>11658</v>
      </c>
      <c r="E323" s="157">
        <v>335</v>
      </c>
      <c r="F323" s="168">
        <v>131</v>
      </c>
      <c r="G323" s="157">
        <v>466</v>
      </c>
      <c r="H323" s="157" t="s">
        <v>132</v>
      </c>
      <c r="I323" s="170">
        <v>42008</v>
      </c>
    </row>
    <row r="324" spans="1:9" x14ac:dyDescent="0.25">
      <c r="A324" s="159" t="s">
        <v>446</v>
      </c>
      <c r="B324" s="159" t="s">
        <v>130</v>
      </c>
      <c r="C324" s="160">
        <v>42005</v>
      </c>
      <c r="D324" s="161">
        <v>11658</v>
      </c>
      <c r="E324" s="162">
        <v>184</v>
      </c>
      <c r="F324" s="168">
        <v>133</v>
      </c>
      <c r="G324" s="162">
        <v>317</v>
      </c>
      <c r="H324" s="162" t="s">
        <v>132</v>
      </c>
      <c r="I324" s="171">
        <v>40545</v>
      </c>
    </row>
    <row r="325" spans="1:9" x14ac:dyDescent="0.25">
      <c r="A325" s="154" t="s">
        <v>448</v>
      </c>
      <c r="B325" s="154" t="s">
        <v>449</v>
      </c>
      <c r="C325" s="155">
        <v>42005</v>
      </c>
      <c r="D325" s="156">
        <v>11658</v>
      </c>
      <c r="E325" s="157">
        <v>195</v>
      </c>
      <c r="F325" s="168">
        <v>95</v>
      </c>
      <c r="G325" s="157">
        <v>290</v>
      </c>
      <c r="H325" s="157" t="s">
        <v>132</v>
      </c>
      <c r="I325" s="170">
        <v>41286</v>
      </c>
    </row>
    <row r="326" spans="1:9" x14ac:dyDescent="0.25">
      <c r="A326" s="159" t="s">
        <v>448</v>
      </c>
      <c r="B326" s="159" t="s">
        <v>450</v>
      </c>
      <c r="C326" s="160">
        <v>42005</v>
      </c>
      <c r="D326" s="161">
        <v>11658</v>
      </c>
      <c r="E326" s="162">
        <v>91</v>
      </c>
      <c r="F326" s="168">
        <v>71</v>
      </c>
      <c r="G326" s="162">
        <v>162</v>
      </c>
      <c r="H326" s="162" t="s">
        <v>132</v>
      </c>
      <c r="I326" s="171">
        <v>39093</v>
      </c>
    </row>
    <row r="327" spans="1:9" x14ac:dyDescent="0.25">
      <c r="A327" s="154" t="s">
        <v>448</v>
      </c>
      <c r="B327" s="154" t="s">
        <v>451</v>
      </c>
      <c r="C327" s="155">
        <v>42008</v>
      </c>
      <c r="D327" s="156">
        <v>11263</v>
      </c>
      <c r="E327" s="157">
        <v>104</v>
      </c>
      <c r="F327" s="168">
        <v>71</v>
      </c>
      <c r="G327" s="157">
        <v>175</v>
      </c>
      <c r="H327" s="157" t="s">
        <v>132</v>
      </c>
      <c r="I327" s="170">
        <v>39092</v>
      </c>
    </row>
    <row r="328" spans="1:9" x14ac:dyDescent="0.25">
      <c r="A328" s="159" t="s">
        <v>448</v>
      </c>
      <c r="B328" s="159" t="s">
        <v>451</v>
      </c>
      <c r="C328" s="160">
        <v>42016</v>
      </c>
      <c r="D328" s="161">
        <v>11383</v>
      </c>
      <c r="E328" s="162">
        <v>162</v>
      </c>
      <c r="F328" s="168">
        <v>77</v>
      </c>
      <c r="G328" s="162">
        <v>239</v>
      </c>
      <c r="H328" s="162" t="s">
        <v>132</v>
      </c>
      <c r="I328" s="171">
        <v>39092</v>
      </c>
    </row>
    <row r="329" spans="1:9" x14ac:dyDescent="0.25">
      <c r="A329" s="154" t="s">
        <v>448</v>
      </c>
      <c r="B329" s="154" t="s">
        <v>452</v>
      </c>
      <c r="C329" s="155">
        <v>42005</v>
      </c>
      <c r="D329" s="156">
        <v>11658</v>
      </c>
      <c r="E329" s="157">
        <v>85</v>
      </c>
      <c r="F329" s="168">
        <v>76</v>
      </c>
      <c r="G329" s="157">
        <v>161</v>
      </c>
      <c r="H329" s="157" t="s">
        <v>132</v>
      </c>
      <c r="I329" s="170">
        <v>41286</v>
      </c>
    </row>
    <row r="330" spans="1:9" x14ac:dyDescent="0.25">
      <c r="A330" s="159" t="s">
        <v>448</v>
      </c>
      <c r="B330" s="159" t="s">
        <v>130</v>
      </c>
      <c r="C330" s="160">
        <v>42005</v>
      </c>
      <c r="D330" s="161">
        <v>11658</v>
      </c>
      <c r="E330" s="162">
        <v>72</v>
      </c>
      <c r="F330" s="168">
        <v>63</v>
      </c>
      <c r="G330" s="162">
        <v>135</v>
      </c>
      <c r="H330" s="162" t="s">
        <v>132</v>
      </c>
      <c r="I330" s="171">
        <v>39092</v>
      </c>
    </row>
    <row r="331" spans="1:9" x14ac:dyDescent="0.25">
      <c r="A331" s="154" t="s">
        <v>448</v>
      </c>
      <c r="B331" s="154" t="s">
        <v>453</v>
      </c>
      <c r="C331" s="155">
        <v>42005</v>
      </c>
      <c r="D331" s="156">
        <v>11658</v>
      </c>
      <c r="E331" s="157">
        <v>236</v>
      </c>
      <c r="F331" s="168">
        <v>105</v>
      </c>
      <c r="G331" s="157">
        <v>341</v>
      </c>
      <c r="H331" s="157" t="s">
        <v>132</v>
      </c>
      <c r="I331" s="170">
        <v>41286</v>
      </c>
    </row>
    <row r="332" spans="1:9" x14ac:dyDescent="0.25">
      <c r="A332" s="159" t="s">
        <v>454</v>
      </c>
      <c r="B332" s="159" t="s">
        <v>455</v>
      </c>
      <c r="C332" s="160">
        <v>42005</v>
      </c>
      <c r="D332" s="161">
        <v>11658</v>
      </c>
      <c r="E332" s="162">
        <v>209</v>
      </c>
      <c r="F332" s="168">
        <v>100</v>
      </c>
      <c r="G332" s="162">
        <v>309</v>
      </c>
      <c r="H332" s="162" t="s">
        <v>132</v>
      </c>
      <c r="I332" s="171">
        <v>42008</v>
      </c>
    </row>
    <row r="333" spans="1:9" x14ac:dyDescent="0.25">
      <c r="A333" s="154" t="s">
        <v>454</v>
      </c>
      <c r="B333" s="154" t="s">
        <v>456</v>
      </c>
      <c r="C333" s="155">
        <v>42005</v>
      </c>
      <c r="D333" s="156">
        <v>11658</v>
      </c>
      <c r="E333" s="157">
        <v>212</v>
      </c>
      <c r="F333" s="168">
        <v>103</v>
      </c>
      <c r="G333" s="157">
        <v>315</v>
      </c>
      <c r="H333" s="157" t="s">
        <v>132</v>
      </c>
      <c r="I333" s="170">
        <v>42008</v>
      </c>
    </row>
    <row r="334" spans="1:9" x14ac:dyDescent="0.25">
      <c r="A334" s="159" t="s">
        <v>454</v>
      </c>
      <c r="B334" s="159" t="s">
        <v>457</v>
      </c>
      <c r="C334" s="160">
        <v>42005</v>
      </c>
      <c r="D334" s="161">
        <v>11658</v>
      </c>
      <c r="E334" s="162">
        <v>242</v>
      </c>
      <c r="F334" s="168">
        <v>125</v>
      </c>
      <c r="G334" s="162">
        <v>367</v>
      </c>
      <c r="H334" s="162" t="s">
        <v>132</v>
      </c>
      <c r="I334" s="171">
        <v>42008</v>
      </c>
    </row>
    <row r="335" spans="1:9" x14ac:dyDescent="0.25">
      <c r="A335" s="154" t="s">
        <v>454</v>
      </c>
      <c r="B335" s="154" t="s">
        <v>458</v>
      </c>
      <c r="C335" s="155">
        <v>42005</v>
      </c>
      <c r="D335" s="156">
        <v>11658</v>
      </c>
      <c r="E335" s="157">
        <v>174</v>
      </c>
      <c r="F335" s="168">
        <v>101</v>
      </c>
      <c r="G335" s="157">
        <v>275</v>
      </c>
      <c r="H335" s="157" t="s">
        <v>132</v>
      </c>
      <c r="I335" s="170">
        <v>42008</v>
      </c>
    </row>
    <row r="336" spans="1:9" x14ac:dyDescent="0.25">
      <c r="A336" s="159" t="s">
        <v>454</v>
      </c>
      <c r="B336" s="159" t="s">
        <v>459</v>
      </c>
      <c r="C336" s="160">
        <v>42005</v>
      </c>
      <c r="D336" s="161">
        <v>11658</v>
      </c>
      <c r="E336" s="162">
        <v>191</v>
      </c>
      <c r="F336" s="168">
        <v>108</v>
      </c>
      <c r="G336" s="162">
        <v>299</v>
      </c>
      <c r="H336" s="162" t="s">
        <v>132</v>
      </c>
      <c r="I336" s="171">
        <v>42008</v>
      </c>
    </row>
    <row r="337" spans="1:9" x14ac:dyDescent="0.25">
      <c r="A337" s="154" t="s">
        <v>454</v>
      </c>
      <c r="B337" s="154" t="s">
        <v>460</v>
      </c>
      <c r="C337" s="155">
        <v>42005</v>
      </c>
      <c r="D337" s="156">
        <v>11658</v>
      </c>
      <c r="E337" s="157">
        <v>213</v>
      </c>
      <c r="F337" s="168">
        <v>117</v>
      </c>
      <c r="G337" s="157">
        <v>330</v>
      </c>
      <c r="H337" s="157" t="s">
        <v>132</v>
      </c>
      <c r="I337" s="170">
        <v>42008</v>
      </c>
    </row>
    <row r="338" spans="1:9" x14ac:dyDescent="0.25">
      <c r="A338" s="159" t="s">
        <v>454</v>
      </c>
      <c r="B338" s="159" t="s">
        <v>461</v>
      </c>
      <c r="C338" s="160">
        <v>42005</v>
      </c>
      <c r="D338" s="161">
        <v>11658</v>
      </c>
      <c r="E338" s="162">
        <v>201</v>
      </c>
      <c r="F338" s="168">
        <v>103</v>
      </c>
      <c r="G338" s="162">
        <v>304</v>
      </c>
      <c r="H338" s="162" t="s">
        <v>132</v>
      </c>
      <c r="I338" s="171">
        <v>42008</v>
      </c>
    </row>
    <row r="339" spans="1:9" x14ac:dyDescent="0.25">
      <c r="A339" s="154" t="s">
        <v>454</v>
      </c>
      <c r="B339" s="154" t="s">
        <v>462</v>
      </c>
      <c r="C339" s="155">
        <v>42005</v>
      </c>
      <c r="D339" s="156">
        <v>11658</v>
      </c>
      <c r="E339" s="157">
        <v>207</v>
      </c>
      <c r="F339" s="168">
        <v>94</v>
      </c>
      <c r="G339" s="157">
        <v>301</v>
      </c>
      <c r="H339" s="157" t="s">
        <v>132</v>
      </c>
      <c r="I339" s="170">
        <v>42008</v>
      </c>
    </row>
    <row r="340" spans="1:9" ht="24" x14ac:dyDescent="0.25">
      <c r="A340" s="159" t="s">
        <v>454</v>
      </c>
      <c r="B340" s="159" t="s">
        <v>463</v>
      </c>
      <c r="C340" s="160">
        <v>42005</v>
      </c>
      <c r="D340" s="161">
        <v>11658</v>
      </c>
      <c r="E340" s="162">
        <v>212</v>
      </c>
      <c r="F340" s="168">
        <v>103</v>
      </c>
      <c r="G340" s="162">
        <v>315</v>
      </c>
      <c r="H340" s="162" t="s">
        <v>132</v>
      </c>
      <c r="I340" s="171">
        <v>42008</v>
      </c>
    </row>
    <row r="341" spans="1:9" x14ac:dyDescent="0.25">
      <c r="A341" s="154" t="s">
        <v>454</v>
      </c>
      <c r="B341" s="154" t="s">
        <v>464</v>
      </c>
      <c r="C341" s="155">
        <v>42005</v>
      </c>
      <c r="D341" s="156">
        <v>11658</v>
      </c>
      <c r="E341" s="157">
        <v>192</v>
      </c>
      <c r="F341" s="168">
        <v>116</v>
      </c>
      <c r="G341" s="157">
        <v>308</v>
      </c>
      <c r="H341" s="157" t="s">
        <v>132</v>
      </c>
      <c r="I341" s="170">
        <v>42008</v>
      </c>
    </row>
    <row r="342" spans="1:9" x14ac:dyDescent="0.25">
      <c r="A342" s="159" t="s">
        <v>454</v>
      </c>
      <c r="B342" s="159" t="s">
        <v>465</v>
      </c>
      <c r="C342" s="160">
        <v>42005</v>
      </c>
      <c r="D342" s="161">
        <v>11658</v>
      </c>
      <c r="E342" s="162">
        <v>242</v>
      </c>
      <c r="F342" s="168">
        <v>125</v>
      </c>
      <c r="G342" s="162">
        <v>367</v>
      </c>
      <c r="H342" s="162" t="s">
        <v>132</v>
      </c>
      <c r="I342" s="171">
        <v>42008</v>
      </c>
    </row>
    <row r="343" spans="1:9" x14ac:dyDescent="0.25">
      <c r="A343" s="154" t="s">
        <v>454</v>
      </c>
      <c r="B343" s="154" t="s">
        <v>466</v>
      </c>
      <c r="C343" s="155">
        <v>42005</v>
      </c>
      <c r="D343" s="156">
        <v>11658</v>
      </c>
      <c r="E343" s="157">
        <v>212</v>
      </c>
      <c r="F343" s="168">
        <v>103</v>
      </c>
      <c r="G343" s="157">
        <v>315</v>
      </c>
      <c r="H343" s="157" t="s">
        <v>132</v>
      </c>
      <c r="I343" s="170">
        <v>42008</v>
      </c>
    </row>
    <row r="344" spans="1:9" ht="24" x14ac:dyDescent="0.25">
      <c r="A344" s="159" t="s">
        <v>454</v>
      </c>
      <c r="B344" s="159" t="s">
        <v>467</v>
      </c>
      <c r="C344" s="160">
        <v>42005</v>
      </c>
      <c r="D344" s="161">
        <v>11658</v>
      </c>
      <c r="E344" s="162">
        <v>242</v>
      </c>
      <c r="F344" s="168">
        <v>125</v>
      </c>
      <c r="G344" s="162">
        <v>367</v>
      </c>
      <c r="H344" s="162" t="s">
        <v>132</v>
      </c>
      <c r="I344" s="171">
        <v>42008</v>
      </c>
    </row>
    <row r="345" spans="1:9" ht="35.25" x14ac:dyDescent="0.25">
      <c r="A345" s="154" t="s">
        <v>454</v>
      </c>
      <c r="B345" s="154" t="s">
        <v>468</v>
      </c>
      <c r="C345" s="155">
        <v>42005</v>
      </c>
      <c r="D345" s="156">
        <v>11658</v>
      </c>
      <c r="E345" s="157">
        <v>109</v>
      </c>
      <c r="F345" s="168">
        <v>72</v>
      </c>
      <c r="G345" s="157">
        <v>181</v>
      </c>
      <c r="H345" s="157" t="s">
        <v>132</v>
      </c>
      <c r="I345" s="170">
        <v>42008</v>
      </c>
    </row>
    <row r="346" spans="1:9" x14ac:dyDescent="0.25">
      <c r="A346" s="159" t="s">
        <v>454</v>
      </c>
      <c r="B346" s="159" t="s">
        <v>469</v>
      </c>
      <c r="C346" s="160">
        <v>42005</v>
      </c>
      <c r="D346" s="161">
        <v>11658</v>
      </c>
      <c r="E346" s="162">
        <v>202</v>
      </c>
      <c r="F346" s="168">
        <v>100</v>
      </c>
      <c r="G346" s="162">
        <v>302</v>
      </c>
      <c r="H346" s="162" t="s">
        <v>132</v>
      </c>
      <c r="I346" s="171">
        <v>42008</v>
      </c>
    </row>
    <row r="347" spans="1:9" x14ac:dyDescent="0.25">
      <c r="A347" s="154" t="s">
        <v>454</v>
      </c>
      <c r="B347" s="154" t="s">
        <v>470</v>
      </c>
      <c r="C347" s="155">
        <v>42005</v>
      </c>
      <c r="D347" s="156">
        <v>11658</v>
      </c>
      <c r="E347" s="157">
        <v>158</v>
      </c>
      <c r="F347" s="168">
        <v>96</v>
      </c>
      <c r="G347" s="157">
        <v>254</v>
      </c>
      <c r="H347" s="157" t="s">
        <v>132</v>
      </c>
      <c r="I347" s="170">
        <v>42008</v>
      </c>
    </row>
    <row r="348" spans="1:9" x14ac:dyDescent="0.25">
      <c r="A348" s="159" t="s">
        <v>454</v>
      </c>
      <c r="B348" s="159" t="s">
        <v>471</v>
      </c>
      <c r="C348" s="160">
        <v>42005</v>
      </c>
      <c r="D348" s="161">
        <v>11658</v>
      </c>
      <c r="E348" s="162">
        <v>192</v>
      </c>
      <c r="F348" s="168">
        <v>116</v>
      </c>
      <c r="G348" s="162">
        <v>308</v>
      </c>
      <c r="H348" s="162" t="s">
        <v>132</v>
      </c>
      <c r="I348" s="171">
        <v>42008</v>
      </c>
    </row>
    <row r="349" spans="1:9" x14ac:dyDescent="0.25">
      <c r="A349" s="154" t="s">
        <v>454</v>
      </c>
      <c r="B349" s="154" t="s">
        <v>472</v>
      </c>
      <c r="C349" s="155">
        <v>42005</v>
      </c>
      <c r="D349" s="156">
        <v>11658</v>
      </c>
      <c r="E349" s="157">
        <v>207</v>
      </c>
      <c r="F349" s="168">
        <v>94</v>
      </c>
      <c r="G349" s="157">
        <v>301</v>
      </c>
      <c r="H349" s="157" t="s">
        <v>132</v>
      </c>
      <c r="I349" s="170">
        <v>42008</v>
      </c>
    </row>
    <row r="350" spans="1:9" x14ac:dyDescent="0.25">
      <c r="A350" s="159" t="s">
        <v>454</v>
      </c>
      <c r="B350" s="159" t="s">
        <v>473</v>
      </c>
      <c r="C350" s="160">
        <v>42005</v>
      </c>
      <c r="D350" s="161">
        <v>11658</v>
      </c>
      <c r="E350" s="162">
        <v>242</v>
      </c>
      <c r="F350" s="168">
        <v>125</v>
      </c>
      <c r="G350" s="162">
        <v>367</v>
      </c>
      <c r="H350" s="162" t="s">
        <v>132</v>
      </c>
      <c r="I350" s="171">
        <v>42008</v>
      </c>
    </row>
    <row r="351" spans="1:9" x14ac:dyDescent="0.25">
      <c r="A351" s="154" t="s">
        <v>454</v>
      </c>
      <c r="B351" s="154" t="s">
        <v>474</v>
      </c>
      <c r="C351" s="155">
        <v>42005</v>
      </c>
      <c r="D351" s="156">
        <v>11658</v>
      </c>
      <c r="E351" s="157">
        <v>207</v>
      </c>
      <c r="F351" s="168">
        <v>94</v>
      </c>
      <c r="G351" s="157">
        <v>301</v>
      </c>
      <c r="H351" s="157" t="s">
        <v>132</v>
      </c>
      <c r="I351" s="170">
        <v>42008</v>
      </c>
    </row>
    <row r="352" spans="1:9" ht="24" x14ac:dyDescent="0.25">
      <c r="A352" s="159" t="s">
        <v>454</v>
      </c>
      <c r="B352" s="159" t="s">
        <v>475</v>
      </c>
      <c r="C352" s="160">
        <v>42005</v>
      </c>
      <c r="D352" s="161">
        <v>11658</v>
      </c>
      <c r="E352" s="162">
        <v>174</v>
      </c>
      <c r="F352" s="168">
        <v>101</v>
      </c>
      <c r="G352" s="162">
        <v>275</v>
      </c>
      <c r="H352" s="162" t="s">
        <v>132</v>
      </c>
      <c r="I352" s="171">
        <v>42008</v>
      </c>
    </row>
    <row r="353" spans="1:9" ht="24" x14ac:dyDescent="0.25">
      <c r="A353" s="154" t="s">
        <v>454</v>
      </c>
      <c r="B353" s="154" t="s">
        <v>476</v>
      </c>
      <c r="C353" s="155">
        <v>42005</v>
      </c>
      <c r="D353" s="156">
        <v>11658</v>
      </c>
      <c r="E353" s="157">
        <v>212</v>
      </c>
      <c r="F353" s="168">
        <v>103</v>
      </c>
      <c r="G353" s="157">
        <v>315</v>
      </c>
      <c r="H353" s="157" t="s">
        <v>132</v>
      </c>
      <c r="I353" s="170">
        <v>42008</v>
      </c>
    </row>
    <row r="354" spans="1:9" x14ac:dyDescent="0.25">
      <c r="A354" s="159" t="s">
        <v>454</v>
      </c>
      <c r="B354" s="159" t="s">
        <v>477</v>
      </c>
      <c r="C354" s="160">
        <v>42005</v>
      </c>
      <c r="D354" s="161">
        <v>11658</v>
      </c>
      <c r="E354" s="162">
        <v>190</v>
      </c>
      <c r="F354" s="168">
        <v>97</v>
      </c>
      <c r="G354" s="162">
        <v>287</v>
      </c>
      <c r="H354" s="162" t="s">
        <v>132</v>
      </c>
      <c r="I354" s="171">
        <v>42008</v>
      </c>
    </row>
    <row r="355" spans="1:9" x14ac:dyDescent="0.25">
      <c r="A355" s="154" t="s">
        <v>454</v>
      </c>
      <c r="B355" s="154" t="s">
        <v>478</v>
      </c>
      <c r="C355" s="155">
        <v>42005</v>
      </c>
      <c r="D355" s="156">
        <v>11658</v>
      </c>
      <c r="E355" s="157">
        <v>212</v>
      </c>
      <c r="F355" s="168">
        <v>103</v>
      </c>
      <c r="G355" s="157">
        <v>315</v>
      </c>
      <c r="H355" s="157" t="s">
        <v>132</v>
      </c>
      <c r="I355" s="170">
        <v>42008</v>
      </c>
    </row>
    <row r="356" spans="1:9" x14ac:dyDescent="0.25">
      <c r="A356" s="159" t="s">
        <v>454</v>
      </c>
      <c r="B356" s="159" t="s">
        <v>479</v>
      </c>
      <c r="C356" s="160">
        <v>42005</v>
      </c>
      <c r="D356" s="161">
        <v>11658</v>
      </c>
      <c r="E356" s="162">
        <v>197</v>
      </c>
      <c r="F356" s="168">
        <v>112</v>
      </c>
      <c r="G356" s="162">
        <v>309</v>
      </c>
      <c r="H356" s="162" t="s">
        <v>132</v>
      </c>
      <c r="I356" s="171">
        <v>42008</v>
      </c>
    </row>
    <row r="357" spans="1:9" ht="24" x14ac:dyDescent="0.25">
      <c r="A357" s="154" t="s">
        <v>454</v>
      </c>
      <c r="B357" s="154" t="s">
        <v>480</v>
      </c>
      <c r="C357" s="155">
        <v>42005</v>
      </c>
      <c r="D357" s="156">
        <v>11658</v>
      </c>
      <c r="E357" s="157">
        <v>207</v>
      </c>
      <c r="F357" s="168">
        <v>94</v>
      </c>
      <c r="G357" s="157">
        <v>301</v>
      </c>
      <c r="H357" s="157" t="s">
        <v>132</v>
      </c>
      <c r="I357" s="170">
        <v>42008</v>
      </c>
    </row>
    <row r="358" spans="1:9" x14ac:dyDescent="0.25">
      <c r="A358" s="159" t="s">
        <v>454</v>
      </c>
      <c r="B358" s="159" t="s">
        <v>481</v>
      </c>
      <c r="C358" s="160">
        <v>42005</v>
      </c>
      <c r="D358" s="161">
        <v>11658</v>
      </c>
      <c r="E358" s="162">
        <v>225</v>
      </c>
      <c r="F358" s="168">
        <v>94</v>
      </c>
      <c r="G358" s="162">
        <v>319</v>
      </c>
      <c r="H358" s="162" t="s">
        <v>132</v>
      </c>
      <c r="I358" s="171">
        <v>42008</v>
      </c>
    </row>
    <row r="359" spans="1:9" x14ac:dyDescent="0.25">
      <c r="A359" s="154" t="s">
        <v>454</v>
      </c>
      <c r="B359" s="154" t="s">
        <v>482</v>
      </c>
      <c r="C359" s="155">
        <v>42005</v>
      </c>
      <c r="D359" s="156">
        <v>11658</v>
      </c>
      <c r="E359" s="157">
        <v>212</v>
      </c>
      <c r="F359" s="168">
        <v>103</v>
      </c>
      <c r="G359" s="157">
        <v>315</v>
      </c>
      <c r="H359" s="157" t="s">
        <v>132</v>
      </c>
      <c r="I359" s="170">
        <v>42008</v>
      </c>
    </row>
    <row r="360" spans="1:9" ht="24" x14ac:dyDescent="0.25">
      <c r="A360" s="159" t="s">
        <v>454</v>
      </c>
      <c r="B360" s="159" t="s">
        <v>483</v>
      </c>
      <c r="C360" s="160">
        <v>42005</v>
      </c>
      <c r="D360" s="161">
        <v>11658</v>
      </c>
      <c r="E360" s="162">
        <v>109</v>
      </c>
      <c r="F360" s="168">
        <v>72</v>
      </c>
      <c r="G360" s="162">
        <v>181</v>
      </c>
      <c r="H360" s="162" t="s">
        <v>132</v>
      </c>
      <c r="I360" s="171">
        <v>42008</v>
      </c>
    </row>
    <row r="361" spans="1:9" x14ac:dyDescent="0.25">
      <c r="A361" s="154" t="s">
        <v>454</v>
      </c>
      <c r="B361" s="154" t="s">
        <v>484</v>
      </c>
      <c r="C361" s="155">
        <v>42005</v>
      </c>
      <c r="D361" s="156">
        <v>11658</v>
      </c>
      <c r="E361" s="157">
        <v>242</v>
      </c>
      <c r="F361" s="168">
        <v>125</v>
      </c>
      <c r="G361" s="157">
        <v>367</v>
      </c>
      <c r="H361" s="157" t="s">
        <v>132</v>
      </c>
      <c r="I361" s="170">
        <v>42008</v>
      </c>
    </row>
    <row r="362" spans="1:9" x14ac:dyDescent="0.25">
      <c r="A362" s="159" t="s">
        <v>454</v>
      </c>
      <c r="B362" s="159" t="s">
        <v>130</v>
      </c>
      <c r="C362" s="160">
        <v>42005</v>
      </c>
      <c r="D362" s="161">
        <v>11658</v>
      </c>
      <c r="E362" s="162">
        <v>174</v>
      </c>
      <c r="F362" s="168">
        <v>101</v>
      </c>
      <c r="G362" s="162">
        <v>275</v>
      </c>
      <c r="H362" s="162" t="s">
        <v>132</v>
      </c>
      <c r="I362" s="171">
        <v>42008</v>
      </c>
    </row>
    <row r="363" spans="1:9" x14ac:dyDescent="0.25">
      <c r="A363" s="154" t="s">
        <v>454</v>
      </c>
      <c r="B363" s="154" t="s">
        <v>485</v>
      </c>
      <c r="C363" s="155">
        <v>42005</v>
      </c>
      <c r="D363" s="156">
        <v>11658</v>
      </c>
      <c r="E363" s="157">
        <v>242</v>
      </c>
      <c r="F363" s="168">
        <v>125</v>
      </c>
      <c r="G363" s="157">
        <v>367</v>
      </c>
      <c r="H363" s="157" t="s">
        <v>132</v>
      </c>
      <c r="I363" s="170">
        <v>42008</v>
      </c>
    </row>
    <row r="364" spans="1:9" x14ac:dyDescent="0.25">
      <c r="A364" s="159" t="s">
        <v>454</v>
      </c>
      <c r="B364" s="159" t="s">
        <v>486</v>
      </c>
      <c r="C364" s="160">
        <v>42005</v>
      </c>
      <c r="D364" s="161">
        <v>11658</v>
      </c>
      <c r="E364" s="162">
        <v>212</v>
      </c>
      <c r="F364" s="168">
        <v>103</v>
      </c>
      <c r="G364" s="162">
        <v>315</v>
      </c>
      <c r="H364" s="162" t="s">
        <v>132</v>
      </c>
      <c r="I364" s="171">
        <v>42008</v>
      </c>
    </row>
    <row r="365" spans="1:9" x14ac:dyDescent="0.25">
      <c r="A365" s="154" t="s">
        <v>454</v>
      </c>
      <c r="B365" s="154" t="s">
        <v>487</v>
      </c>
      <c r="C365" s="155">
        <v>42005</v>
      </c>
      <c r="D365" s="156">
        <v>11658</v>
      </c>
      <c r="E365" s="157">
        <v>212</v>
      </c>
      <c r="F365" s="168">
        <v>103</v>
      </c>
      <c r="G365" s="157">
        <v>315</v>
      </c>
      <c r="H365" s="157" t="s">
        <v>132</v>
      </c>
      <c r="I365" s="170">
        <v>42008</v>
      </c>
    </row>
    <row r="366" spans="1:9" x14ac:dyDescent="0.25">
      <c r="A366" s="159" t="s">
        <v>454</v>
      </c>
      <c r="B366" s="159" t="s">
        <v>488</v>
      </c>
      <c r="C366" s="160">
        <v>42005</v>
      </c>
      <c r="D366" s="161">
        <v>11658</v>
      </c>
      <c r="E366" s="162">
        <v>212</v>
      </c>
      <c r="F366" s="168">
        <v>103</v>
      </c>
      <c r="G366" s="162">
        <v>315</v>
      </c>
      <c r="H366" s="162" t="s">
        <v>132</v>
      </c>
      <c r="I366" s="171">
        <v>42008</v>
      </c>
    </row>
    <row r="367" spans="1:9" x14ac:dyDescent="0.25">
      <c r="A367" s="154" t="s">
        <v>454</v>
      </c>
      <c r="B367" s="154" t="s">
        <v>489</v>
      </c>
      <c r="C367" s="155">
        <v>42005</v>
      </c>
      <c r="D367" s="156">
        <v>11658</v>
      </c>
      <c r="E367" s="157">
        <v>207</v>
      </c>
      <c r="F367" s="168">
        <v>94</v>
      </c>
      <c r="G367" s="157">
        <v>301</v>
      </c>
      <c r="H367" s="157" t="s">
        <v>132</v>
      </c>
      <c r="I367" s="170">
        <v>42008</v>
      </c>
    </row>
    <row r="368" spans="1:9" x14ac:dyDescent="0.25">
      <c r="A368" s="159" t="s">
        <v>454</v>
      </c>
      <c r="B368" s="159" t="s">
        <v>490</v>
      </c>
      <c r="C368" s="160">
        <v>42005</v>
      </c>
      <c r="D368" s="161">
        <v>11658</v>
      </c>
      <c r="E368" s="162">
        <v>190</v>
      </c>
      <c r="F368" s="168">
        <v>103</v>
      </c>
      <c r="G368" s="162">
        <v>293</v>
      </c>
      <c r="H368" s="162" t="s">
        <v>132</v>
      </c>
      <c r="I368" s="171">
        <v>42008</v>
      </c>
    </row>
    <row r="369" spans="1:9" x14ac:dyDescent="0.25">
      <c r="A369" s="154" t="s">
        <v>491</v>
      </c>
      <c r="B369" s="154" t="s">
        <v>492</v>
      </c>
      <c r="C369" s="155">
        <v>42005</v>
      </c>
      <c r="D369" s="156">
        <v>11658</v>
      </c>
      <c r="E369" s="157">
        <v>232</v>
      </c>
      <c r="F369" s="168">
        <v>99</v>
      </c>
      <c r="G369" s="157">
        <v>331</v>
      </c>
      <c r="H369" s="157" t="s">
        <v>132</v>
      </c>
      <c r="I369" s="170">
        <v>41275</v>
      </c>
    </row>
    <row r="370" spans="1:9" x14ac:dyDescent="0.25">
      <c r="A370" s="159" t="s">
        <v>491</v>
      </c>
      <c r="B370" s="159" t="s">
        <v>130</v>
      </c>
      <c r="C370" s="160">
        <v>42005</v>
      </c>
      <c r="D370" s="161">
        <v>11658</v>
      </c>
      <c r="E370" s="162">
        <v>90</v>
      </c>
      <c r="F370" s="168">
        <v>53</v>
      </c>
      <c r="G370" s="162">
        <v>143</v>
      </c>
      <c r="H370" s="162" t="s">
        <v>132</v>
      </c>
      <c r="I370" s="171">
        <v>40184</v>
      </c>
    </row>
    <row r="371" spans="1:9" x14ac:dyDescent="0.25">
      <c r="A371" s="154" t="s">
        <v>491</v>
      </c>
      <c r="B371" s="154" t="s">
        <v>493</v>
      </c>
      <c r="C371" s="155">
        <v>42005</v>
      </c>
      <c r="D371" s="156">
        <v>11658</v>
      </c>
      <c r="E371" s="157">
        <v>200</v>
      </c>
      <c r="F371" s="168">
        <v>82</v>
      </c>
      <c r="G371" s="157">
        <v>282</v>
      </c>
      <c r="H371" s="157" t="s">
        <v>132</v>
      </c>
      <c r="I371" s="170">
        <v>41644</v>
      </c>
    </row>
    <row r="372" spans="1:9" x14ac:dyDescent="0.25">
      <c r="A372" s="159" t="s">
        <v>494</v>
      </c>
      <c r="B372" s="159" t="s">
        <v>495</v>
      </c>
      <c r="C372" s="160">
        <v>42005</v>
      </c>
      <c r="D372" s="161">
        <v>11658</v>
      </c>
      <c r="E372" s="162">
        <v>91</v>
      </c>
      <c r="F372" s="168">
        <v>63</v>
      </c>
      <c r="G372" s="162">
        <v>154</v>
      </c>
      <c r="H372" s="162" t="s">
        <v>132</v>
      </c>
      <c r="I372" s="171">
        <v>42006</v>
      </c>
    </row>
    <row r="373" spans="1:9" x14ac:dyDescent="0.25">
      <c r="A373" s="154" t="s">
        <v>496</v>
      </c>
      <c r="B373" s="154" t="s">
        <v>497</v>
      </c>
      <c r="C373" s="155">
        <v>42005</v>
      </c>
      <c r="D373" s="156">
        <v>11658</v>
      </c>
      <c r="E373" s="157">
        <v>200</v>
      </c>
      <c r="F373" s="168">
        <v>119</v>
      </c>
      <c r="G373" s="157">
        <v>319</v>
      </c>
      <c r="H373" s="158" t="s">
        <v>129</v>
      </c>
      <c r="I373" s="170">
        <v>42008</v>
      </c>
    </row>
    <row r="374" spans="1:9" ht="24" x14ac:dyDescent="0.25">
      <c r="A374" s="159" t="s">
        <v>496</v>
      </c>
      <c r="B374" s="159" t="s">
        <v>498</v>
      </c>
      <c r="C374" s="160">
        <v>42005</v>
      </c>
      <c r="D374" s="161">
        <v>11658</v>
      </c>
      <c r="E374" s="162">
        <v>152</v>
      </c>
      <c r="F374" s="168">
        <v>80</v>
      </c>
      <c r="G374" s="162">
        <v>232</v>
      </c>
      <c r="H374" s="162" t="s">
        <v>132</v>
      </c>
      <c r="I374" s="171">
        <v>42008</v>
      </c>
    </row>
    <row r="375" spans="1:9" x14ac:dyDescent="0.25">
      <c r="A375" s="154" t="s">
        <v>496</v>
      </c>
      <c r="B375" s="154" t="s">
        <v>130</v>
      </c>
      <c r="C375" s="155">
        <v>42005</v>
      </c>
      <c r="D375" s="156">
        <v>11658</v>
      </c>
      <c r="E375" s="157">
        <v>152</v>
      </c>
      <c r="F375" s="168">
        <v>80</v>
      </c>
      <c r="G375" s="157">
        <v>232</v>
      </c>
      <c r="H375" s="157" t="s">
        <v>132</v>
      </c>
      <c r="I375" s="170">
        <v>42008</v>
      </c>
    </row>
    <row r="376" spans="1:9" x14ac:dyDescent="0.25">
      <c r="A376" s="159" t="s">
        <v>499</v>
      </c>
      <c r="B376" s="159" t="s">
        <v>500</v>
      </c>
      <c r="C376" s="160">
        <v>42005</v>
      </c>
      <c r="D376" s="161">
        <v>11658</v>
      </c>
      <c r="E376" s="162">
        <v>214</v>
      </c>
      <c r="F376" s="168">
        <v>114</v>
      </c>
      <c r="G376" s="162">
        <v>328</v>
      </c>
      <c r="H376" s="162" t="s">
        <v>132</v>
      </c>
      <c r="I376" s="171">
        <v>42008</v>
      </c>
    </row>
    <row r="377" spans="1:9" ht="24" x14ac:dyDescent="0.25">
      <c r="A377" s="154" t="s">
        <v>499</v>
      </c>
      <c r="B377" s="154" t="s">
        <v>501</v>
      </c>
      <c r="C377" s="155">
        <v>42005</v>
      </c>
      <c r="D377" s="156">
        <v>11658</v>
      </c>
      <c r="E377" s="157">
        <v>185</v>
      </c>
      <c r="F377" s="168">
        <v>102</v>
      </c>
      <c r="G377" s="157">
        <v>287</v>
      </c>
      <c r="H377" s="157" t="s">
        <v>132</v>
      </c>
      <c r="I377" s="170">
        <v>42008</v>
      </c>
    </row>
    <row r="378" spans="1:9" x14ac:dyDescent="0.25">
      <c r="A378" s="159" t="s">
        <v>499</v>
      </c>
      <c r="B378" s="159" t="s">
        <v>502</v>
      </c>
      <c r="C378" s="160">
        <v>42005</v>
      </c>
      <c r="D378" s="161">
        <v>11658</v>
      </c>
      <c r="E378" s="162">
        <v>241</v>
      </c>
      <c r="F378" s="168">
        <v>109</v>
      </c>
      <c r="G378" s="162">
        <v>350</v>
      </c>
      <c r="H378" s="162" t="s">
        <v>132</v>
      </c>
      <c r="I378" s="171">
        <v>42008</v>
      </c>
    </row>
    <row r="379" spans="1:9" x14ac:dyDescent="0.25">
      <c r="A379" s="154" t="s">
        <v>499</v>
      </c>
      <c r="B379" s="154" t="s">
        <v>130</v>
      </c>
      <c r="C379" s="155">
        <v>42005</v>
      </c>
      <c r="D379" s="156">
        <v>11658</v>
      </c>
      <c r="E379" s="157">
        <v>168</v>
      </c>
      <c r="F379" s="168">
        <v>91</v>
      </c>
      <c r="G379" s="157">
        <v>259</v>
      </c>
      <c r="H379" s="157" t="s">
        <v>132</v>
      </c>
      <c r="I379" s="170">
        <v>42008</v>
      </c>
    </row>
    <row r="380" spans="1:9" x14ac:dyDescent="0.25">
      <c r="A380" s="159" t="s">
        <v>499</v>
      </c>
      <c r="B380" s="159" t="s">
        <v>503</v>
      </c>
      <c r="C380" s="160">
        <v>42005</v>
      </c>
      <c r="D380" s="161">
        <v>11658</v>
      </c>
      <c r="E380" s="162">
        <v>210</v>
      </c>
      <c r="F380" s="168">
        <v>68</v>
      </c>
      <c r="G380" s="162">
        <v>278</v>
      </c>
      <c r="H380" s="162" t="s">
        <v>132</v>
      </c>
      <c r="I380" s="171">
        <v>39091</v>
      </c>
    </row>
    <row r="381" spans="1:9" x14ac:dyDescent="0.25">
      <c r="A381" s="154" t="s">
        <v>504</v>
      </c>
      <c r="B381" s="154" t="s">
        <v>505</v>
      </c>
      <c r="C381" s="156">
        <v>42826</v>
      </c>
      <c r="D381" s="156">
        <v>43800</v>
      </c>
      <c r="E381" s="157">
        <v>163</v>
      </c>
      <c r="F381" s="168">
        <v>114</v>
      </c>
      <c r="G381" s="157">
        <v>277</v>
      </c>
      <c r="H381" s="157" t="s">
        <v>132</v>
      </c>
      <c r="I381" s="170">
        <v>42006</v>
      </c>
    </row>
    <row r="382" spans="1:9" x14ac:dyDescent="0.25">
      <c r="A382" s="159" t="s">
        <v>504</v>
      </c>
      <c r="B382" s="159" t="s">
        <v>505</v>
      </c>
      <c r="C382" s="161">
        <v>44166</v>
      </c>
      <c r="D382" s="161">
        <v>42461</v>
      </c>
      <c r="E382" s="162">
        <v>228</v>
      </c>
      <c r="F382" s="168">
        <v>121</v>
      </c>
      <c r="G382" s="162">
        <v>349</v>
      </c>
      <c r="H382" s="162" t="s">
        <v>132</v>
      </c>
      <c r="I382" s="171">
        <v>42006</v>
      </c>
    </row>
    <row r="383" spans="1:9" x14ac:dyDescent="0.25">
      <c r="A383" s="154" t="s">
        <v>506</v>
      </c>
      <c r="B383" s="154" t="s">
        <v>130</v>
      </c>
      <c r="C383" s="155">
        <v>42005</v>
      </c>
      <c r="D383" s="156">
        <v>11658</v>
      </c>
      <c r="E383" s="157">
        <v>77</v>
      </c>
      <c r="F383" s="168">
        <v>80</v>
      </c>
      <c r="G383" s="157">
        <v>157</v>
      </c>
      <c r="H383" s="157" t="s">
        <v>132</v>
      </c>
      <c r="I383" s="170">
        <v>33979</v>
      </c>
    </row>
    <row r="384" spans="1:9" ht="35.25" x14ac:dyDescent="0.25">
      <c r="A384" s="159" t="s">
        <v>506</v>
      </c>
      <c r="B384" s="159" t="s">
        <v>507</v>
      </c>
      <c r="C384" s="160">
        <v>42009</v>
      </c>
      <c r="D384" s="161">
        <v>41974</v>
      </c>
      <c r="E384" s="162">
        <v>110</v>
      </c>
      <c r="F384" s="168">
        <v>66</v>
      </c>
      <c r="G384" s="162">
        <v>176</v>
      </c>
      <c r="H384" s="163" t="s">
        <v>129</v>
      </c>
      <c r="I384" s="171">
        <v>39452</v>
      </c>
    </row>
    <row r="385" spans="1:9" ht="35.25" x14ac:dyDescent="0.25">
      <c r="A385" s="154" t="s">
        <v>506</v>
      </c>
      <c r="B385" s="154" t="s">
        <v>507</v>
      </c>
      <c r="C385" s="156">
        <v>42339</v>
      </c>
      <c r="D385" s="156">
        <v>11049</v>
      </c>
      <c r="E385" s="157">
        <v>175</v>
      </c>
      <c r="F385" s="168">
        <v>73</v>
      </c>
      <c r="G385" s="157">
        <v>248</v>
      </c>
      <c r="H385" s="158" t="s">
        <v>129</v>
      </c>
      <c r="I385" s="170">
        <v>39452</v>
      </c>
    </row>
    <row r="386" spans="1:9" ht="24" x14ac:dyDescent="0.25">
      <c r="A386" s="159" t="s">
        <v>508</v>
      </c>
      <c r="B386" s="159" t="s">
        <v>509</v>
      </c>
      <c r="C386" s="160">
        <v>42005</v>
      </c>
      <c r="D386" s="161">
        <v>11658</v>
      </c>
      <c r="E386" s="162">
        <v>131</v>
      </c>
      <c r="F386" s="168">
        <v>92</v>
      </c>
      <c r="G386" s="162">
        <v>223</v>
      </c>
      <c r="H386" s="162" t="s">
        <v>132</v>
      </c>
      <c r="I386" s="171">
        <v>40550</v>
      </c>
    </row>
    <row r="387" spans="1:9" x14ac:dyDescent="0.25">
      <c r="A387" s="154" t="s">
        <v>508</v>
      </c>
      <c r="B387" s="154" t="s">
        <v>130</v>
      </c>
      <c r="C387" s="155">
        <v>42005</v>
      </c>
      <c r="D387" s="156">
        <v>11658</v>
      </c>
      <c r="E387" s="157">
        <v>106</v>
      </c>
      <c r="F387" s="168">
        <v>76</v>
      </c>
      <c r="G387" s="157">
        <v>182</v>
      </c>
      <c r="H387" s="157" t="s">
        <v>132</v>
      </c>
      <c r="I387" s="170">
        <v>39089</v>
      </c>
    </row>
    <row r="388" spans="1:9" x14ac:dyDescent="0.25">
      <c r="A388" s="159" t="s">
        <v>510</v>
      </c>
      <c r="B388" s="159" t="s">
        <v>511</v>
      </c>
      <c r="C388" s="160">
        <v>42005</v>
      </c>
      <c r="D388" s="161">
        <v>11658</v>
      </c>
      <c r="E388" s="162">
        <v>224</v>
      </c>
      <c r="F388" s="168">
        <v>103</v>
      </c>
      <c r="G388" s="162">
        <v>327</v>
      </c>
      <c r="H388" s="162" t="s">
        <v>132</v>
      </c>
      <c r="I388" s="171">
        <v>41284</v>
      </c>
    </row>
    <row r="389" spans="1:9" x14ac:dyDescent="0.25">
      <c r="A389" s="154" t="s">
        <v>510</v>
      </c>
      <c r="B389" s="154" t="s">
        <v>130</v>
      </c>
      <c r="C389" s="155">
        <v>42005</v>
      </c>
      <c r="D389" s="156">
        <v>11658</v>
      </c>
      <c r="E389" s="157">
        <v>57</v>
      </c>
      <c r="F389" s="168">
        <v>48</v>
      </c>
      <c r="G389" s="157">
        <v>105</v>
      </c>
      <c r="H389" s="157" t="s">
        <v>132</v>
      </c>
      <c r="I389" s="170">
        <v>35076</v>
      </c>
    </row>
    <row r="390" spans="1:9" x14ac:dyDescent="0.25">
      <c r="A390" s="159" t="s">
        <v>512</v>
      </c>
      <c r="B390" s="159" t="s">
        <v>513</v>
      </c>
      <c r="C390" s="160">
        <v>42005</v>
      </c>
      <c r="D390" s="161">
        <v>11658</v>
      </c>
      <c r="E390" s="162">
        <v>160</v>
      </c>
      <c r="F390" s="168">
        <v>78</v>
      </c>
      <c r="G390" s="162">
        <v>238</v>
      </c>
      <c r="H390" s="162" t="s">
        <v>132</v>
      </c>
      <c r="I390" s="171">
        <v>41643</v>
      </c>
    </row>
    <row r="391" spans="1:9" x14ac:dyDescent="0.25">
      <c r="A391" s="154" t="s">
        <v>512</v>
      </c>
      <c r="B391" s="154" t="s">
        <v>130</v>
      </c>
      <c r="C391" s="155">
        <v>42005</v>
      </c>
      <c r="D391" s="156">
        <v>11658</v>
      </c>
      <c r="E391" s="157">
        <v>73</v>
      </c>
      <c r="F391" s="168">
        <v>44</v>
      </c>
      <c r="G391" s="157">
        <v>117</v>
      </c>
      <c r="H391" s="157" t="s">
        <v>132</v>
      </c>
      <c r="I391" s="170">
        <v>41643</v>
      </c>
    </row>
    <row r="392" spans="1:9" x14ac:dyDescent="0.25">
      <c r="A392" s="159" t="s">
        <v>514</v>
      </c>
      <c r="B392" s="159" t="s">
        <v>515</v>
      </c>
      <c r="C392" s="160">
        <v>42005</v>
      </c>
      <c r="D392" s="161">
        <v>11658</v>
      </c>
      <c r="E392" s="162">
        <v>155</v>
      </c>
      <c r="F392" s="168">
        <v>55</v>
      </c>
      <c r="G392" s="162">
        <v>210</v>
      </c>
      <c r="H392" s="162" t="s">
        <v>132</v>
      </c>
      <c r="I392" s="171">
        <v>39083</v>
      </c>
    </row>
    <row r="393" spans="1:9" x14ac:dyDescent="0.25">
      <c r="A393" s="154" t="s">
        <v>514</v>
      </c>
      <c r="B393" s="154" t="s">
        <v>130</v>
      </c>
      <c r="C393" s="155">
        <v>42005</v>
      </c>
      <c r="D393" s="156">
        <v>11658</v>
      </c>
      <c r="E393" s="157">
        <v>155</v>
      </c>
      <c r="F393" s="168">
        <v>55</v>
      </c>
      <c r="G393" s="157">
        <v>210</v>
      </c>
      <c r="H393" s="157" t="s">
        <v>132</v>
      </c>
      <c r="I393" s="170">
        <v>39083</v>
      </c>
    </row>
    <row r="394" spans="1:9" x14ac:dyDescent="0.25">
      <c r="A394" s="159" t="s">
        <v>516</v>
      </c>
      <c r="B394" s="159" t="s">
        <v>517</v>
      </c>
      <c r="C394" s="160">
        <v>42005</v>
      </c>
      <c r="D394" s="161">
        <v>11658</v>
      </c>
      <c r="E394" s="162">
        <v>150</v>
      </c>
      <c r="F394" s="168">
        <v>91</v>
      </c>
      <c r="G394" s="162">
        <v>241</v>
      </c>
      <c r="H394" s="162" t="s">
        <v>132</v>
      </c>
      <c r="I394" s="171">
        <v>41279</v>
      </c>
    </row>
    <row r="395" spans="1:9" x14ac:dyDescent="0.25">
      <c r="A395" s="154" t="s">
        <v>516</v>
      </c>
      <c r="B395" s="154" t="s">
        <v>518</v>
      </c>
      <c r="C395" s="155">
        <v>42005</v>
      </c>
      <c r="D395" s="156">
        <v>11658</v>
      </c>
      <c r="E395" s="157">
        <v>98</v>
      </c>
      <c r="F395" s="168">
        <v>75</v>
      </c>
      <c r="G395" s="157">
        <v>173</v>
      </c>
      <c r="H395" s="157" t="s">
        <v>132</v>
      </c>
      <c r="I395" s="170">
        <v>41279</v>
      </c>
    </row>
    <row r="396" spans="1:9" x14ac:dyDescent="0.25">
      <c r="A396" s="159" t="s">
        <v>516</v>
      </c>
      <c r="B396" s="159" t="s">
        <v>519</v>
      </c>
      <c r="C396" s="160">
        <v>42005</v>
      </c>
      <c r="D396" s="161">
        <v>11658</v>
      </c>
      <c r="E396" s="162">
        <v>133</v>
      </c>
      <c r="F396" s="168">
        <v>106</v>
      </c>
      <c r="G396" s="162">
        <v>239</v>
      </c>
      <c r="H396" s="162" t="s">
        <v>132</v>
      </c>
      <c r="I396" s="171">
        <v>40545</v>
      </c>
    </row>
    <row r="397" spans="1:9" x14ac:dyDescent="0.25">
      <c r="A397" s="154" t="s">
        <v>516</v>
      </c>
      <c r="B397" s="154" t="s">
        <v>130</v>
      </c>
      <c r="C397" s="155">
        <v>42005</v>
      </c>
      <c r="D397" s="156">
        <v>11658</v>
      </c>
      <c r="E397" s="157">
        <v>140</v>
      </c>
      <c r="F397" s="168">
        <v>40</v>
      </c>
      <c r="G397" s="157">
        <v>180</v>
      </c>
      <c r="H397" s="157" t="s">
        <v>132</v>
      </c>
      <c r="I397" s="170">
        <v>41279</v>
      </c>
    </row>
    <row r="398" spans="1:9" x14ac:dyDescent="0.25">
      <c r="A398" s="159" t="s">
        <v>516</v>
      </c>
      <c r="B398" s="159" t="s">
        <v>520</v>
      </c>
      <c r="C398" s="160">
        <v>42005</v>
      </c>
      <c r="D398" s="161">
        <v>11658</v>
      </c>
      <c r="E398" s="162">
        <v>155</v>
      </c>
      <c r="F398" s="168">
        <v>111</v>
      </c>
      <c r="G398" s="162">
        <v>266</v>
      </c>
      <c r="H398" s="162" t="s">
        <v>132</v>
      </c>
      <c r="I398" s="171">
        <v>41276</v>
      </c>
    </row>
    <row r="399" spans="1:9" ht="24" x14ac:dyDescent="0.25">
      <c r="A399" s="154" t="s">
        <v>516</v>
      </c>
      <c r="B399" s="154" t="s">
        <v>521</v>
      </c>
      <c r="C399" s="155">
        <v>42005</v>
      </c>
      <c r="D399" s="156">
        <v>11658</v>
      </c>
      <c r="E399" s="157">
        <v>155</v>
      </c>
      <c r="F399" s="168">
        <v>111</v>
      </c>
      <c r="G399" s="157">
        <v>266</v>
      </c>
      <c r="H399" s="157" t="s">
        <v>132</v>
      </c>
      <c r="I399" s="170">
        <v>41276</v>
      </c>
    </row>
    <row r="400" spans="1:9" x14ac:dyDescent="0.25">
      <c r="A400" s="159" t="s">
        <v>522</v>
      </c>
      <c r="B400" s="159" t="s">
        <v>523</v>
      </c>
      <c r="C400" s="160">
        <v>42005</v>
      </c>
      <c r="D400" s="161">
        <v>11658</v>
      </c>
      <c r="E400" s="162">
        <v>355</v>
      </c>
      <c r="F400" s="168">
        <v>132</v>
      </c>
      <c r="G400" s="162">
        <v>487</v>
      </c>
      <c r="H400" s="162" t="s">
        <v>132</v>
      </c>
      <c r="I400" s="171">
        <v>42008</v>
      </c>
    </row>
    <row r="401" spans="1:9" x14ac:dyDescent="0.25">
      <c r="A401" s="154" t="s">
        <v>524</v>
      </c>
      <c r="B401" s="154" t="s">
        <v>525</v>
      </c>
      <c r="C401" s="155">
        <v>42005</v>
      </c>
      <c r="D401" s="156">
        <v>11658</v>
      </c>
      <c r="E401" s="157">
        <v>176</v>
      </c>
      <c r="F401" s="168">
        <v>77</v>
      </c>
      <c r="G401" s="157">
        <v>253</v>
      </c>
      <c r="H401" s="157" t="s">
        <v>132</v>
      </c>
      <c r="I401" s="170">
        <v>41276</v>
      </c>
    </row>
    <row r="402" spans="1:9" x14ac:dyDescent="0.25">
      <c r="A402" s="159" t="s">
        <v>524</v>
      </c>
      <c r="B402" s="159" t="s">
        <v>526</v>
      </c>
      <c r="C402" s="160">
        <v>42005</v>
      </c>
      <c r="D402" s="161">
        <v>11658</v>
      </c>
      <c r="E402" s="162">
        <v>98</v>
      </c>
      <c r="F402" s="168">
        <v>81</v>
      </c>
      <c r="G402" s="162">
        <v>179</v>
      </c>
      <c r="H402" s="162" t="s">
        <v>132</v>
      </c>
      <c r="I402" s="171">
        <v>41276</v>
      </c>
    </row>
    <row r="403" spans="1:9" x14ac:dyDescent="0.25">
      <c r="A403" s="154" t="s">
        <v>524</v>
      </c>
      <c r="B403" s="154" t="s">
        <v>130</v>
      </c>
      <c r="C403" s="155">
        <v>42005</v>
      </c>
      <c r="D403" s="156">
        <v>11658</v>
      </c>
      <c r="E403" s="157">
        <v>78</v>
      </c>
      <c r="F403" s="168">
        <v>67</v>
      </c>
      <c r="G403" s="157">
        <v>145</v>
      </c>
      <c r="H403" s="157" t="s">
        <v>132</v>
      </c>
      <c r="I403" s="170">
        <v>41276</v>
      </c>
    </row>
    <row r="404" spans="1:9" ht="24" x14ac:dyDescent="0.25">
      <c r="A404" s="159" t="s">
        <v>524</v>
      </c>
      <c r="B404" s="159" t="s">
        <v>527</v>
      </c>
      <c r="C404" s="160">
        <v>42005</v>
      </c>
      <c r="D404" s="161">
        <v>11658</v>
      </c>
      <c r="E404" s="162">
        <v>176</v>
      </c>
      <c r="F404" s="168">
        <v>86</v>
      </c>
      <c r="G404" s="162">
        <v>262</v>
      </c>
      <c r="H404" s="162" t="s">
        <v>132</v>
      </c>
      <c r="I404" s="171">
        <v>41276</v>
      </c>
    </row>
    <row r="405" spans="1:9" x14ac:dyDescent="0.25">
      <c r="A405" s="154" t="s">
        <v>524</v>
      </c>
      <c r="B405" s="154" t="s">
        <v>528</v>
      </c>
      <c r="C405" s="155">
        <v>42005</v>
      </c>
      <c r="D405" s="156">
        <v>11658</v>
      </c>
      <c r="E405" s="157">
        <v>171</v>
      </c>
      <c r="F405" s="168">
        <v>93</v>
      </c>
      <c r="G405" s="157">
        <v>264</v>
      </c>
      <c r="H405" s="157" t="s">
        <v>132</v>
      </c>
      <c r="I405" s="170">
        <v>41276</v>
      </c>
    </row>
    <row r="406" spans="1:9" x14ac:dyDescent="0.25">
      <c r="A406" s="159" t="s">
        <v>524</v>
      </c>
      <c r="B406" s="159" t="s">
        <v>529</v>
      </c>
      <c r="C406" s="160">
        <v>42005</v>
      </c>
      <c r="D406" s="161">
        <v>11658</v>
      </c>
      <c r="E406" s="162">
        <v>109</v>
      </c>
      <c r="F406" s="168">
        <v>76</v>
      </c>
      <c r="G406" s="162">
        <v>185</v>
      </c>
      <c r="H406" s="162" t="s">
        <v>132</v>
      </c>
      <c r="I406" s="171">
        <v>41276</v>
      </c>
    </row>
    <row r="407" spans="1:9" x14ac:dyDescent="0.25">
      <c r="A407" s="154" t="s">
        <v>530</v>
      </c>
      <c r="B407" s="154" t="s">
        <v>531</v>
      </c>
      <c r="C407" s="155">
        <v>42005</v>
      </c>
      <c r="D407" s="156">
        <v>11658</v>
      </c>
      <c r="E407" s="157">
        <v>355</v>
      </c>
      <c r="F407" s="168">
        <v>180</v>
      </c>
      <c r="G407" s="157">
        <v>535</v>
      </c>
      <c r="H407" s="157" t="s">
        <v>132</v>
      </c>
      <c r="I407" s="170">
        <v>42007</v>
      </c>
    </row>
    <row r="408" spans="1:9" x14ac:dyDescent="0.25">
      <c r="A408" s="159" t="s">
        <v>532</v>
      </c>
      <c r="B408" s="159" t="s">
        <v>533</v>
      </c>
      <c r="C408" s="160">
        <v>42005</v>
      </c>
      <c r="D408" s="161">
        <v>11658</v>
      </c>
      <c r="E408" s="162">
        <v>153</v>
      </c>
      <c r="F408" s="168">
        <v>100</v>
      </c>
      <c r="G408" s="162">
        <v>253</v>
      </c>
      <c r="H408" s="162" t="s">
        <v>132</v>
      </c>
      <c r="I408" s="171">
        <v>40551</v>
      </c>
    </row>
    <row r="409" spans="1:9" x14ac:dyDescent="0.25">
      <c r="A409" s="154" t="s">
        <v>532</v>
      </c>
      <c r="B409" s="154" t="s">
        <v>130</v>
      </c>
      <c r="C409" s="155">
        <v>42005</v>
      </c>
      <c r="D409" s="156">
        <v>11658</v>
      </c>
      <c r="E409" s="157">
        <v>64</v>
      </c>
      <c r="F409" s="168">
        <v>35</v>
      </c>
      <c r="G409" s="157">
        <v>99</v>
      </c>
      <c r="H409" s="157" t="s">
        <v>132</v>
      </c>
      <c r="I409" s="170">
        <v>42008</v>
      </c>
    </row>
    <row r="410" spans="1:9" x14ac:dyDescent="0.25">
      <c r="A410" s="159" t="s">
        <v>532</v>
      </c>
      <c r="B410" s="159" t="s">
        <v>534</v>
      </c>
      <c r="C410" s="160">
        <v>42005</v>
      </c>
      <c r="D410" s="161">
        <v>11658</v>
      </c>
      <c r="E410" s="162">
        <v>64</v>
      </c>
      <c r="F410" s="168">
        <v>35</v>
      </c>
      <c r="G410" s="162">
        <v>99</v>
      </c>
      <c r="H410" s="162" t="s">
        <v>132</v>
      </c>
      <c r="I410" s="171">
        <v>42008</v>
      </c>
    </row>
    <row r="411" spans="1:9" x14ac:dyDescent="0.25">
      <c r="A411" s="154" t="s">
        <v>535</v>
      </c>
      <c r="B411" s="154" t="s">
        <v>536</v>
      </c>
      <c r="C411" s="155">
        <v>42005</v>
      </c>
      <c r="D411" s="156">
        <v>11658</v>
      </c>
      <c r="E411" s="157">
        <v>143</v>
      </c>
      <c r="F411" s="168">
        <v>134</v>
      </c>
      <c r="G411" s="157">
        <v>277</v>
      </c>
      <c r="H411" s="157" t="s">
        <v>132</v>
      </c>
      <c r="I411" s="170">
        <v>42008</v>
      </c>
    </row>
    <row r="412" spans="1:9" x14ac:dyDescent="0.25">
      <c r="A412" s="159" t="s">
        <v>535</v>
      </c>
      <c r="B412" s="159" t="s">
        <v>130</v>
      </c>
      <c r="C412" s="160">
        <v>42005</v>
      </c>
      <c r="D412" s="161">
        <v>11658</v>
      </c>
      <c r="E412" s="162">
        <v>142</v>
      </c>
      <c r="F412" s="168">
        <v>134</v>
      </c>
      <c r="G412" s="162">
        <v>276</v>
      </c>
      <c r="H412" s="162" t="s">
        <v>132</v>
      </c>
      <c r="I412" s="171">
        <v>42008</v>
      </c>
    </row>
    <row r="413" spans="1:9" x14ac:dyDescent="0.25">
      <c r="A413" s="154" t="s">
        <v>535</v>
      </c>
      <c r="B413" s="154" t="s">
        <v>537</v>
      </c>
      <c r="C413" s="156">
        <v>42125</v>
      </c>
      <c r="D413" s="155">
        <v>42014</v>
      </c>
      <c r="E413" s="157">
        <v>237</v>
      </c>
      <c r="F413" s="168">
        <v>146</v>
      </c>
      <c r="G413" s="157">
        <v>383</v>
      </c>
      <c r="H413" s="157" t="s">
        <v>132</v>
      </c>
      <c r="I413" s="170">
        <v>42008</v>
      </c>
    </row>
    <row r="414" spans="1:9" x14ac:dyDescent="0.25">
      <c r="A414" s="159" t="s">
        <v>535</v>
      </c>
      <c r="B414" s="159" t="s">
        <v>537</v>
      </c>
      <c r="C414" s="160">
        <v>42045</v>
      </c>
      <c r="D414" s="161">
        <v>41760</v>
      </c>
      <c r="E414" s="162">
        <v>178</v>
      </c>
      <c r="F414" s="168">
        <v>140</v>
      </c>
      <c r="G414" s="162">
        <v>318</v>
      </c>
      <c r="H414" s="162" t="s">
        <v>132</v>
      </c>
      <c r="I414" s="171">
        <v>42008</v>
      </c>
    </row>
    <row r="415" spans="1:9" x14ac:dyDescent="0.25">
      <c r="A415" s="154" t="s">
        <v>538</v>
      </c>
      <c r="B415" s="154" t="s">
        <v>539</v>
      </c>
      <c r="C415" s="155">
        <v>42005</v>
      </c>
      <c r="D415" s="156">
        <v>11658</v>
      </c>
      <c r="E415" s="157">
        <v>181</v>
      </c>
      <c r="F415" s="168">
        <v>114</v>
      </c>
      <c r="G415" s="157">
        <v>295</v>
      </c>
      <c r="H415" s="158" t="s">
        <v>129</v>
      </c>
      <c r="I415" s="170">
        <v>42005</v>
      </c>
    </row>
    <row r="416" spans="1:9" x14ac:dyDescent="0.25">
      <c r="A416" s="159" t="s">
        <v>538</v>
      </c>
      <c r="B416" s="159" t="s">
        <v>540</v>
      </c>
      <c r="C416" s="160">
        <v>42005</v>
      </c>
      <c r="D416" s="161">
        <v>11658</v>
      </c>
      <c r="E416" s="162">
        <v>364</v>
      </c>
      <c r="F416" s="168">
        <v>110</v>
      </c>
      <c r="G416" s="162">
        <v>474</v>
      </c>
      <c r="H416" s="162" t="s">
        <v>132</v>
      </c>
      <c r="I416" s="171">
        <v>38728</v>
      </c>
    </row>
    <row r="417" spans="1:9" x14ac:dyDescent="0.25">
      <c r="A417" s="154" t="s">
        <v>538</v>
      </c>
      <c r="B417" s="154" t="s">
        <v>541</v>
      </c>
      <c r="C417" s="155">
        <v>42005</v>
      </c>
      <c r="D417" s="156">
        <v>11658</v>
      </c>
      <c r="E417" s="157">
        <v>300</v>
      </c>
      <c r="F417" s="168">
        <v>111</v>
      </c>
      <c r="G417" s="157">
        <v>411</v>
      </c>
      <c r="H417" s="157" t="s">
        <v>132</v>
      </c>
      <c r="I417" s="170">
        <v>40548</v>
      </c>
    </row>
    <row r="418" spans="1:9" x14ac:dyDescent="0.25">
      <c r="A418" s="159" t="s">
        <v>538</v>
      </c>
      <c r="B418" s="159" t="s">
        <v>542</v>
      </c>
      <c r="C418" s="160">
        <v>42005</v>
      </c>
      <c r="D418" s="161">
        <v>11658</v>
      </c>
      <c r="E418" s="162">
        <v>156</v>
      </c>
      <c r="F418" s="168">
        <v>55</v>
      </c>
      <c r="G418" s="162">
        <v>211</v>
      </c>
      <c r="H418" s="162" t="s">
        <v>132</v>
      </c>
      <c r="I418" s="171">
        <v>42005</v>
      </c>
    </row>
    <row r="419" spans="1:9" x14ac:dyDescent="0.25">
      <c r="A419" s="154" t="s">
        <v>538</v>
      </c>
      <c r="B419" s="154" t="s">
        <v>543</v>
      </c>
      <c r="C419" s="155">
        <v>42005</v>
      </c>
      <c r="D419" s="156">
        <v>11658</v>
      </c>
      <c r="E419" s="157">
        <v>235</v>
      </c>
      <c r="F419" s="168">
        <v>110</v>
      </c>
      <c r="G419" s="157">
        <v>345</v>
      </c>
      <c r="H419" s="157" t="s">
        <v>132</v>
      </c>
      <c r="I419" s="170">
        <v>40551</v>
      </c>
    </row>
    <row r="420" spans="1:9" x14ac:dyDescent="0.25">
      <c r="A420" s="159" t="s">
        <v>538</v>
      </c>
      <c r="B420" s="159" t="s">
        <v>544</v>
      </c>
      <c r="C420" s="160">
        <v>42005</v>
      </c>
      <c r="D420" s="161">
        <v>11658</v>
      </c>
      <c r="E420" s="162">
        <v>297</v>
      </c>
      <c r="F420" s="168">
        <v>119</v>
      </c>
      <c r="G420" s="162">
        <v>416</v>
      </c>
      <c r="H420" s="162" t="s">
        <v>132</v>
      </c>
      <c r="I420" s="171">
        <v>40551</v>
      </c>
    </row>
    <row r="421" spans="1:9" x14ac:dyDescent="0.25">
      <c r="A421" s="154" t="s">
        <v>538</v>
      </c>
      <c r="B421" s="154" t="s">
        <v>545</v>
      </c>
      <c r="C421" s="155">
        <v>42005</v>
      </c>
      <c r="D421" s="156">
        <v>11658</v>
      </c>
      <c r="E421" s="157">
        <v>389</v>
      </c>
      <c r="F421" s="168">
        <v>126</v>
      </c>
      <c r="G421" s="157">
        <v>515</v>
      </c>
      <c r="H421" s="157" t="s">
        <v>132</v>
      </c>
      <c r="I421" s="170">
        <v>39448</v>
      </c>
    </row>
    <row r="422" spans="1:9" x14ac:dyDescent="0.25">
      <c r="A422" s="159" t="s">
        <v>538</v>
      </c>
      <c r="B422" s="159" t="s">
        <v>546</v>
      </c>
      <c r="C422" s="160">
        <v>42005</v>
      </c>
      <c r="D422" s="161">
        <v>11658</v>
      </c>
      <c r="E422" s="162">
        <v>291</v>
      </c>
      <c r="F422" s="168">
        <v>109</v>
      </c>
      <c r="G422" s="162">
        <v>400</v>
      </c>
      <c r="H422" s="162" t="s">
        <v>132</v>
      </c>
      <c r="I422" s="171">
        <v>40545</v>
      </c>
    </row>
    <row r="423" spans="1:9" x14ac:dyDescent="0.25">
      <c r="A423" s="154" t="s">
        <v>538</v>
      </c>
      <c r="B423" s="154" t="s">
        <v>130</v>
      </c>
      <c r="C423" s="155">
        <v>42005</v>
      </c>
      <c r="D423" s="156">
        <v>11658</v>
      </c>
      <c r="E423" s="157">
        <v>200</v>
      </c>
      <c r="F423" s="168">
        <v>91</v>
      </c>
      <c r="G423" s="157">
        <v>291</v>
      </c>
      <c r="H423" s="157" t="s">
        <v>132</v>
      </c>
      <c r="I423" s="170">
        <v>40547</v>
      </c>
    </row>
    <row r="424" spans="1:9" x14ac:dyDescent="0.25">
      <c r="A424" s="159" t="s">
        <v>538</v>
      </c>
      <c r="B424" s="159" t="s">
        <v>547</v>
      </c>
      <c r="C424" s="160">
        <v>42005</v>
      </c>
      <c r="D424" s="161">
        <v>11658</v>
      </c>
      <c r="E424" s="162">
        <v>273</v>
      </c>
      <c r="F424" s="168">
        <v>72</v>
      </c>
      <c r="G424" s="162">
        <v>345</v>
      </c>
      <c r="H424" s="162" t="s">
        <v>132</v>
      </c>
      <c r="I424" s="171">
        <v>39084</v>
      </c>
    </row>
    <row r="425" spans="1:9" x14ac:dyDescent="0.25">
      <c r="A425" s="154" t="s">
        <v>538</v>
      </c>
      <c r="B425" s="154" t="s">
        <v>548</v>
      </c>
      <c r="C425" s="155">
        <v>42005</v>
      </c>
      <c r="D425" s="156">
        <v>11658</v>
      </c>
      <c r="E425" s="157">
        <v>182</v>
      </c>
      <c r="F425" s="168">
        <v>56</v>
      </c>
      <c r="G425" s="157">
        <v>238</v>
      </c>
      <c r="H425" s="157" t="s">
        <v>132</v>
      </c>
      <c r="I425" s="170">
        <v>38353</v>
      </c>
    </row>
    <row r="426" spans="1:9" x14ac:dyDescent="0.25">
      <c r="A426" s="159" t="s">
        <v>549</v>
      </c>
      <c r="B426" s="159" t="s">
        <v>550</v>
      </c>
      <c r="C426" s="160">
        <v>42005</v>
      </c>
      <c r="D426" s="161">
        <v>11658</v>
      </c>
      <c r="E426" s="162">
        <v>255</v>
      </c>
      <c r="F426" s="168">
        <v>138</v>
      </c>
      <c r="G426" s="162">
        <v>393</v>
      </c>
      <c r="H426" s="162" t="s">
        <v>132</v>
      </c>
      <c r="I426" s="171">
        <v>40547</v>
      </c>
    </row>
    <row r="427" spans="1:9" x14ac:dyDescent="0.25">
      <c r="A427" s="154" t="s">
        <v>549</v>
      </c>
      <c r="B427" s="154" t="s">
        <v>551</v>
      </c>
      <c r="C427" s="155">
        <v>42005</v>
      </c>
      <c r="D427" s="156">
        <v>11658</v>
      </c>
      <c r="E427" s="157">
        <v>80</v>
      </c>
      <c r="F427" s="168">
        <v>67</v>
      </c>
      <c r="G427" s="157">
        <v>147</v>
      </c>
      <c r="H427" s="157" t="s">
        <v>132</v>
      </c>
      <c r="I427" s="170">
        <v>39094</v>
      </c>
    </row>
    <row r="428" spans="1:9" x14ac:dyDescent="0.25">
      <c r="A428" s="159" t="s">
        <v>549</v>
      </c>
      <c r="B428" s="159" t="s">
        <v>552</v>
      </c>
      <c r="C428" s="160">
        <v>42005</v>
      </c>
      <c r="D428" s="161">
        <v>11658</v>
      </c>
      <c r="E428" s="162">
        <v>218</v>
      </c>
      <c r="F428" s="168">
        <v>107</v>
      </c>
      <c r="G428" s="162">
        <v>325</v>
      </c>
      <c r="H428" s="162" t="s">
        <v>132</v>
      </c>
      <c r="I428" s="171">
        <v>41283</v>
      </c>
    </row>
    <row r="429" spans="1:9" x14ac:dyDescent="0.25">
      <c r="A429" s="154" t="s">
        <v>549</v>
      </c>
      <c r="B429" s="154" t="s">
        <v>553</v>
      </c>
      <c r="C429" s="155">
        <v>42005</v>
      </c>
      <c r="D429" s="156">
        <v>11658</v>
      </c>
      <c r="E429" s="157">
        <v>87</v>
      </c>
      <c r="F429" s="168">
        <v>43</v>
      </c>
      <c r="G429" s="157">
        <v>130</v>
      </c>
      <c r="H429" s="157" t="s">
        <v>132</v>
      </c>
      <c r="I429" s="170">
        <v>33248</v>
      </c>
    </row>
    <row r="430" spans="1:9" x14ac:dyDescent="0.25">
      <c r="A430" s="159" t="s">
        <v>549</v>
      </c>
      <c r="B430" s="159" t="s">
        <v>554</v>
      </c>
      <c r="C430" s="160">
        <v>42005</v>
      </c>
      <c r="D430" s="161">
        <v>11658</v>
      </c>
      <c r="E430" s="162">
        <v>255</v>
      </c>
      <c r="F430" s="168">
        <v>138</v>
      </c>
      <c r="G430" s="162">
        <v>393</v>
      </c>
      <c r="H430" s="162" t="s">
        <v>132</v>
      </c>
      <c r="I430" s="171">
        <v>40547</v>
      </c>
    </row>
    <row r="431" spans="1:9" x14ac:dyDescent="0.25">
      <c r="A431" s="154" t="s">
        <v>549</v>
      </c>
      <c r="B431" s="154" t="s">
        <v>555</v>
      </c>
      <c r="C431" s="155">
        <v>42005</v>
      </c>
      <c r="D431" s="156">
        <v>11658</v>
      </c>
      <c r="E431" s="157">
        <v>258</v>
      </c>
      <c r="F431" s="168">
        <v>104</v>
      </c>
      <c r="G431" s="157">
        <v>362</v>
      </c>
      <c r="H431" s="157" t="s">
        <v>132</v>
      </c>
      <c r="I431" s="170">
        <v>40909</v>
      </c>
    </row>
    <row r="432" spans="1:9" x14ac:dyDescent="0.25">
      <c r="A432" s="159" t="s">
        <v>549</v>
      </c>
      <c r="B432" s="159" t="s">
        <v>556</v>
      </c>
      <c r="C432" s="160">
        <v>42005</v>
      </c>
      <c r="D432" s="161">
        <v>11658</v>
      </c>
      <c r="E432" s="162">
        <v>127</v>
      </c>
      <c r="F432" s="168">
        <v>40</v>
      </c>
      <c r="G432" s="162">
        <v>167</v>
      </c>
      <c r="H432" s="162" t="s">
        <v>132</v>
      </c>
      <c r="I432" s="171">
        <v>36536</v>
      </c>
    </row>
    <row r="433" spans="1:9" x14ac:dyDescent="0.25">
      <c r="A433" s="154" t="s">
        <v>549</v>
      </c>
      <c r="B433" s="154" t="s">
        <v>557</v>
      </c>
      <c r="C433" s="155">
        <v>42005</v>
      </c>
      <c r="D433" s="156">
        <v>11658</v>
      </c>
      <c r="E433" s="157">
        <v>90</v>
      </c>
      <c r="F433" s="168">
        <v>56</v>
      </c>
      <c r="G433" s="157">
        <v>146</v>
      </c>
      <c r="H433" s="157" t="s">
        <v>132</v>
      </c>
      <c r="I433" s="170">
        <v>39457</v>
      </c>
    </row>
    <row r="434" spans="1:9" x14ac:dyDescent="0.25">
      <c r="A434" s="159" t="s">
        <v>549</v>
      </c>
      <c r="B434" s="159" t="s">
        <v>130</v>
      </c>
      <c r="C434" s="160">
        <v>42005</v>
      </c>
      <c r="D434" s="161">
        <v>11658</v>
      </c>
      <c r="E434" s="162">
        <v>90</v>
      </c>
      <c r="F434" s="168">
        <v>56</v>
      </c>
      <c r="G434" s="162">
        <v>146</v>
      </c>
      <c r="H434" s="162" t="s">
        <v>132</v>
      </c>
      <c r="I434" s="171">
        <v>39457</v>
      </c>
    </row>
    <row r="435" spans="1:9" x14ac:dyDescent="0.25">
      <c r="A435" s="154" t="s">
        <v>549</v>
      </c>
      <c r="B435" s="154" t="s">
        <v>558</v>
      </c>
      <c r="C435" s="155">
        <v>42005</v>
      </c>
      <c r="D435" s="156">
        <v>11658</v>
      </c>
      <c r="E435" s="157">
        <v>104</v>
      </c>
      <c r="F435" s="168">
        <v>100</v>
      </c>
      <c r="G435" s="157">
        <v>204</v>
      </c>
      <c r="H435" s="157" t="s">
        <v>132</v>
      </c>
      <c r="I435" s="170">
        <v>40547</v>
      </c>
    </row>
    <row r="436" spans="1:9" ht="24" x14ac:dyDescent="0.25">
      <c r="A436" s="159" t="s">
        <v>549</v>
      </c>
      <c r="B436" s="159" t="s">
        <v>559</v>
      </c>
      <c r="C436" s="160">
        <v>42005</v>
      </c>
      <c r="D436" s="161">
        <v>11658</v>
      </c>
      <c r="E436" s="162">
        <v>254</v>
      </c>
      <c r="F436" s="168">
        <v>68</v>
      </c>
      <c r="G436" s="162">
        <v>322</v>
      </c>
      <c r="H436" s="162" t="s">
        <v>132</v>
      </c>
      <c r="I436" s="171">
        <v>36531</v>
      </c>
    </row>
    <row r="437" spans="1:9" x14ac:dyDescent="0.25">
      <c r="A437" s="154" t="s">
        <v>549</v>
      </c>
      <c r="B437" s="154" t="s">
        <v>560</v>
      </c>
      <c r="C437" s="155">
        <v>42005</v>
      </c>
      <c r="D437" s="156">
        <v>11658</v>
      </c>
      <c r="E437" s="157">
        <v>89</v>
      </c>
      <c r="F437" s="168">
        <v>55</v>
      </c>
      <c r="G437" s="157">
        <v>144</v>
      </c>
      <c r="H437" s="157" t="s">
        <v>132</v>
      </c>
      <c r="I437" s="170">
        <v>38728</v>
      </c>
    </row>
    <row r="438" spans="1:9" x14ac:dyDescent="0.25">
      <c r="A438" s="159" t="s">
        <v>561</v>
      </c>
      <c r="B438" s="159" t="s">
        <v>130</v>
      </c>
      <c r="C438" s="160">
        <v>42005</v>
      </c>
      <c r="D438" s="161">
        <v>11658</v>
      </c>
      <c r="E438" s="162">
        <v>97</v>
      </c>
      <c r="F438" s="168">
        <v>58</v>
      </c>
      <c r="G438" s="162">
        <v>155</v>
      </c>
      <c r="H438" s="163" t="s">
        <v>129</v>
      </c>
      <c r="I438" s="171">
        <v>33978</v>
      </c>
    </row>
    <row r="439" spans="1:9" x14ac:dyDescent="0.25">
      <c r="A439" s="154" t="s">
        <v>561</v>
      </c>
      <c r="B439" s="154" t="s">
        <v>562</v>
      </c>
      <c r="C439" s="155">
        <v>42005</v>
      </c>
      <c r="D439" s="156">
        <v>11658</v>
      </c>
      <c r="E439" s="157">
        <v>97</v>
      </c>
      <c r="F439" s="168">
        <v>58</v>
      </c>
      <c r="G439" s="157">
        <v>155</v>
      </c>
      <c r="H439" s="158" t="s">
        <v>129</v>
      </c>
      <c r="I439" s="170">
        <v>33978</v>
      </c>
    </row>
    <row r="440" spans="1:9" x14ac:dyDescent="0.25">
      <c r="A440" s="159" t="s">
        <v>563</v>
      </c>
      <c r="B440" s="159" t="s">
        <v>564</v>
      </c>
      <c r="C440" s="160">
        <v>42005</v>
      </c>
      <c r="D440" s="161">
        <v>11658</v>
      </c>
      <c r="E440" s="162">
        <v>0</v>
      </c>
      <c r="F440" s="168">
        <v>11</v>
      </c>
      <c r="G440" s="162">
        <v>11</v>
      </c>
      <c r="H440" s="163" t="s">
        <v>129</v>
      </c>
      <c r="I440" s="171">
        <v>37996</v>
      </c>
    </row>
    <row r="441" spans="1:9" x14ac:dyDescent="0.25">
      <c r="A441" s="154" t="s">
        <v>563</v>
      </c>
      <c r="B441" s="154" t="s">
        <v>565</v>
      </c>
      <c r="C441" s="155">
        <v>42005</v>
      </c>
      <c r="D441" s="156">
        <v>11658</v>
      </c>
      <c r="E441" s="157">
        <v>211</v>
      </c>
      <c r="F441" s="168">
        <v>65</v>
      </c>
      <c r="G441" s="157">
        <v>276</v>
      </c>
      <c r="H441" s="158" t="s">
        <v>129</v>
      </c>
      <c r="I441" s="170">
        <v>40555</v>
      </c>
    </row>
    <row r="442" spans="1:9" x14ac:dyDescent="0.25">
      <c r="A442" s="159" t="s">
        <v>563</v>
      </c>
      <c r="B442" s="159" t="s">
        <v>130</v>
      </c>
      <c r="C442" s="160">
        <v>42005</v>
      </c>
      <c r="D442" s="161">
        <v>11658</v>
      </c>
      <c r="E442" s="162">
        <v>0</v>
      </c>
      <c r="F442" s="168">
        <v>10</v>
      </c>
      <c r="G442" s="162">
        <v>10</v>
      </c>
      <c r="H442" s="163" t="s">
        <v>129</v>
      </c>
      <c r="I442" s="171">
        <v>37994</v>
      </c>
    </row>
    <row r="443" spans="1:9" x14ac:dyDescent="0.25">
      <c r="A443" s="154" t="s">
        <v>566</v>
      </c>
      <c r="B443" s="154" t="s">
        <v>567</v>
      </c>
      <c r="C443" s="155">
        <v>42005</v>
      </c>
      <c r="D443" s="156">
        <v>11658</v>
      </c>
      <c r="E443" s="157">
        <v>157</v>
      </c>
      <c r="F443" s="168">
        <v>109</v>
      </c>
      <c r="G443" s="157">
        <v>266</v>
      </c>
      <c r="H443" s="157" t="s">
        <v>132</v>
      </c>
      <c r="I443" s="170">
        <v>42008</v>
      </c>
    </row>
    <row r="444" spans="1:9" x14ac:dyDescent="0.25">
      <c r="A444" s="159" t="s">
        <v>566</v>
      </c>
      <c r="B444" s="159" t="s">
        <v>568</v>
      </c>
      <c r="C444" s="160">
        <v>42005</v>
      </c>
      <c r="D444" s="161">
        <v>11658</v>
      </c>
      <c r="E444" s="162">
        <v>225</v>
      </c>
      <c r="F444" s="168">
        <v>126</v>
      </c>
      <c r="G444" s="162">
        <v>351</v>
      </c>
      <c r="H444" s="162" t="s">
        <v>132</v>
      </c>
      <c r="I444" s="171">
        <v>42008</v>
      </c>
    </row>
    <row r="445" spans="1:9" x14ac:dyDescent="0.25">
      <c r="A445" s="154" t="s">
        <v>566</v>
      </c>
      <c r="B445" s="154" t="s">
        <v>569</v>
      </c>
      <c r="C445" s="155">
        <v>42005</v>
      </c>
      <c r="D445" s="156">
        <v>11658</v>
      </c>
      <c r="E445" s="157">
        <v>168</v>
      </c>
      <c r="F445" s="168">
        <v>108</v>
      </c>
      <c r="G445" s="157">
        <v>276</v>
      </c>
      <c r="H445" s="157" t="s">
        <v>132</v>
      </c>
      <c r="I445" s="170">
        <v>42008</v>
      </c>
    </row>
    <row r="446" spans="1:9" x14ac:dyDescent="0.25">
      <c r="A446" s="159" t="s">
        <v>566</v>
      </c>
      <c r="B446" s="159" t="s">
        <v>130</v>
      </c>
      <c r="C446" s="160">
        <v>42005</v>
      </c>
      <c r="D446" s="161">
        <v>11658</v>
      </c>
      <c r="E446" s="162">
        <v>151</v>
      </c>
      <c r="F446" s="168">
        <v>94</v>
      </c>
      <c r="G446" s="162">
        <v>245</v>
      </c>
      <c r="H446" s="162" t="s">
        <v>132</v>
      </c>
      <c r="I446" s="171">
        <v>42008</v>
      </c>
    </row>
    <row r="447" spans="1:9" x14ac:dyDescent="0.25">
      <c r="A447" s="154" t="s">
        <v>570</v>
      </c>
      <c r="B447" s="154" t="s">
        <v>571</v>
      </c>
      <c r="C447" s="155">
        <v>42005</v>
      </c>
      <c r="D447" s="156">
        <v>11658</v>
      </c>
      <c r="E447" s="157">
        <v>360</v>
      </c>
      <c r="F447" s="168">
        <v>154</v>
      </c>
      <c r="G447" s="157">
        <v>514</v>
      </c>
      <c r="H447" s="158" t="s">
        <v>129</v>
      </c>
      <c r="I447" s="170">
        <v>42005</v>
      </c>
    </row>
    <row r="448" spans="1:9" x14ac:dyDescent="0.25">
      <c r="A448" s="159" t="s">
        <v>570</v>
      </c>
      <c r="B448" s="159" t="s">
        <v>572</v>
      </c>
      <c r="C448" s="160">
        <v>42005</v>
      </c>
      <c r="D448" s="161">
        <v>11658</v>
      </c>
      <c r="E448" s="162">
        <v>260</v>
      </c>
      <c r="F448" s="168">
        <v>135</v>
      </c>
      <c r="G448" s="162">
        <v>395</v>
      </c>
      <c r="H448" s="163" t="s">
        <v>129</v>
      </c>
      <c r="I448" s="171">
        <v>42005</v>
      </c>
    </row>
    <row r="449" spans="1:9" x14ac:dyDescent="0.25">
      <c r="A449" s="154" t="s">
        <v>570</v>
      </c>
      <c r="B449" s="154" t="s">
        <v>573</v>
      </c>
      <c r="C449" s="155">
        <v>42005</v>
      </c>
      <c r="D449" s="156">
        <v>11658</v>
      </c>
      <c r="E449" s="157">
        <v>290</v>
      </c>
      <c r="F449" s="168">
        <v>143</v>
      </c>
      <c r="G449" s="157">
        <v>433</v>
      </c>
      <c r="H449" s="158" t="s">
        <v>129</v>
      </c>
      <c r="I449" s="170">
        <v>42005</v>
      </c>
    </row>
    <row r="450" spans="1:9" ht="24" x14ac:dyDescent="0.25">
      <c r="A450" s="159" t="s">
        <v>570</v>
      </c>
      <c r="B450" s="159" t="s">
        <v>574</v>
      </c>
      <c r="C450" s="160">
        <v>42005</v>
      </c>
      <c r="D450" s="161">
        <v>11658</v>
      </c>
      <c r="E450" s="162">
        <v>365</v>
      </c>
      <c r="F450" s="168">
        <v>152</v>
      </c>
      <c r="G450" s="162">
        <v>517</v>
      </c>
      <c r="H450" s="163" t="s">
        <v>129</v>
      </c>
      <c r="I450" s="171">
        <v>42005</v>
      </c>
    </row>
    <row r="451" spans="1:9" x14ac:dyDescent="0.25">
      <c r="A451" s="154" t="s">
        <v>570</v>
      </c>
      <c r="B451" s="154" t="s">
        <v>130</v>
      </c>
      <c r="C451" s="155">
        <v>42005</v>
      </c>
      <c r="D451" s="156">
        <v>11658</v>
      </c>
      <c r="E451" s="157">
        <v>305</v>
      </c>
      <c r="F451" s="168">
        <v>146</v>
      </c>
      <c r="G451" s="157">
        <v>451</v>
      </c>
      <c r="H451" s="158" t="s">
        <v>129</v>
      </c>
      <c r="I451" s="170">
        <v>42005</v>
      </c>
    </row>
    <row r="452" spans="1:9" x14ac:dyDescent="0.25">
      <c r="A452" s="159" t="s">
        <v>570</v>
      </c>
      <c r="B452" s="159" t="s">
        <v>575</v>
      </c>
      <c r="C452" s="160">
        <v>42005</v>
      </c>
      <c r="D452" s="161">
        <v>11658</v>
      </c>
      <c r="E452" s="162">
        <v>260</v>
      </c>
      <c r="F452" s="168">
        <v>135</v>
      </c>
      <c r="G452" s="162">
        <v>395</v>
      </c>
      <c r="H452" s="163" t="s">
        <v>129</v>
      </c>
      <c r="I452" s="171">
        <v>42005</v>
      </c>
    </row>
    <row r="453" spans="1:9" x14ac:dyDescent="0.25">
      <c r="A453" s="154" t="s">
        <v>570</v>
      </c>
      <c r="B453" s="154" t="s">
        <v>576</v>
      </c>
      <c r="C453" s="155">
        <v>42005</v>
      </c>
      <c r="D453" s="156">
        <v>11658</v>
      </c>
      <c r="E453" s="157">
        <v>372</v>
      </c>
      <c r="F453" s="168">
        <v>178</v>
      </c>
      <c r="G453" s="157">
        <v>550</v>
      </c>
      <c r="H453" s="158" t="s">
        <v>129</v>
      </c>
      <c r="I453" s="170">
        <v>42005</v>
      </c>
    </row>
    <row r="454" spans="1:9" x14ac:dyDescent="0.25">
      <c r="A454" s="159" t="s">
        <v>570</v>
      </c>
      <c r="B454" s="159" t="s">
        <v>577</v>
      </c>
      <c r="C454" s="160">
        <v>42005</v>
      </c>
      <c r="D454" s="161">
        <v>11658</v>
      </c>
      <c r="E454" s="162">
        <v>305</v>
      </c>
      <c r="F454" s="168">
        <v>146</v>
      </c>
      <c r="G454" s="162">
        <v>451</v>
      </c>
      <c r="H454" s="163" t="s">
        <v>129</v>
      </c>
      <c r="I454" s="171">
        <v>42005</v>
      </c>
    </row>
    <row r="455" spans="1:9" x14ac:dyDescent="0.25">
      <c r="A455" s="154" t="s">
        <v>578</v>
      </c>
      <c r="B455" s="154" t="s">
        <v>579</v>
      </c>
      <c r="C455" s="155">
        <v>42005</v>
      </c>
      <c r="D455" s="156">
        <v>11658</v>
      </c>
      <c r="E455" s="157">
        <v>157</v>
      </c>
      <c r="F455" s="168">
        <v>99</v>
      </c>
      <c r="G455" s="157">
        <v>256</v>
      </c>
      <c r="H455" s="157" t="s">
        <v>132</v>
      </c>
      <c r="I455" s="170">
        <v>42008</v>
      </c>
    </row>
    <row r="456" spans="1:9" x14ac:dyDescent="0.25">
      <c r="A456" s="159" t="s">
        <v>578</v>
      </c>
      <c r="B456" s="159" t="s">
        <v>580</v>
      </c>
      <c r="C456" s="160">
        <v>42005</v>
      </c>
      <c r="D456" s="161">
        <v>11658</v>
      </c>
      <c r="E456" s="162">
        <v>270</v>
      </c>
      <c r="F456" s="168">
        <v>121</v>
      </c>
      <c r="G456" s="162">
        <v>391</v>
      </c>
      <c r="H456" s="162" t="s">
        <v>132</v>
      </c>
      <c r="I456" s="171">
        <v>42008</v>
      </c>
    </row>
    <row r="457" spans="1:9" x14ac:dyDescent="0.25">
      <c r="A457" s="154" t="s">
        <v>578</v>
      </c>
      <c r="B457" s="154" t="s">
        <v>581</v>
      </c>
      <c r="C457" s="155">
        <v>42005</v>
      </c>
      <c r="D457" s="156">
        <v>11658</v>
      </c>
      <c r="E457" s="157">
        <v>137</v>
      </c>
      <c r="F457" s="168">
        <v>105</v>
      </c>
      <c r="G457" s="157">
        <v>242</v>
      </c>
      <c r="H457" s="157" t="s">
        <v>132</v>
      </c>
      <c r="I457" s="170">
        <v>42008</v>
      </c>
    </row>
    <row r="458" spans="1:9" x14ac:dyDescent="0.25">
      <c r="A458" s="159" t="s">
        <v>578</v>
      </c>
      <c r="B458" s="159" t="s">
        <v>582</v>
      </c>
      <c r="C458" s="160">
        <v>42005</v>
      </c>
      <c r="D458" s="161">
        <v>11658</v>
      </c>
      <c r="E458" s="162">
        <v>247</v>
      </c>
      <c r="F458" s="168">
        <v>123</v>
      </c>
      <c r="G458" s="162">
        <v>370</v>
      </c>
      <c r="H458" s="162" t="s">
        <v>132</v>
      </c>
      <c r="I458" s="171">
        <v>42008</v>
      </c>
    </row>
    <row r="459" spans="1:9" x14ac:dyDescent="0.25">
      <c r="A459" s="154" t="s">
        <v>578</v>
      </c>
      <c r="B459" s="154" t="s">
        <v>583</v>
      </c>
      <c r="C459" s="155">
        <v>42005</v>
      </c>
      <c r="D459" s="156">
        <v>11658</v>
      </c>
      <c r="E459" s="157">
        <v>172</v>
      </c>
      <c r="F459" s="168">
        <v>95</v>
      </c>
      <c r="G459" s="157">
        <v>267</v>
      </c>
      <c r="H459" s="157" t="s">
        <v>132</v>
      </c>
      <c r="I459" s="170">
        <v>42008</v>
      </c>
    </row>
    <row r="460" spans="1:9" x14ac:dyDescent="0.25">
      <c r="A460" s="159" t="s">
        <v>578</v>
      </c>
      <c r="B460" s="159" t="s">
        <v>584</v>
      </c>
      <c r="C460" s="160">
        <v>42005</v>
      </c>
      <c r="D460" s="161">
        <v>11658</v>
      </c>
      <c r="E460" s="162">
        <v>309</v>
      </c>
      <c r="F460" s="168">
        <v>157</v>
      </c>
      <c r="G460" s="162">
        <v>466</v>
      </c>
      <c r="H460" s="162" t="s">
        <v>132</v>
      </c>
      <c r="I460" s="171">
        <v>42008</v>
      </c>
    </row>
    <row r="461" spans="1:9" x14ac:dyDescent="0.25">
      <c r="A461" s="154" t="s">
        <v>578</v>
      </c>
      <c r="B461" s="154" t="s">
        <v>585</v>
      </c>
      <c r="C461" s="155">
        <v>42005</v>
      </c>
      <c r="D461" s="156">
        <v>11658</v>
      </c>
      <c r="E461" s="157">
        <v>163</v>
      </c>
      <c r="F461" s="168">
        <v>107</v>
      </c>
      <c r="G461" s="157">
        <v>270</v>
      </c>
      <c r="H461" s="157" t="s">
        <v>132</v>
      </c>
      <c r="I461" s="170">
        <v>42008</v>
      </c>
    </row>
    <row r="462" spans="1:9" x14ac:dyDescent="0.25">
      <c r="A462" s="159" t="s">
        <v>578</v>
      </c>
      <c r="B462" s="159" t="s">
        <v>586</v>
      </c>
      <c r="C462" s="160">
        <v>42005</v>
      </c>
      <c r="D462" s="161">
        <v>11658</v>
      </c>
      <c r="E462" s="162">
        <v>270</v>
      </c>
      <c r="F462" s="168">
        <v>127</v>
      </c>
      <c r="G462" s="162">
        <v>397</v>
      </c>
      <c r="H462" s="162" t="s">
        <v>132</v>
      </c>
      <c r="I462" s="171">
        <v>42008</v>
      </c>
    </row>
    <row r="463" spans="1:9" x14ac:dyDescent="0.25">
      <c r="A463" s="154" t="s">
        <v>578</v>
      </c>
      <c r="B463" s="154" t="s">
        <v>587</v>
      </c>
      <c r="C463" s="156">
        <v>42125</v>
      </c>
      <c r="D463" s="156">
        <v>42248</v>
      </c>
      <c r="E463" s="157">
        <v>135</v>
      </c>
      <c r="F463" s="168">
        <v>67</v>
      </c>
      <c r="G463" s="157">
        <v>202</v>
      </c>
      <c r="H463" s="157" t="s">
        <v>132</v>
      </c>
      <c r="I463" s="170">
        <v>42008</v>
      </c>
    </row>
    <row r="464" spans="1:9" x14ac:dyDescent="0.25">
      <c r="A464" s="159" t="s">
        <v>578</v>
      </c>
      <c r="B464" s="159" t="s">
        <v>587</v>
      </c>
      <c r="C464" s="161">
        <v>42614</v>
      </c>
      <c r="D464" s="161">
        <v>41760</v>
      </c>
      <c r="E464" s="162">
        <v>104</v>
      </c>
      <c r="F464" s="168">
        <v>64</v>
      </c>
      <c r="G464" s="162">
        <v>168</v>
      </c>
      <c r="H464" s="162" t="s">
        <v>132</v>
      </c>
      <c r="I464" s="171">
        <v>42008</v>
      </c>
    </row>
    <row r="465" spans="1:9" x14ac:dyDescent="0.25">
      <c r="A465" s="154" t="s">
        <v>578</v>
      </c>
      <c r="B465" s="154" t="s">
        <v>588</v>
      </c>
      <c r="C465" s="155">
        <v>42005</v>
      </c>
      <c r="D465" s="156">
        <v>11658</v>
      </c>
      <c r="E465" s="157">
        <v>224</v>
      </c>
      <c r="F465" s="168">
        <v>115</v>
      </c>
      <c r="G465" s="157">
        <v>339</v>
      </c>
      <c r="H465" s="157" t="s">
        <v>132</v>
      </c>
      <c r="I465" s="170">
        <v>42008</v>
      </c>
    </row>
    <row r="466" spans="1:9" x14ac:dyDescent="0.25">
      <c r="A466" s="159" t="s">
        <v>578</v>
      </c>
      <c r="B466" s="159" t="s">
        <v>589</v>
      </c>
      <c r="C466" s="160">
        <v>42005</v>
      </c>
      <c r="D466" s="161">
        <v>11658</v>
      </c>
      <c r="E466" s="162">
        <v>140</v>
      </c>
      <c r="F466" s="168">
        <v>101</v>
      </c>
      <c r="G466" s="162">
        <v>241</v>
      </c>
      <c r="H466" s="162" t="s">
        <v>132</v>
      </c>
      <c r="I466" s="171">
        <v>42008</v>
      </c>
    </row>
    <row r="467" spans="1:9" x14ac:dyDescent="0.25">
      <c r="A467" s="154" t="s">
        <v>578</v>
      </c>
      <c r="B467" s="154" t="s">
        <v>590</v>
      </c>
      <c r="C467" s="155">
        <v>42005</v>
      </c>
      <c r="D467" s="156">
        <v>11658</v>
      </c>
      <c r="E467" s="157">
        <v>291</v>
      </c>
      <c r="F467" s="168">
        <v>178</v>
      </c>
      <c r="G467" s="157">
        <v>469</v>
      </c>
      <c r="H467" s="157" t="s">
        <v>132</v>
      </c>
      <c r="I467" s="170">
        <v>42008</v>
      </c>
    </row>
    <row r="468" spans="1:9" x14ac:dyDescent="0.25">
      <c r="A468" s="159" t="s">
        <v>578</v>
      </c>
      <c r="B468" s="159" t="s">
        <v>591</v>
      </c>
      <c r="C468" s="160">
        <v>42005</v>
      </c>
      <c r="D468" s="161">
        <v>11658</v>
      </c>
      <c r="E468" s="162">
        <v>169</v>
      </c>
      <c r="F468" s="168">
        <v>88</v>
      </c>
      <c r="G468" s="162">
        <v>257</v>
      </c>
      <c r="H468" s="162" t="s">
        <v>132</v>
      </c>
      <c r="I468" s="171">
        <v>42008</v>
      </c>
    </row>
    <row r="469" spans="1:9" x14ac:dyDescent="0.25">
      <c r="A469" s="154" t="s">
        <v>578</v>
      </c>
      <c r="B469" s="154" t="s">
        <v>592</v>
      </c>
      <c r="C469" s="155">
        <v>42005</v>
      </c>
      <c r="D469" s="156">
        <v>11658</v>
      </c>
      <c r="E469" s="157">
        <v>171</v>
      </c>
      <c r="F469" s="168">
        <v>108</v>
      </c>
      <c r="G469" s="157">
        <v>279</v>
      </c>
      <c r="H469" s="157" t="s">
        <v>132</v>
      </c>
      <c r="I469" s="170">
        <v>42008</v>
      </c>
    </row>
    <row r="470" spans="1:9" x14ac:dyDescent="0.25">
      <c r="A470" s="159" t="s">
        <v>578</v>
      </c>
      <c r="B470" s="159" t="s">
        <v>130</v>
      </c>
      <c r="C470" s="160">
        <v>42005</v>
      </c>
      <c r="D470" s="161">
        <v>11658</v>
      </c>
      <c r="E470" s="162">
        <v>191</v>
      </c>
      <c r="F470" s="168">
        <v>114</v>
      </c>
      <c r="G470" s="162">
        <v>305</v>
      </c>
      <c r="H470" s="162" t="s">
        <v>132</v>
      </c>
      <c r="I470" s="171">
        <v>42008</v>
      </c>
    </row>
    <row r="471" spans="1:9" x14ac:dyDescent="0.25">
      <c r="A471" s="154" t="s">
        <v>578</v>
      </c>
      <c r="B471" s="154" t="s">
        <v>593</v>
      </c>
      <c r="C471" s="155">
        <v>42005</v>
      </c>
      <c r="D471" s="156">
        <v>11658</v>
      </c>
      <c r="E471" s="157">
        <v>169</v>
      </c>
      <c r="F471" s="168">
        <v>93</v>
      </c>
      <c r="G471" s="157">
        <v>262</v>
      </c>
      <c r="H471" s="157" t="s">
        <v>132</v>
      </c>
      <c r="I471" s="170">
        <v>42008</v>
      </c>
    </row>
    <row r="472" spans="1:9" x14ac:dyDescent="0.25">
      <c r="A472" s="159" t="s">
        <v>578</v>
      </c>
      <c r="B472" s="159" t="s">
        <v>594</v>
      </c>
      <c r="C472" s="160">
        <v>42005</v>
      </c>
      <c r="D472" s="161">
        <v>11658</v>
      </c>
      <c r="E472" s="162">
        <v>134</v>
      </c>
      <c r="F472" s="168">
        <v>89</v>
      </c>
      <c r="G472" s="162">
        <v>223</v>
      </c>
      <c r="H472" s="162" t="s">
        <v>132</v>
      </c>
      <c r="I472" s="171">
        <v>42008</v>
      </c>
    </row>
    <row r="473" spans="1:9" ht="24" x14ac:dyDescent="0.25">
      <c r="A473" s="154" t="s">
        <v>578</v>
      </c>
      <c r="B473" s="154" t="s">
        <v>595</v>
      </c>
      <c r="C473" s="155">
        <v>42005</v>
      </c>
      <c r="D473" s="156">
        <v>11658</v>
      </c>
      <c r="E473" s="157">
        <v>85</v>
      </c>
      <c r="F473" s="168">
        <v>71</v>
      </c>
      <c r="G473" s="157">
        <v>156</v>
      </c>
      <c r="H473" s="157" t="s">
        <v>132</v>
      </c>
      <c r="I473" s="170">
        <v>42008</v>
      </c>
    </row>
    <row r="474" spans="1:9" x14ac:dyDescent="0.25">
      <c r="A474" s="159" t="s">
        <v>578</v>
      </c>
      <c r="B474" s="159" t="s">
        <v>596</v>
      </c>
      <c r="C474" s="160">
        <v>42005</v>
      </c>
      <c r="D474" s="161">
        <v>11658</v>
      </c>
      <c r="E474" s="162">
        <v>141</v>
      </c>
      <c r="F474" s="168">
        <v>101</v>
      </c>
      <c r="G474" s="162">
        <v>242</v>
      </c>
      <c r="H474" s="162" t="s">
        <v>132</v>
      </c>
      <c r="I474" s="171">
        <v>42008</v>
      </c>
    </row>
    <row r="475" spans="1:9" ht="24" x14ac:dyDescent="0.25">
      <c r="A475" s="154" t="s">
        <v>578</v>
      </c>
      <c r="B475" s="154" t="s">
        <v>597</v>
      </c>
      <c r="C475" s="155">
        <v>42005</v>
      </c>
      <c r="D475" s="156">
        <v>11658</v>
      </c>
      <c r="E475" s="157">
        <v>165</v>
      </c>
      <c r="F475" s="168">
        <v>108</v>
      </c>
      <c r="G475" s="157">
        <v>273</v>
      </c>
      <c r="H475" s="157" t="s">
        <v>132</v>
      </c>
      <c r="I475" s="170">
        <v>42008</v>
      </c>
    </row>
    <row r="476" spans="1:9" x14ac:dyDescent="0.25">
      <c r="A476" s="159" t="s">
        <v>578</v>
      </c>
      <c r="B476" s="159" t="s">
        <v>598</v>
      </c>
      <c r="C476" s="160">
        <v>42005</v>
      </c>
      <c r="D476" s="161">
        <v>11658</v>
      </c>
      <c r="E476" s="162">
        <v>175</v>
      </c>
      <c r="F476" s="168">
        <v>118</v>
      </c>
      <c r="G476" s="162">
        <v>293</v>
      </c>
      <c r="H476" s="162" t="s">
        <v>132</v>
      </c>
      <c r="I476" s="171">
        <v>42008</v>
      </c>
    </row>
    <row r="477" spans="1:9" x14ac:dyDescent="0.25">
      <c r="A477" s="154" t="s">
        <v>578</v>
      </c>
      <c r="B477" s="154" t="s">
        <v>599</v>
      </c>
      <c r="C477" s="155">
        <v>42005</v>
      </c>
      <c r="D477" s="156">
        <v>11658</v>
      </c>
      <c r="E477" s="157">
        <v>355</v>
      </c>
      <c r="F477" s="168">
        <v>132</v>
      </c>
      <c r="G477" s="157">
        <v>487</v>
      </c>
      <c r="H477" s="157" t="s">
        <v>132</v>
      </c>
      <c r="I477" s="170">
        <v>42008</v>
      </c>
    </row>
    <row r="478" spans="1:9" x14ac:dyDescent="0.25">
      <c r="A478" s="159" t="s">
        <v>578</v>
      </c>
      <c r="B478" s="159" t="s">
        <v>600</v>
      </c>
      <c r="C478" s="160">
        <v>42005</v>
      </c>
      <c r="D478" s="161">
        <v>11658</v>
      </c>
      <c r="E478" s="162">
        <v>258</v>
      </c>
      <c r="F478" s="168">
        <v>112</v>
      </c>
      <c r="G478" s="162">
        <v>370</v>
      </c>
      <c r="H478" s="162" t="s">
        <v>132</v>
      </c>
      <c r="I478" s="171">
        <v>42008</v>
      </c>
    </row>
    <row r="479" spans="1:9" x14ac:dyDescent="0.25">
      <c r="A479" s="154" t="s">
        <v>578</v>
      </c>
      <c r="B479" s="154" t="s">
        <v>601</v>
      </c>
      <c r="C479" s="155">
        <v>42005</v>
      </c>
      <c r="D479" s="156">
        <v>11658</v>
      </c>
      <c r="E479" s="157">
        <v>172</v>
      </c>
      <c r="F479" s="168">
        <v>95</v>
      </c>
      <c r="G479" s="157">
        <v>267</v>
      </c>
      <c r="H479" s="157" t="s">
        <v>132</v>
      </c>
      <c r="I479" s="170">
        <v>42008</v>
      </c>
    </row>
    <row r="480" spans="1:9" x14ac:dyDescent="0.25">
      <c r="A480" s="159" t="s">
        <v>578</v>
      </c>
      <c r="B480" s="159" t="s">
        <v>602</v>
      </c>
      <c r="C480" s="160">
        <v>42005</v>
      </c>
      <c r="D480" s="161">
        <v>11658</v>
      </c>
      <c r="E480" s="162">
        <v>180</v>
      </c>
      <c r="F480" s="168">
        <v>106</v>
      </c>
      <c r="G480" s="162">
        <v>286</v>
      </c>
      <c r="H480" s="162" t="s">
        <v>132</v>
      </c>
      <c r="I480" s="171">
        <v>42008</v>
      </c>
    </row>
    <row r="481" spans="1:9" x14ac:dyDescent="0.25">
      <c r="A481" s="154" t="s">
        <v>578</v>
      </c>
      <c r="B481" s="154" t="s">
        <v>603</v>
      </c>
      <c r="C481" s="155">
        <v>42005</v>
      </c>
      <c r="D481" s="156">
        <v>11658</v>
      </c>
      <c r="E481" s="157">
        <v>213</v>
      </c>
      <c r="F481" s="168">
        <v>104</v>
      </c>
      <c r="G481" s="157">
        <v>317</v>
      </c>
      <c r="H481" s="157" t="s">
        <v>132</v>
      </c>
      <c r="I481" s="170">
        <v>42008</v>
      </c>
    </row>
    <row r="482" spans="1:9" x14ac:dyDescent="0.25">
      <c r="A482" s="159" t="s">
        <v>578</v>
      </c>
      <c r="B482" s="159" t="s">
        <v>604</v>
      </c>
      <c r="C482" s="160">
        <v>42005</v>
      </c>
      <c r="D482" s="161">
        <v>11658</v>
      </c>
      <c r="E482" s="162">
        <v>235</v>
      </c>
      <c r="F482" s="168">
        <v>142</v>
      </c>
      <c r="G482" s="162">
        <v>377</v>
      </c>
      <c r="H482" s="162" t="s">
        <v>132</v>
      </c>
      <c r="I482" s="171">
        <v>42008</v>
      </c>
    </row>
    <row r="483" spans="1:9" x14ac:dyDescent="0.25">
      <c r="A483" s="154" t="s">
        <v>578</v>
      </c>
      <c r="B483" s="154" t="s">
        <v>605</v>
      </c>
      <c r="C483" s="155">
        <v>42005</v>
      </c>
      <c r="D483" s="156">
        <v>11658</v>
      </c>
      <c r="E483" s="157">
        <v>360</v>
      </c>
      <c r="F483" s="168">
        <v>142</v>
      </c>
      <c r="G483" s="157">
        <v>502</v>
      </c>
      <c r="H483" s="157" t="s">
        <v>132</v>
      </c>
      <c r="I483" s="170">
        <v>42008</v>
      </c>
    </row>
    <row r="484" spans="1:9" x14ac:dyDescent="0.25">
      <c r="A484" s="159" t="s">
        <v>578</v>
      </c>
      <c r="B484" s="159" t="s">
        <v>606</v>
      </c>
      <c r="C484" s="160">
        <v>42005</v>
      </c>
      <c r="D484" s="161">
        <v>11658</v>
      </c>
      <c r="E484" s="162">
        <v>180</v>
      </c>
      <c r="F484" s="168">
        <v>86</v>
      </c>
      <c r="G484" s="162">
        <v>266</v>
      </c>
      <c r="H484" s="162" t="s">
        <v>132</v>
      </c>
      <c r="I484" s="171">
        <v>42008</v>
      </c>
    </row>
    <row r="485" spans="1:9" x14ac:dyDescent="0.25">
      <c r="A485" s="154" t="s">
        <v>578</v>
      </c>
      <c r="B485" s="154" t="s">
        <v>607</v>
      </c>
      <c r="C485" s="155">
        <v>42005</v>
      </c>
      <c r="D485" s="156">
        <v>11658</v>
      </c>
      <c r="E485" s="157">
        <v>90</v>
      </c>
      <c r="F485" s="168">
        <v>66</v>
      </c>
      <c r="G485" s="157">
        <v>156</v>
      </c>
      <c r="H485" s="157" t="s">
        <v>132</v>
      </c>
      <c r="I485" s="170">
        <v>42008</v>
      </c>
    </row>
    <row r="486" spans="1:9" x14ac:dyDescent="0.25">
      <c r="A486" s="159" t="s">
        <v>608</v>
      </c>
      <c r="B486" s="159" t="s">
        <v>609</v>
      </c>
      <c r="C486" s="160">
        <v>42005</v>
      </c>
      <c r="D486" s="161">
        <v>11658</v>
      </c>
      <c r="E486" s="162">
        <v>211</v>
      </c>
      <c r="F486" s="168">
        <v>101</v>
      </c>
      <c r="G486" s="162">
        <v>312</v>
      </c>
      <c r="H486" s="162" t="s">
        <v>132</v>
      </c>
      <c r="I486" s="171">
        <v>42007</v>
      </c>
    </row>
    <row r="487" spans="1:9" ht="24" x14ac:dyDescent="0.25">
      <c r="A487" s="154" t="s">
        <v>608</v>
      </c>
      <c r="B487" s="154" t="s">
        <v>610</v>
      </c>
      <c r="C487" s="155">
        <v>42044</v>
      </c>
      <c r="D487" s="156">
        <v>11263</v>
      </c>
      <c r="E487" s="157">
        <v>209</v>
      </c>
      <c r="F487" s="168">
        <v>86</v>
      </c>
      <c r="G487" s="157">
        <v>295</v>
      </c>
      <c r="H487" s="157" t="s">
        <v>132</v>
      </c>
      <c r="I487" s="170">
        <v>42007</v>
      </c>
    </row>
    <row r="488" spans="1:9" ht="24" x14ac:dyDescent="0.25">
      <c r="A488" s="159" t="s">
        <v>608</v>
      </c>
      <c r="B488" s="159" t="s">
        <v>610</v>
      </c>
      <c r="C488" s="160">
        <v>42016</v>
      </c>
      <c r="D488" s="160">
        <v>42013</v>
      </c>
      <c r="E488" s="162">
        <v>316</v>
      </c>
      <c r="F488" s="168">
        <v>96</v>
      </c>
      <c r="G488" s="162">
        <v>412</v>
      </c>
      <c r="H488" s="162" t="s">
        <v>132</v>
      </c>
      <c r="I488" s="171">
        <v>42007</v>
      </c>
    </row>
    <row r="489" spans="1:9" x14ac:dyDescent="0.25">
      <c r="A489" s="154" t="s">
        <v>608</v>
      </c>
      <c r="B489" s="154" t="s">
        <v>130</v>
      </c>
      <c r="C489" s="155">
        <v>42005</v>
      </c>
      <c r="D489" s="156">
        <v>11658</v>
      </c>
      <c r="E489" s="157">
        <v>211</v>
      </c>
      <c r="F489" s="168">
        <v>101</v>
      </c>
      <c r="G489" s="157">
        <v>312</v>
      </c>
      <c r="H489" s="157" t="s">
        <v>132</v>
      </c>
      <c r="I489" s="170">
        <v>42007</v>
      </c>
    </row>
    <row r="490" spans="1:9" x14ac:dyDescent="0.25">
      <c r="A490" s="159" t="s">
        <v>611</v>
      </c>
      <c r="B490" s="159" t="s">
        <v>612</v>
      </c>
      <c r="C490" s="160">
        <v>42005</v>
      </c>
      <c r="D490" s="161">
        <v>11658</v>
      </c>
      <c r="E490" s="162">
        <v>137</v>
      </c>
      <c r="F490" s="168">
        <v>145</v>
      </c>
      <c r="G490" s="162">
        <v>282</v>
      </c>
      <c r="H490" s="162" t="s">
        <v>132</v>
      </c>
      <c r="I490" s="171">
        <v>42008</v>
      </c>
    </row>
    <row r="491" spans="1:9" x14ac:dyDescent="0.25">
      <c r="A491" s="154" t="s">
        <v>611</v>
      </c>
      <c r="B491" s="154" t="s">
        <v>613</v>
      </c>
      <c r="C491" s="155">
        <v>42005</v>
      </c>
      <c r="D491" s="156">
        <v>11658</v>
      </c>
      <c r="E491" s="157">
        <v>101</v>
      </c>
      <c r="F491" s="168">
        <v>94</v>
      </c>
      <c r="G491" s="157">
        <v>195</v>
      </c>
      <c r="H491" s="157" t="s">
        <v>132</v>
      </c>
      <c r="I491" s="170">
        <v>42008</v>
      </c>
    </row>
    <row r="492" spans="1:9" x14ac:dyDescent="0.25">
      <c r="A492" s="159" t="s">
        <v>611</v>
      </c>
      <c r="B492" s="159" t="s">
        <v>614</v>
      </c>
      <c r="C492" s="160">
        <v>42005</v>
      </c>
      <c r="D492" s="161">
        <v>11658</v>
      </c>
      <c r="E492" s="162">
        <v>137</v>
      </c>
      <c r="F492" s="168">
        <v>145</v>
      </c>
      <c r="G492" s="162">
        <v>282</v>
      </c>
      <c r="H492" s="162" t="s">
        <v>132</v>
      </c>
      <c r="I492" s="171">
        <v>42008</v>
      </c>
    </row>
    <row r="493" spans="1:9" x14ac:dyDescent="0.25">
      <c r="A493" s="154" t="s">
        <v>611</v>
      </c>
      <c r="B493" s="154" t="s">
        <v>615</v>
      </c>
      <c r="C493" s="155">
        <v>42005</v>
      </c>
      <c r="D493" s="156">
        <v>11658</v>
      </c>
      <c r="E493" s="157">
        <v>92</v>
      </c>
      <c r="F493" s="168">
        <v>96</v>
      </c>
      <c r="G493" s="157">
        <v>188</v>
      </c>
      <c r="H493" s="157" t="s">
        <v>132</v>
      </c>
      <c r="I493" s="170">
        <v>42008</v>
      </c>
    </row>
    <row r="494" spans="1:9" x14ac:dyDescent="0.25">
      <c r="A494" s="159" t="s">
        <v>611</v>
      </c>
      <c r="B494" s="159" t="s">
        <v>616</v>
      </c>
      <c r="C494" s="160">
        <v>42005</v>
      </c>
      <c r="D494" s="161">
        <v>11658</v>
      </c>
      <c r="E494" s="162">
        <v>98</v>
      </c>
      <c r="F494" s="168">
        <v>80</v>
      </c>
      <c r="G494" s="162">
        <v>178</v>
      </c>
      <c r="H494" s="162" t="s">
        <v>132</v>
      </c>
      <c r="I494" s="171">
        <v>42008</v>
      </c>
    </row>
    <row r="495" spans="1:9" x14ac:dyDescent="0.25">
      <c r="A495" s="154" t="s">
        <v>611</v>
      </c>
      <c r="B495" s="154" t="s">
        <v>617</v>
      </c>
      <c r="C495" s="155">
        <v>42005</v>
      </c>
      <c r="D495" s="156">
        <v>11658</v>
      </c>
      <c r="E495" s="157">
        <v>146</v>
      </c>
      <c r="F495" s="168">
        <v>147</v>
      </c>
      <c r="G495" s="157">
        <v>293</v>
      </c>
      <c r="H495" s="157" t="s">
        <v>132</v>
      </c>
      <c r="I495" s="170">
        <v>42008</v>
      </c>
    </row>
    <row r="496" spans="1:9" x14ac:dyDescent="0.25">
      <c r="A496" s="159" t="s">
        <v>611</v>
      </c>
      <c r="B496" s="159" t="s">
        <v>618</v>
      </c>
      <c r="C496" s="160">
        <v>42005</v>
      </c>
      <c r="D496" s="161">
        <v>11658</v>
      </c>
      <c r="E496" s="162">
        <v>273</v>
      </c>
      <c r="F496" s="168">
        <v>189</v>
      </c>
      <c r="G496" s="162">
        <v>462</v>
      </c>
      <c r="H496" s="163" t="s">
        <v>129</v>
      </c>
      <c r="I496" s="171">
        <v>42008</v>
      </c>
    </row>
    <row r="497" spans="1:9" x14ac:dyDescent="0.25">
      <c r="A497" s="154" t="s">
        <v>611</v>
      </c>
      <c r="B497" s="154" t="s">
        <v>619</v>
      </c>
      <c r="C497" s="155">
        <v>42005</v>
      </c>
      <c r="D497" s="156">
        <v>11658</v>
      </c>
      <c r="E497" s="157">
        <v>167</v>
      </c>
      <c r="F497" s="168">
        <v>100</v>
      </c>
      <c r="G497" s="157">
        <v>267</v>
      </c>
      <c r="H497" s="157" t="s">
        <v>132</v>
      </c>
      <c r="I497" s="170">
        <v>42008</v>
      </c>
    </row>
    <row r="498" spans="1:9" x14ac:dyDescent="0.25">
      <c r="A498" s="159" t="s">
        <v>611</v>
      </c>
      <c r="B498" s="159" t="s">
        <v>620</v>
      </c>
      <c r="C498" s="160">
        <v>42005</v>
      </c>
      <c r="D498" s="161">
        <v>11658</v>
      </c>
      <c r="E498" s="162">
        <v>94</v>
      </c>
      <c r="F498" s="168">
        <v>75</v>
      </c>
      <c r="G498" s="162">
        <v>169</v>
      </c>
      <c r="H498" s="163" t="s">
        <v>129</v>
      </c>
      <c r="I498" s="171">
        <v>42008</v>
      </c>
    </row>
    <row r="499" spans="1:9" x14ac:dyDescent="0.25">
      <c r="A499" s="154" t="s">
        <v>611</v>
      </c>
      <c r="B499" s="154" t="s">
        <v>621</v>
      </c>
      <c r="C499" s="155">
        <v>42005</v>
      </c>
      <c r="D499" s="156">
        <v>11658</v>
      </c>
      <c r="E499" s="157">
        <v>80</v>
      </c>
      <c r="F499" s="168">
        <v>69</v>
      </c>
      <c r="G499" s="157">
        <v>149</v>
      </c>
      <c r="H499" s="157" t="s">
        <v>132</v>
      </c>
      <c r="I499" s="170">
        <v>42008</v>
      </c>
    </row>
    <row r="500" spans="1:9" x14ac:dyDescent="0.25">
      <c r="A500" s="159" t="s">
        <v>611</v>
      </c>
      <c r="B500" s="159" t="s">
        <v>622</v>
      </c>
      <c r="C500" s="160">
        <v>42005</v>
      </c>
      <c r="D500" s="161">
        <v>11658</v>
      </c>
      <c r="E500" s="162">
        <v>158</v>
      </c>
      <c r="F500" s="168">
        <v>136</v>
      </c>
      <c r="G500" s="162">
        <v>294</v>
      </c>
      <c r="H500" s="162" t="s">
        <v>132</v>
      </c>
      <c r="I500" s="171">
        <v>42008</v>
      </c>
    </row>
    <row r="501" spans="1:9" x14ac:dyDescent="0.25">
      <c r="A501" s="154" t="s">
        <v>611</v>
      </c>
      <c r="B501" s="154" t="s">
        <v>623</v>
      </c>
      <c r="C501" s="155">
        <v>42005</v>
      </c>
      <c r="D501" s="156">
        <v>11658</v>
      </c>
      <c r="E501" s="157">
        <v>80</v>
      </c>
      <c r="F501" s="168">
        <v>75</v>
      </c>
      <c r="G501" s="157">
        <v>155</v>
      </c>
      <c r="H501" s="157" t="s">
        <v>132</v>
      </c>
      <c r="I501" s="170">
        <v>42008</v>
      </c>
    </row>
    <row r="502" spans="1:9" x14ac:dyDescent="0.25">
      <c r="A502" s="159" t="s">
        <v>611</v>
      </c>
      <c r="B502" s="159" t="s">
        <v>624</v>
      </c>
      <c r="C502" s="160">
        <v>42005</v>
      </c>
      <c r="D502" s="161">
        <v>11658</v>
      </c>
      <c r="E502" s="162">
        <v>159</v>
      </c>
      <c r="F502" s="168">
        <v>109</v>
      </c>
      <c r="G502" s="162">
        <v>268</v>
      </c>
      <c r="H502" s="162" t="s">
        <v>132</v>
      </c>
      <c r="I502" s="171">
        <v>42008</v>
      </c>
    </row>
    <row r="503" spans="1:9" x14ac:dyDescent="0.25">
      <c r="A503" s="154" t="s">
        <v>611</v>
      </c>
      <c r="B503" s="154" t="s">
        <v>625</v>
      </c>
      <c r="C503" s="155">
        <v>42005</v>
      </c>
      <c r="D503" s="156">
        <v>11658</v>
      </c>
      <c r="E503" s="157">
        <v>141</v>
      </c>
      <c r="F503" s="168">
        <v>81</v>
      </c>
      <c r="G503" s="157">
        <v>222</v>
      </c>
      <c r="H503" s="157" t="s">
        <v>132</v>
      </c>
      <c r="I503" s="170">
        <v>42008</v>
      </c>
    </row>
    <row r="504" spans="1:9" x14ac:dyDescent="0.25">
      <c r="A504" s="159" t="s">
        <v>611</v>
      </c>
      <c r="B504" s="159" t="s">
        <v>626</v>
      </c>
      <c r="C504" s="160">
        <v>42005</v>
      </c>
      <c r="D504" s="161">
        <v>11658</v>
      </c>
      <c r="E504" s="162">
        <v>124</v>
      </c>
      <c r="F504" s="168">
        <v>97</v>
      </c>
      <c r="G504" s="162">
        <v>221</v>
      </c>
      <c r="H504" s="162" t="s">
        <v>132</v>
      </c>
      <c r="I504" s="171">
        <v>42008</v>
      </c>
    </row>
    <row r="505" spans="1:9" x14ac:dyDescent="0.25">
      <c r="A505" s="154" t="s">
        <v>611</v>
      </c>
      <c r="B505" s="154" t="s">
        <v>627</v>
      </c>
      <c r="C505" s="155">
        <v>42005</v>
      </c>
      <c r="D505" s="156">
        <v>11658</v>
      </c>
      <c r="E505" s="157">
        <v>158</v>
      </c>
      <c r="F505" s="168">
        <v>136</v>
      </c>
      <c r="G505" s="157">
        <v>294</v>
      </c>
      <c r="H505" s="157" t="s">
        <v>132</v>
      </c>
      <c r="I505" s="170">
        <v>42008</v>
      </c>
    </row>
    <row r="506" spans="1:9" x14ac:dyDescent="0.25">
      <c r="A506" s="159" t="s">
        <v>611</v>
      </c>
      <c r="B506" s="159" t="s">
        <v>628</v>
      </c>
      <c r="C506" s="160">
        <v>42005</v>
      </c>
      <c r="D506" s="161">
        <v>11658</v>
      </c>
      <c r="E506" s="162">
        <v>178</v>
      </c>
      <c r="F506" s="168">
        <v>85</v>
      </c>
      <c r="G506" s="162">
        <v>263</v>
      </c>
      <c r="H506" s="162" t="s">
        <v>132</v>
      </c>
      <c r="I506" s="171">
        <v>42008</v>
      </c>
    </row>
    <row r="507" spans="1:9" x14ac:dyDescent="0.25">
      <c r="A507" s="154" t="s">
        <v>611</v>
      </c>
      <c r="B507" s="154" t="s">
        <v>629</v>
      </c>
      <c r="C507" s="155">
        <v>42005</v>
      </c>
      <c r="D507" s="156">
        <v>11658</v>
      </c>
      <c r="E507" s="157">
        <v>147</v>
      </c>
      <c r="F507" s="168">
        <v>83</v>
      </c>
      <c r="G507" s="157">
        <v>230</v>
      </c>
      <c r="H507" s="157" t="s">
        <v>132</v>
      </c>
      <c r="I507" s="170">
        <v>42008</v>
      </c>
    </row>
    <row r="508" spans="1:9" x14ac:dyDescent="0.25">
      <c r="A508" s="159" t="s">
        <v>611</v>
      </c>
      <c r="B508" s="159" t="s">
        <v>630</v>
      </c>
      <c r="C508" s="160">
        <v>42005</v>
      </c>
      <c r="D508" s="161">
        <v>11658</v>
      </c>
      <c r="E508" s="162">
        <v>94</v>
      </c>
      <c r="F508" s="168">
        <v>88</v>
      </c>
      <c r="G508" s="162">
        <v>182</v>
      </c>
      <c r="H508" s="162" t="s">
        <v>132</v>
      </c>
      <c r="I508" s="171">
        <v>42008</v>
      </c>
    </row>
    <row r="509" spans="1:9" x14ac:dyDescent="0.25">
      <c r="A509" s="154" t="s">
        <v>611</v>
      </c>
      <c r="B509" s="154" t="s">
        <v>631</v>
      </c>
      <c r="C509" s="155">
        <v>42005</v>
      </c>
      <c r="D509" s="156">
        <v>11658</v>
      </c>
      <c r="E509" s="157">
        <v>157</v>
      </c>
      <c r="F509" s="168">
        <v>106</v>
      </c>
      <c r="G509" s="157">
        <v>263</v>
      </c>
      <c r="H509" s="157" t="s">
        <v>132</v>
      </c>
      <c r="I509" s="170">
        <v>42008</v>
      </c>
    </row>
    <row r="510" spans="1:9" x14ac:dyDescent="0.25">
      <c r="A510" s="159" t="s">
        <v>611</v>
      </c>
      <c r="B510" s="159" t="s">
        <v>632</v>
      </c>
      <c r="C510" s="160">
        <v>42005</v>
      </c>
      <c r="D510" s="161">
        <v>11658</v>
      </c>
      <c r="E510" s="162">
        <v>118</v>
      </c>
      <c r="F510" s="168">
        <v>74</v>
      </c>
      <c r="G510" s="162">
        <v>192</v>
      </c>
      <c r="H510" s="162" t="s">
        <v>132</v>
      </c>
      <c r="I510" s="171">
        <v>42008</v>
      </c>
    </row>
    <row r="511" spans="1:9" x14ac:dyDescent="0.25">
      <c r="A511" s="154" t="s">
        <v>611</v>
      </c>
      <c r="B511" s="154" t="s">
        <v>633</v>
      </c>
      <c r="C511" s="155">
        <v>42005</v>
      </c>
      <c r="D511" s="156">
        <v>11658</v>
      </c>
      <c r="E511" s="157">
        <v>118</v>
      </c>
      <c r="F511" s="168">
        <v>106</v>
      </c>
      <c r="G511" s="157">
        <v>224</v>
      </c>
      <c r="H511" s="157" t="s">
        <v>132</v>
      </c>
      <c r="I511" s="170">
        <v>42008</v>
      </c>
    </row>
    <row r="512" spans="1:9" x14ac:dyDescent="0.25">
      <c r="A512" s="159" t="s">
        <v>611</v>
      </c>
      <c r="B512" s="159" t="s">
        <v>634</v>
      </c>
      <c r="C512" s="160">
        <v>42005</v>
      </c>
      <c r="D512" s="161">
        <v>11658</v>
      </c>
      <c r="E512" s="162">
        <v>181</v>
      </c>
      <c r="F512" s="168">
        <v>94</v>
      </c>
      <c r="G512" s="162">
        <v>275</v>
      </c>
      <c r="H512" s="162" t="s">
        <v>132</v>
      </c>
      <c r="I512" s="171">
        <v>42008</v>
      </c>
    </row>
    <row r="513" spans="1:9" x14ac:dyDescent="0.25">
      <c r="A513" s="154" t="s">
        <v>611</v>
      </c>
      <c r="B513" s="154" t="s">
        <v>635</v>
      </c>
      <c r="C513" s="155">
        <v>42005</v>
      </c>
      <c r="D513" s="156">
        <v>11658</v>
      </c>
      <c r="E513" s="157">
        <v>207</v>
      </c>
      <c r="F513" s="168">
        <v>154</v>
      </c>
      <c r="G513" s="157">
        <v>361</v>
      </c>
      <c r="H513" s="157" t="s">
        <v>132</v>
      </c>
      <c r="I513" s="170">
        <v>42008</v>
      </c>
    </row>
    <row r="514" spans="1:9" x14ac:dyDescent="0.25">
      <c r="A514" s="159" t="s">
        <v>611</v>
      </c>
      <c r="B514" s="159" t="s">
        <v>636</v>
      </c>
      <c r="C514" s="160">
        <v>42005</v>
      </c>
      <c r="D514" s="161">
        <v>11658</v>
      </c>
      <c r="E514" s="162">
        <v>108</v>
      </c>
      <c r="F514" s="168">
        <v>109</v>
      </c>
      <c r="G514" s="162">
        <v>217</v>
      </c>
      <c r="H514" s="162" t="s">
        <v>132</v>
      </c>
      <c r="I514" s="171">
        <v>42008</v>
      </c>
    </row>
    <row r="515" spans="1:9" x14ac:dyDescent="0.25">
      <c r="A515" s="154" t="s">
        <v>611</v>
      </c>
      <c r="B515" s="154" t="s">
        <v>637</v>
      </c>
      <c r="C515" s="155">
        <v>42005</v>
      </c>
      <c r="D515" s="156">
        <v>11658</v>
      </c>
      <c r="E515" s="157">
        <v>76</v>
      </c>
      <c r="F515" s="168">
        <v>80</v>
      </c>
      <c r="G515" s="157">
        <v>156</v>
      </c>
      <c r="H515" s="157" t="s">
        <v>132</v>
      </c>
      <c r="I515" s="170">
        <v>42008</v>
      </c>
    </row>
    <row r="516" spans="1:9" x14ac:dyDescent="0.25">
      <c r="A516" s="159" t="s">
        <v>611</v>
      </c>
      <c r="B516" s="159" t="s">
        <v>638</v>
      </c>
      <c r="C516" s="160">
        <v>42005</v>
      </c>
      <c r="D516" s="161">
        <v>11658</v>
      </c>
      <c r="E516" s="162">
        <v>186</v>
      </c>
      <c r="F516" s="168">
        <v>157</v>
      </c>
      <c r="G516" s="162">
        <v>343</v>
      </c>
      <c r="H516" s="162" t="s">
        <v>132</v>
      </c>
      <c r="I516" s="171">
        <v>42008</v>
      </c>
    </row>
    <row r="517" spans="1:9" x14ac:dyDescent="0.25">
      <c r="A517" s="154" t="s">
        <v>611</v>
      </c>
      <c r="B517" s="154" t="s">
        <v>639</v>
      </c>
      <c r="C517" s="155">
        <v>42005</v>
      </c>
      <c r="D517" s="156">
        <v>11658</v>
      </c>
      <c r="E517" s="157">
        <v>80</v>
      </c>
      <c r="F517" s="168">
        <v>72</v>
      </c>
      <c r="G517" s="157">
        <v>152</v>
      </c>
      <c r="H517" s="157" t="s">
        <v>132</v>
      </c>
      <c r="I517" s="170">
        <v>42008</v>
      </c>
    </row>
    <row r="518" spans="1:9" x14ac:dyDescent="0.25">
      <c r="A518" s="159" t="s">
        <v>611</v>
      </c>
      <c r="B518" s="159" t="s">
        <v>640</v>
      </c>
      <c r="C518" s="160">
        <v>42005</v>
      </c>
      <c r="D518" s="161">
        <v>11658</v>
      </c>
      <c r="E518" s="162">
        <v>116</v>
      </c>
      <c r="F518" s="168">
        <v>106</v>
      </c>
      <c r="G518" s="162">
        <v>222</v>
      </c>
      <c r="H518" s="162" t="s">
        <v>132</v>
      </c>
      <c r="I518" s="171">
        <v>42008</v>
      </c>
    </row>
    <row r="519" spans="1:9" x14ac:dyDescent="0.25">
      <c r="A519" s="154" t="s">
        <v>611</v>
      </c>
      <c r="B519" s="154" t="s">
        <v>641</v>
      </c>
      <c r="C519" s="155">
        <v>42005</v>
      </c>
      <c r="D519" s="156">
        <v>11658</v>
      </c>
      <c r="E519" s="157">
        <v>242</v>
      </c>
      <c r="F519" s="168">
        <v>117</v>
      </c>
      <c r="G519" s="157">
        <v>359</v>
      </c>
      <c r="H519" s="157" t="s">
        <v>132</v>
      </c>
      <c r="I519" s="170">
        <v>42008</v>
      </c>
    </row>
    <row r="520" spans="1:9" x14ac:dyDescent="0.25">
      <c r="A520" s="159" t="s">
        <v>611</v>
      </c>
      <c r="B520" s="159" t="s">
        <v>642</v>
      </c>
      <c r="C520" s="160">
        <v>42005</v>
      </c>
      <c r="D520" s="161">
        <v>11658</v>
      </c>
      <c r="E520" s="162">
        <v>107</v>
      </c>
      <c r="F520" s="168">
        <v>77</v>
      </c>
      <c r="G520" s="162">
        <v>184</v>
      </c>
      <c r="H520" s="162" t="s">
        <v>132</v>
      </c>
      <c r="I520" s="171">
        <v>42008</v>
      </c>
    </row>
    <row r="521" spans="1:9" x14ac:dyDescent="0.25">
      <c r="A521" s="154" t="s">
        <v>611</v>
      </c>
      <c r="B521" s="154" t="s">
        <v>643</v>
      </c>
      <c r="C521" s="155">
        <v>42005</v>
      </c>
      <c r="D521" s="156">
        <v>11658</v>
      </c>
      <c r="E521" s="157">
        <v>207</v>
      </c>
      <c r="F521" s="168">
        <v>119</v>
      </c>
      <c r="G521" s="157">
        <v>326</v>
      </c>
      <c r="H521" s="157" t="s">
        <v>132</v>
      </c>
      <c r="I521" s="170">
        <v>42008</v>
      </c>
    </row>
    <row r="522" spans="1:9" x14ac:dyDescent="0.25">
      <c r="A522" s="159" t="s">
        <v>611</v>
      </c>
      <c r="B522" s="159" t="s">
        <v>644</v>
      </c>
      <c r="C522" s="160">
        <v>42005</v>
      </c>
      <c r="D522" s="161">
        <v>11658</v>
      </c>
      <c r="E522" s="162">
        <v>171</v>
      </c>
      <c r="F522" s="168">
        <v>118</v>
      </c>
      <c r="G522" s="162">
        <v>289</v>
      </c>
      <c r="H522" s="162" t="s">
        <v>132</v>
      </c>
      <c r="I522" s="171">
        <v>42008</v>
      </c>
    </row>
    <row r="523" spans="1:9" x14ac:dyDescent="0.25">
      <c r="A523" s="154" t="s">
        <v>611</v>
      </c>
      <c r="B523" s="154" t="s">
        <v>645</v>
      </c>
      <c r="C523" s="155">
        <v>42005</v>
      </c>
      <c r="D523" s="156">
        <v>11658</v>
      </c>
      <c r="E523" s="157">
        <v>103</v>
      </c>
      <c r="F523" s="168">
        <v>88</v>
      </c>
      <c r="G523" s="157">
        <v>191</v>
      </c>
      <c r="H523" s="157" t="s">
        <v>132</v>
      </c>
      <c r="I523" s="170">
        <v>42008</v>
      </c>
    </row>
    <row r="524" spans="1:9" x14ac:dyDescent="0.25">
      <c r="A524" s="159" t="s">
        <v>611</v>
      </c>
      <c r="B524" s="159" t="s">
        <v>646</v>
      </c>
      <c r="C524" s="160">
        <v>42005</v>
      </c>
      <c r="D524" s="161">
        <v>11658</v>
      </c>
      <c r="E524" s="162">
        <v>172</v>
      </c>
      <c r="F524" s="168">
        <v>84</v>
      </c>
      <c r="G524" s="162">
        <v>256</v>
      </c>
      <c r="H524" s="162" t="s">
        <v>132</v>
      </c>
      <c r="I524" s="171">
        <v>42008</v>
      </c>
    </row>
    <row r="525" spans="1:9" x14ac:dyDescent="0.25">
      <c r="A525" s="154" t="s">
        <v>611</v>
      </c>
      <c r="B525" s="154" t="s">
        <v>647</v>
      </c>
      <c r="C525" s="155">
        <v>42005</v>
      </c>
      <c r="D525" s="156">
        <v>11658</v>
      </c>
      <c r="E525" s="157">
        <v>75</v>
      </c>
      <c r="F525" s="168">
        <v>91</v>
      </c>
      <c r="G525" s="157">
        <v>166</v>
      </c>
      <c r="H525" s="157" t="s">
        <v>132</v>
      </c>
      <c r="I525" s="170">
        <v>42008</v>
      </c>
    </row>
    <row r="526" spans="1:9" x14ac:dyDescent="0.25">
      <c r="A526" s="159" t="s">
        <v>611</v>
      </c>
      <c r="B526" s="159" t="s">
        <v>648</v>
      </c>
      <c r="C526" s="160">
        <v>42005</v>
      </c>
      <c r="D526" s="161">
        <v>11658</v>
      </c>
      <c r="E526" s="162">
        <v>146</v>
      </c>
      <c r="F526" s="168">
        <v>147</v>
      </c>
      <c r="G526" s="162">
        <v>293</v>
      </c>
      <c r="H526" s="162" t="s">
        <v>132</v>
      </c>
      <c r="I526" s="171">
        <v>42008</v>
      </c>
    </row>
    <row r="527" spans="1:9" x14ac:dyDescent="0.25">
      <c r="A527" s="154" t="s">
        <v>611</v>
      </c>
      <c r="B527" s="154" t="s">
        <v>649</v>
      </c>
      <c r="C527" s="155">
        <v>42005</v>
      </c>
      <c r="D527" s="156">
        <v>11658</v>
      </c>
      <c r="E527" s="157">
        <v>117</v>
      </c>
      <c r="F527" s="168">
        <v>80</v>
      </c>
      <c r="G527" s="157">
        <v>197</v>
      </c>
      <c r="H527" s="157" t="s">
        <v>132</v>
      </c>
      <c r="I527" s="170">
        <v>42008</v>
      </c>
    </row>
    <row r="528" spans="1:9" x14ac:dyDescent="0.25">
      <c r="A528" s="159" t="s">
        <v>611</v>
      </c>
      <c r="B528" s="159" t="s">
        <v>650</v>
      </c>
      <c r="C528" s="160">
        <v>42005</v>
      </c>
      <c r="D528" s="161">
        <v>11658</v>
      </c>
      <c r="E528" s="162">
        <v>108</v>
      </c>
      <c r="F528" s="168">
        <v>96</v>
      </c>
      <c r="G528" s="162">
        <v>204</v>
      </c>
      <c r="H528" s="162" t="s">
        <v>132</v>
      </c>
      <c r="I528" s="171">
        <v>42008</v>
      </c>
    </row>
    <row r="529" spans="1:9" x14ac:dyDescent="0.25">
      <c r="A529" s="154" t="s">
        <v>611</v>
      </c>
      <c r="B529" s="154" t="s">
        <v>651</v>
      </c>
      <c r="C529" s="155">
        <v>42005</v>
      </c>
      <c r="D529" s="156">
        <v>11658</v>
      </c>
      <c r="E529" s="157">
        <v>139</v>
      </c>
      <c r="F529" s="168">
        <v>115</v>
      </c>
      <c r="G529" s="157">
        <v>254</v>
      </c>
      <c r="H529" s="157" t="s">
        <v>132</v>
      </c>
      <c r="I529" s="170">
        <v>42008</v>
      </c>
    </row>
    <row r="530" spans="1:9" ht="24" x14ac:dyDescent="0.25">
      <c r="A530" s="159" t="s">
        <v>611</v>
      </c>
      <c r="B530" s="159" t="s">
        <v>652</v>
      </c>
      <c r="C530" s="160">
        <v>42009</v>
      </c>
      <c r="D530" s="161">
        <v>41883</v>
      </c>
      <c r="E530" s="162">
        <v>249</v>
      </c>
      <c r="F530" s="168">
        <v>107</v>
      </c>
      <c r="G530" s="162">
        <v>356</v>
      </c>
      <c r="H530" s="162" t="s">
        <v>132</v>
      </c>
      <c r="I530" s="171">
        <v>42008</v>
      </c>
    </row>
    <row r="531" spans="1:9" ht="24" x14ac:dyDescent="0.25">
      <c r="A531" s="154" t="s">
        <v>611</v>
      </c>
      <c r="B531" s="154" t="s">
        <v>652</v>
      </c>
      <c r="C531" s="156">
        <v>42248</v>
      </c>
      <c r="D531" s="156">
        <v>11049</v>
      </c>
      <c r="E531" s="157">
        <v>154</v>
      </c>
      <c r="F531" s="168">
        <v>98</v>
      </c>
      <c r="G531" s="157">
        <v>252</v>
      </c>
      <c r="H531" s="157" t="s">
        <v>132</v>
      </c>
      <c r="I531" s="170">
        <v>42008</v>
      </c>
    </row>
    <row r="532" spans="1:9" x14ac:dyDescent="0.25">
      <c r="A532" s="159" t="s">
        <v>611</v>
      </c>
      <c r="B532" s="159" t="s">
        <v>653</v>
      </c>
      <c r="C532" s="160">
        <v>42005</v>
      </c>
      <c r="D532" s="161">
        <v>11658</v>
      </c>
      <c r="E532" s="162">
        <v>137</v>
      </c>
      <c r="F532" s="168">
        <v>145</v>
      </c>
      <c r="G532" s="162">
        <v>282</v>
      </c>
      <c r="H532" s="162" t="s">
        <v>132</v>
      </c>
      <c r="I532" s="171">
        <v>42008</v>
      </c>
    </row>
    <row r="533" spans="1:9" x14ac:dyDescent="0.25">
      <c r="A533" s="154" t="s">
        <v>611</v>
      </c>
      <c r="B533" s="154" t="s">
        <v>130</v>
      </c>
      <c r="C533" s="155">
        <v>42005</v>
      </c>
      <c r="D533" s="156">
        <v>11658</v>
      </c>
      <c r="E533" s="157">
        <v>140</v>
      </c>
      <c r="F533" s="168">
        <v>87</v>
      </c>
      <c r="G533" s="157">
        <v>227</v>
      </c>
      <c r="H533" s="157" t="s">
        <v>132</v>
      </c>
      <c r="I533" s="170">
        <v>42008</v>
      </c>
    </row>
    <row r="534" spans="1:9" x14ac:dyDescent="0.25">
      <c r="A534" s="159" t="s">
        <v>611</v>
      </c>
      <c r="B534" s="159" t="s">
        <v>654</v>
      </c>
      <c r="C534" s="160">
        <v>42005</v>
      </c>
      <c r="D534" s="161">
        <v>11658</v>
      </c>
      <c r="E534" s="162">
        <v>120</v>
      </c>
      <c r="F534" s="168">
        <v>115</v>
      </c>
      <c r="G534" s="162">
        <v>235</v>
      </c>
      <c r="H534" s="162" t="s">
        <v>132</v>
      </c>
      <c r="I534" s="171">
        <v>42008</v>
      </c>
    </row>
    <row r="535" spans="1:9" x14ac:dyDescent="0.25">
      <c r="A535" s="154" t="s">
        <v>611</v>
      </c>
      <c r="B535" s="154" t="s">
        <v>655</v>
      </c>
      <c r="C535" s="155">
        <v>42005</v>
      </c>
      <c r="D535" s="156">
        <v>11658</v>
      </c>
      <c r="E535" s="157">
        <v>82</v>
      </c>
      <c r="F535" s="168">
        <v>83</v>
      </c>
      <c r="G535" s="157">
        <v>165</v>
      </c>
      <c r="H535" s="157" t="s">
        <v>132</v>
      </c>
      <c r="I535" s="170">
        <v>42008</v>
      </c>
    </row>
    <row r="536" spans="1:9" x14ac:dyDescent="0.25">
      <c r="A536" s="159" t="s">
        <v>611</v>
      </c>
      <c r="B536" s="159" t="s">
        <v>656</v>
      </c>
      <c r="C536" s="161">
        <v>42064</v>
      </c>
      <c r="D536" s="161">
        <v>11049</v>
      </c>
      <c r="E536" s="162">
        <v>152</v>
      </c>
      <c r="F536" s="168">
        <v>95</v>
      </c>
      <c r="G536" s="162">
        <v>247</v>
      </c>
      <c r="H536" s="162" t="s">
        <v>132</v>
      </c>
      <c r="I536" s="171">
        <v>42008</v>
      </c>
    </row>
    <row r="537" spans="1:9" x14ac:dyDescent="0.25">
      <c r="A537" s="154" t="s">
        <v>611</v>
      </c>
      <c r="B537" s="154" t="s">
        <v>656</v>
      </c>
      <c r="C537" s="155">
        <v>42009</v>
      </c>
      <c r="D537" s="156">
        <v>11597</v>
      </c>
      <c r="E537" s="157">
        <v>179</v>
      </c>
      <c r="F537" s="168">
        <v>98</v>
      </c>
      <c r="G537" s="157">
        <v>277</v>
      </c>
      <c r="H537" s="157" t="s">
        <v>132</v>
      </c>
      <c r="I537" s="170">
        <v>42008</v>
      </c>
    </row>
    <row r="538" spans="1:9" x14ac:dyDescent="0.25">
      <c r="A538" s="159" t="s">
        <v>611</v>
      </c>
      <c r="B538" s="159" t="s">
        <v>656</v>
      </c>
      <c r="C538" s="160">
        <v>42015</v>
      </c>
      <c r="D538" s="161">
        <v>11263</v>
      </c>
      <c r="E538" s="162">
        <v>152</v>
      </c>
      <c r="F538" s="168">
        <v>95</v>
      </c>
      <c r="G538" s="162">
        <v>247</v>
      </c>
      <c r="H538" s="162" t="s">
        <v>132</v>
      </c>
      <c r="I538" s="171">
        <v>42008</v>
      </c>
    </row>
    <row r="539" spans="1:9" x14ac:dyDescent="0.25">
      <c r="A539" s="154" t="s">
        <v>611</v>
      </c>
      <c r="B539" s="154" t="s">
        <v>656</v>
      </c>
      <c r="C539" s="155">
        <v>42016</v>
      </c>
      <c r="D539" s="156">
        <v>41699</v>
      </c>
      <c r="E539" s="157">
        <v>179</v>
      </c>
      <c r="F539" s="168">
        <v>98</v>
      </c>
      <c r="G539" s="157">
        <v>277</v>
      </c>
      <c r="H539" s="157" t="s">
        <v>132</v>
      </c>
      <c r="I539" s="170">
        <v>42008</v>
      </c>
    </row>
    <row r="540" spans="1:9" x14ac:dyDescent="0.25">
      <c r="A540" s="159" t="s">
        <v>611</v>
      </c>
      <c r="B540" s="159" t="s">
        <v>657</v>
      </c>
      <c r="C540" s="160">
        <v>42005</v>
      </c>
      <c r="D540" s="161">
        <v>11658</v>
      </c>
      <c r="E540" s="162">
        <v>73</v>
      </c>
      <c r="F540" s="168">
        <v>78</v>
      </c>
      <c r="G540" s="162">
        <v>151</v>
      </c>
      <c r="H540" s="162" t="s">
        <v>132</v>
      </c>
      <c r="I540" s="171">
        <v>42008</v>
      </c>
    </row>
    <row r="541" spans="1:9" x14ac:dyDescent="0.25">
      <c r="A541" s="154" t="s">
        <v>611</v>
      </c>
      <c r="B541" s="154" t="s">
        <v>658</v>
      </c>
      <c r="C541" s="155">
        <v>42005</v>
      </c>
      <c r="D541" s="156">
        <v>11658</v>
      </c>
      <c r="E541" s="157">
        <v>155</v>
      </c>
      <c r="F541" s="168">
        <v>99</v>
      </c>
      <c r="G541" s="157">
        <v>254</v>
      </c>
      <c r="H541" s="157" t="s">
        <v>132</v>
      </c>
      <c r="I541" s="170">
        <v>42008</v>
      </c>
    </row>
    <row r="542" spans="1:9" x14ac:dyDescent="0.25">
      <c r="A542" s="159" t="s">
        <v>611</v>
      </c>
      <c r="B542" s="159" t="s">
        <v>659</v>
      </c>
      <c r="C542" s="160">
        <v>42005</v>
      </c>
      <c r="D542" s="161">
        <v>11658</v>
      </c>
      <c r="E542" s="162">
        <v>120</v>
      </c>
      <c r="F542" s="168">
        <v>115</v>
      </c>
      <c r="G542" s="162">
        <v>235</v>
      </c>
      <c r="H542" s="162" t="s">
        <v>132</v>
      </c>
      <c r="I542" s="171">
        <v>42008</v>
      </c>
    </row>
    <row r="543" spans="1:9" x14ac:dyDescent="0.25">
      <c r="A543" s="154" t="s">
        <v>611</v>
      </c>
      <c r="B543" s="154" t="s">
        <v>660</v>
      </c>
      <c r="C543" s="155">
        <v>42005</v>
      </c>
      <c r="D543" s="156">
        <v>11658</v>
      </c>
      <c r="E543" s="157">
        <v>103</v>
      </c>
      <c r="F543" s="168">
        <v>82</v>
      </c>
      <c r="G543" s="157">
        <v>185</v>
      </c>
      <c r="H543" s="157" t="s">
        <v>132</v>
      </c>
      <c r="I543" s="170">
        <v>42008</v>
      </c>
    </row>
    <row r="544" spans="1:9" x14ac:dyDescent="0.25">
      <c r="A544" s="159" t="s">
        <v>611</v>
      </c>
      <c r="B544" s="159" t="s">
        <v>661</v>
      </c>
      <c r="C544" s="160">
        <v>42005</v>
      </c>
      <c r="D544" s="161">
        <v>11658</v>
      </c>
      <c r="E544" s="162">
        <v>138</v>
      </c>
      <c r="F544" s="168">
        <v>99</v>
      </c>
      <c r="G544" s="162">
        <v>237</v>
      </c>
      <c r="H544" s="162" t="s">
        <v>132</v>
      </c>
      <c r="I544" s="171">
        <v>42008</v>
      </c>
    </row>
    <row r="545" spans="1:9" x14ac:dyDescent="0.25">
      <c r="A545" s="154" t="s">
        <v>611</v>
      </c>
      <c r="B545" s="154" t="s">
        <v>662</v>
      </c>
      <c r="C545" s="155">
        <v>42005</v>
      </c>
      <c r="D545" s="156">
        <v>11658</v>
      </c>
      <c r="E545" s="157">
        <v>98</v>
      </c>
      <c r="F545" s="168">
        <v>84</v>
      </c>
      <c r="G545" s="157">
        <v>182</v>
      </c>
      <c r="H545" s="157" t="s">
        <v>132</v>
      </c>
      <c r="I545" s="170">
        <v>42008</v>
      </c>
    </row>
    <row r="546" spans="1:9" x14ac:dyDescent="0.25">
      <c r="A546" s="159" t="s">
        <v>611</v>
      </c>
      <c r="B546" s="159" t="s">
        <v>663</v>
      </c>
      <c r="C546" s="160">
        <v>42005</v>
      </c>
      <c r="D546" s="161">
        <v>11658</v>
      </c>
      <c r="E546" s="162">
        <v>176</v>
      </c>
      <c r="F546" s="168">
        <v>173</v>
      </c>
      <c r="G546" s="162">
        <v>349</v>
      </c>
      <c r="H546" s="163" t="s">
        <v>129</v>
      </c>
      <c r="I546" s="171">
        <v>42008</v>
      </c>
    </row>
    <row r="547" spans="1:9" x14ac:dyDescent="0.25">
      <c r="A547" s="154" t="s">
        <v>611</v>
      </c>
      <c r="B547" s="154" t="s">
        <v>664</v>
      </c>
      <c r="C547" s="155">
        <v>42005</v>
      </c>
      <c r="D547" s="156">
        <v>11658</v>
      </c>
      <c r="E547" s="157">
        <v>143</v>
      </c>
      <c r="F547" s="168">
        <v>97</v>
      </c>
      <c r="G547" s="157">
        <v>240</v>
      </c>
      <c r="H547" s="158" t="s">
        <v>129</v>
      </c>
      <c r="I547" s="170">
        <v>42008</v>
      </c>
    </row>
    <row r="548" spans="1:9" x14ac:dyDescent="0.25">
      <c r="A548" s="159" t="s">
        <v>611</v>
      </c>
      <c r="B548" s="159" t="s">
        <v>665</v>
      </c>
      <c r="C548" s="160">
        <v>42005</v>
      </c>
      <c r="D548" s="161">
        <v>11658</v>
      </c>
      <c r="E548" s="162">
        <v>94</v>
      </c>
      <c r="F548" s="168">
        <v>103</v>
      </c>
      <c r="G548" s="162">
        <v>197</v>
      </c>
      <c r="H548" s="162" t="s">
        <v>132</v>
      </c>
      <c r="I548" s="171">
        <v>42008</v>
      </c>
    </row>
    <row r="549" spans="1:9" x14ac:dyDescent="0.25">
      <c r="A549" s="154" t="s">
        <v>611</v>
      </c>
      <c r="B549" s="154" t="s">
        <v>666</v>
      </c>
      <c r="C549" s="155">
        <v>42005</v>
      </c>
      <c r="D549" s="156">
        <v>11658</v>
      </c>
      <c r="E549" s="157">
        <v>126</v>
      </c>
      <c r="F549" s="168">
        <v>97</v>
      </c>
      <c r="G549" s="157">
        <v>223</v>
      </c>
      <c r="H549" s="157" t="s">
        <v>132</v>
      </c>
      <c r="I549" s="170">
        <v>42008</v>
      </c>
    </row>
    <row r="550" spans="1:9" x14ac:dyDescent="0.25">
      <c r="A550" s="159" t="s">
        <v>611</v>
      </c>
      <c r="B550" s="159" t="s">
        <v>667</v>
      </c>
      <c r="C550" s="160">
        <v>42005</v>
      </c>
      <c r="D550" s="161">
        <v>11658</v>
      </c>
      <c r="E550" s="162">
        <v>123</v>
      </c>
      <c r="F550" s="168">
        <v>136</v>
      </c>
      <c r="G550" s="162">
        <v>259</v>
      </c>
      <c r="H550" s="162" t="s">
        <v>132</v>
      </c>
      <c r="I550" s="171">
        <v>42008</v>
      </c>
    </row>
    <row r="551" spans="1:9" x14ac:dyDescent="0.25">
      <c r="A551" s="154" t="s">
        <v>611</v>
      </c>
      <c r="B551" s="154" t="s">
        <v>668</v>
      </c>
      <c r="C551" s="155">
        <v>42005</v>
      </c>
      <c r="D551" s="156">
        <v>11658</v>
      </c>
      <c r="E551" s="157">
        <v>128</v>
      </c>
      <c r="F551" s="168">
        <v>99</v>
      </c>
      <c r="G551" s="157">
        <v>227</v>
      </c>
      <c r="H551" s="157" t="s">
        <v>132</v>
      </c>
      <c r="I551" s="170">
        <v>42008</v>
      </c>
    </row>
    <row r="552" spans="1:9" x14ac:dyDescent="0.25">
      <c r="A552" s="159" t="s">
        <v>611</v>
      </c>
      <c r="B552" s="159" t="s">
        <v>669</v>
      </c>
      <c r="C552" s="160">
        <v>42005</v>
      </c>
      <c r="D552" s="161">
        <v>11658</v>
      </c>
      <c r="E552" s="162">
        <v>128</v>
      </c>
      <c r="F552" s="168">
        <v>109</v>
      </c>
      <c r="G552" s="162">
        <v>237</v>
      </c>
      <c r="H552" s="162" t="s">
        <v>132</v>
      </c>
      <c r="I552" s="171">
        <v>42008</v>
      </c>
    </row>
    <row r="553" spans="1:9" x14ac:dyDescent="0.25">
      <c r="A553" s="154" t="s">
        <v>611</v>
      </c>
      <c r="B553" s="154" t="s">
        <v>670</v>
      </c>
      <c r="C553" s="155">
        <v>42005</v>
      </c>
      <c r="D553" s="156">
        <v>11658</v>
      </c>
      <c r="E553" s="157">
        <v>127</v>
      </c>
      <c r="F553" s="168">
        <v>77</v>
      </c>
      <c r="G553" s="157">
        <v>204</v>
      </c>
      <c r="H553" s="157" t="s">
        <v>132</v>
      </c>
      <c r="I553" s="170">
        <v>42008</v>
      </c>
    </row>
    <row r="554" spans="1:9" x14ac:dyDescent="0.25">
      <c r="A554" s="159" t="s">
        <v>611</v>
      </c>
      <c r="B554" s="159" t="s">
        <v>671</v>
      </c>
      <c r="C554" s="160">
        <v>42005</v>
      </c>
      <c r="D554" s="161">
        <v>11658</v>
      </c>
      <c r="E554" s="162">
        <v>118</v>
      </c>
      <c r="F554" s="168">
        <v>115</v>
      </c>
      <c r="G554" s="162">
        <v>233</v>
      </c>
      <c r="H554" s="162" t="s">
        <v>132</v>
      </c>
      <c r="I554" s="171">
        <v>42008</v>
      </c>
    </row>
    <row r="555" spans="1:9" x14ac:dyDescent="0.25">
      <c r="A555" s="154" t="s">
        <v>611</v>
      </c>
      <c r="B555" s="154" t="s">
        <v>672</v>
      </c>
      <c r="C555" s="155">
        <v>42005</v>
      </c>
      <c r="D555" s="156">
        <v>11658</v>
      </c>
      <c r="E555" s="157">
        <v>100</v>
      </c>
      <c r="F555" s="168">
        <v>46</v>
      </c>
      <c r="G555" s="157">
        <v>146</v>
      </c>
      <c r="H555" s="157" t="s">
        <v>132</v>
      </c>
      <c r="I555" s="170">
        <v>42008</v>
      </c>
    </row>
    <row r="556" spans="1:9" x14ac:dyDescent="0.25">
      <c r="A556" s="159" t="s">
        <v>611</v>
      </c>
      <c r="B556" s="159" t="s">
        <v>673</v>
      </c>
      <c r="C556" s="160">
        <v>42005</v>
      </c>
      <c r="D556" s="161">
        <v>11658</v>
      </c>
      <c r="E556" s="162">
        <v>149</v>
      </c>
      <c r="F556" s="168">
        <v>94</v>
      </c>
      <c r="G556" s="162">
        <v>243</v>
      </c>
      <c r="H556" s="162" t="s">
        <v>132</v>
      </c>
      <c r="I556" s="171">
        <v>42008</v>
      </c>
    </row>
    <row r="557" spans="1:9" x14ac:dyDescent="0.25">
      <c r="A557" s="154" t="s">
        <v>674</v>
      </c>
      <c r="B557" s="154" t="s">
        <v>675</v>
      </c>
      <c r="C557" s="155">
        <v>42005</v>
      </c>
      <c r="D557" s="156">
        <v>11658</v>
      </c>
      <c r="E557" s="157">
        <v>360</v>
      </c>
      <c r="F557" s="168">
        <v>140</v>
      </c>
      <c r="G557" s="157">
        <v>500</v>
      </c>
      <c r="H557" s="158" t="s">
        <v>129</v>
      </c>
      <c r="I557" s="170">
        <v>41646</v>
      </c>
    </row>
    <row r="558" spans="1:9" x14ac:dyDescent="0.25">
      <c r="A558" s="159" t="s">
        <v>676</v>
      </c>
      <c r="B558" s="159" t="s">
        <v>677</v>
      </c>
      <c r="C558" s="160">
        <v>42005</v>
      </c>
      <c r="D558" s="161">
        <v>11658</v>
      </c>
      <c r="E558" s="162">
        <v>249</v>
      </c>
      <c r="F558" s="168">
        <v>141</v>
      </c>
      <c r="G558" s="162">
        <v>390</v>
      </c>
      <c r="H558" s="163" t="s">
        <v>129</v>
      </c>
      <c r="I558" s="171">
        <v>41279</v>
      </c>
    </row>
    <row r="559" spans="1:9" x14ac:dyDescent="0.25">
      <c r="A559" s="154" t="s">
        <v>676</v>
      </c>
      <c r="B559" s="154" t="s">
        <v>678</v>
      </c>
      <c r="C559" s="155">
        <v>42005</v>
      </c>
      <c r="D559" s="156">
        <v>11658</v>
      </c>
      <c r="E559" s="157">
        <v>146</v>
      </c>
      <c r="F559" s="168">
        <v>105</v>
      </c>
      <c r="G559" s="157">
        <v>251</v>
      </c>
      <c r="H559" s="158" t="s">
        <v>129</v>
      </c>
      <c r="I559" s="170">
        <v>39816</v>
      </c>
    </row>
    <row r="560" spans="1:9" ht="35.25" x14ac:dyDescent="0.25">
      <c r="A560" s="159" t="s">
        <v>676</v>
      </c>
      <c r="B560" s="159" t="s">
        <v>679</v>
      </c>
      <c r="C560" s="161">
        <v>42064</v>
      </c>
      <c r="D560" s="161">
        <v>42156</v>
      </c>
      <c r="E560" s="162">
        <v>215</v>
      </c>
      <c r="F560" s="168">
        <v>118</v>
      </c>
      <c r="G560" s="162">
        <v>333</v>
      </c>
      <c r="H560" s="163" t="s">
        <v>129</v>
      </c>
      <c r="I560" s="171">
        <v>39816</v>
      </c>
    </row>
    <row r="561" spans="1:9" ht="35.25" x14ac:dyDescent="0.25">
      <c r="A561" s="154" t="s">
        <v>676</v>
      </c>
      <c r="B561" s="154" t="s">
        <v>679</v>
      </c>
      <c r="C561" s="156">
        <v>42522</v>
      </c>
      <c r="D561" s="156">
        <v>41699</v>
      </c>
      <c r="E561" s="157">
        <v>199</v>
      </c>
      <c r="F561" s="168">
        <v>117</v>
      </c>
      <c r="G561" s="157">
        <v>316</v>
      </c>
      <c r="H561" s="158" t="s">
        <v>129</v>
      </c>
      <c r="I561" s="170">
        <v>39816</v>
      </c>
    </row>
    <row r="562" spans="1:9" x14ac:dyDescent="0.25">
      <c r="A562" s="159" t="s">
        <v>676</v>
      </c>
      <c r="B562" s="159" t="s">
        <v>130</v>
      </c>
      <c r="C562" s="160">
        <v>42005</v>
      </c>
      <c r="D562" s="161">
        <v>11658</v>
      </c>
      <c r="E562" s="162">
        <v>146</v>
      </c>
      <c r="F562" s="168">
        <v>105</v>
      </c>
      <c r="G562" s="162">
        <v>251</v>
      </c>
      <c r="H562" s="163" t="s">
        <v>129</v>
      </c>
      <c r="I562" s="171">
        <v>39816</v>
      </c>
    </row>
    <row r="563" spans="1:9" x14ac:dyDescent="0.25">
      <c r="A563" s="154" t="s">
        <v>676</v>
      </c>
      <c r="B563" s="154" t="s">
        <v>680</v>
      </c>
      <c r="C563" s="155">
        <v>42005</v>
      </c>
      <c r="D563" s="156">
        <v>11658</v>
      </c>
      <c r="E563" s="157">
        <v>176</v>
      </c>
      <c r="F563" s="168">
        <v>125</v>
      </c>
      <c r="G563" s="157">
        <v>301</v>
      </c>
      <c r="H563" s="158" t="s">
        <v>129</v>
      </c>
      <c r="I563" s="170">
        <v>41279</v>
      </c>
    </row>
    <row r="564" spans="1:9" x14ac:dyDescent="0.25">
      <c r="A564" s="159" t="s">
        <v>681</v>
      </c>
      <c r="B564" s="159" t="s">
        <v>682</v>
      </c>
      <c r="C564" s="160">
        <v>42005</v>
      </c>
      <c r="D564" s="161">
        <v>11658</v>
      </c>
      <c r="E564" s="162">
        <v>213</v>
      </c>
      <c r="F564" s="168">
        <v>93</v>
      </c>
      <c r="G564" s="162">
        <v>306</v>
      </c>
      <c r="H564" s="162" t="s">
        <v>132</v>
      </c>
      <c r="I564" s="171">
        <v>39817</v>
      </c>
    </row>
    <row r="565" spans="1:9" x14ac:dyDescent="0.25">
      <c r="A565" s="154" t="s">
        <v>681</v>
      </c>
      <c r="B565" s="154" t="s">
        <v>683</v>
      </c>
      <c r="C565" s="155">
        <v>42005</v>
      </c>
      <c r="D565" s="156">
        <v>11658</v>
      </c>
      <c r="E565" s="157">
        <v>217</v>
      </c>
      <c r="F565" s="168">
        <v>99</v>
      </c>
      <c r="G565" s="157">
        <v>316</v>
      </c>
      <c r="H565" s="157" t="s">
        <v>132</v>
      </c>
      <c r="I565" s="170">
        <v>41641</v>
      </c>
    </row>
    <row r="566" spans="1:9" x14ac:dyDescent="0.25">
      <c r="A566" s="159" t="s">
        <v>681</v>
      </c>
      <c r="B566" s="159" t="s">
        <v>684</v>
      </c>
      <c r="C566" s="160">
        <v>42005</v>
      </c>
      <c r="D566" s="161">
        <v>11658</v>
      </c>
      <c r="E566" s="162">
        <v>240</v>
      </c>
      <c r="F566" s="168">
        <v>133</v>
      </c>
      <c r="G566" s="162">
        <v>373</v>
      </c>
      <c r="H566" s="162" t="s">
        <v>132</v>
      </c>
      <c r="I566" s="171">
        <v>41283</v>
      </c>
    </row>
    <row r="567" spans="1:9" x14ac:dyDescent="0.25">
      <c r="A567" s="154" t="s">
        <v>681</v>
      </c>
      <c r="B567" s="154" t="s">
        <v>130</v>
      </c>
      <c r="C567" s="155">
        <v>42005</v>
      </c>
      <c r="D567" s="156">
        <v>11658</v>
      </c>
      <c r="E567" s="157">
        <v>138</v>
      </c>
      <c r="F567" s="168">
        <v>98</v>
      </c>
      <c r="G567" s="157">
        <v>236</v>
      </c>
      <c r="H567" s="157" t="s">
        <v>132</v>
      </c>
      <c r="I567" s="170">
        <v>39817</v>
      </c>
    </row>
    <row r="568" spans="1:9" x14ac:dyDescent="0.25">
      <c r="A568" s="159" t="s">
        <v>685</v>
      </c>
      <c r="B568" s="159" t="s">
        <v>686</v>
      </c>
      <c r="C568" s="161">
        <v>42370</v>
      </c>
      <c r="D568" s="161">
        <v>11110</v>
      </c>
      <c r="E568" s="162">
        <v>221</v>
      </c>
      <c r="F568" s="168">
        <v>112</v>
      </c>
      <c r="G568" s="162">
        <v>333</v>
      </c>
      <c r="H568" s="162" t="s">
        <v>132</v>
      </c>
      <c r="I568" s="171">
        <v>39453</v>
      </c>
    </row>
    <row r="569" spans="1:9" x14ac:dyDescent="0.25">
      <c r="A569" s="154" t="s">
        <v>685</v>
      </c>
      <c r="B569" s="154" t="s">
        <v>686</v>
      </c>
      <c r="C569" s="155">
        <v>42011</v>
      </c>
      <c r="D569" s="156">
        <v>42005</v>
      </c>
      <c r="E569" s="157">
        <v>300</v>
      </c>
      <c r="F569" s="168">
        <v>120</v>
      </c>
      <c r="G569" s="157">
        <v>420</v>
      </c>
      <c r="H569" s="157" t="s">
        <v>132</v>
      </c>
      <c r="I569" s="170">
        <v>39453</v>
      </c>
    </row>
    <row r="570" spans="1:9" x14ac:dyDescent="0.25">
      <c r="A570" s="159" t="s">
        <v>685</v>
      </c>
      <c r="B570" s="159" t="s">
        <v>687</v>
      </c>
      <c r="C570" s="161">
        <v>42370</v>
      </c>
      <c r="D570" s="161">
        <v>11110</v>
      </c>
      <c r="E570" s="162">
        <v>237</v>
      </c>
      <c r="F570" s="168">
        <v>86</v>
      </c>
      <c r="G570" s="162">
        <v>323</v>
      </c>
      <c r="H570" s="162" t="s">
        <v>132</v>
      </c>
      <c r="I570" s="171">
        <v>40911</v>
      </c>
    </row>
    <row r="571" spans="1:9" x14ac:dyDescent="0.25">
      <c r="A571" s="154" t="s">
        <v>685</v>
      </c>
      <c r="B571" s="154" t="s">
        <v>687</v>
      </c>
      <c r="C571" s="155">
        <v>42011</v>
      </c>
      <c r="D571" s="156">
        <v>42005</v>
      </c>
      <c r="E571" s="157">
        <v>300</v>
      </c>
      <c r="F571" s="168">
        <v>93</v>
      </c>
      <c r="G571" s="157">
        <v>393</v>
      </c>
      <c r="H571" s="157" t="s">
        <v>132</v>
      </c>
      <c r="I571" s="170">
        <v>40911</v>
      </c>
    </row>
    <row r="572" spans="1:9" ht="24" x14ac:dyDescent="0.25">
      <c r="A572" s="159" t="s">
        <v>685</v>
      </c>
      <c r="B572" s="159" t="s">
        <v>688</v>
      </c>
      <c r="C572" s="161">
        <v>42370</v>
      </c>
      <c r="D572" s="161">
        <v>11110</v>
      </c>
      <c r="E572" s="162">
        <v>250</v>
      </c>
      <c r="F572" s="168">
        <v>28</v>
      </c>
      <c r="G572" s="162">
        <v>278</v>
      </c>
      <c r="H572" s="162" t="s">
        <v>132</v>
      </c>
      <c r="I572" s="171">
        <v>39453</v>
      </c>
    </row>
    <row r="573" spans="1:9" ht="24" x14ac:dyDescent="0.25">
      <c r="A573" s="154" t="s">
        <v>685</v>
      </c>
      <c r="B573" s="154" t="s">
        <v>688</v>
      </c>
      <c r="C573" s="155">
        <v>42011</v>
      </c>
      <c r="D573" s="156">
        <v>42005</v>
      </c>
      <c r="E573" s="157">
        <v>300</v>
      </c>
      <c r="F573" s="168">
        <v>33</v>
      </c>
      <c r="G573" s="157">
        <v>333</v>
      </c>
      <c r="H573" s="157" t="s">
        <v>132</v>
      </c>
      <c r="I573" s="170">
        <v>39453</v>
      </c>
    </row>
    <row r="574" spans="1:9" x14ac:dyDescent="0.25">
      <c r="A574" s="159" t="s">
        <v>685</v>
      </c>
      <c r="B574" s="159" t="s">
        <v>689</v>
      </c>
      <c r="C574" s="160">
        <v>42005</v>
      </c>
      <c r="D574" s="161">
        <v>11658</v>
      </c>
      <c r="E574" s="162">
        <v>165</v>
      </c>
      <c r="F574" s="168">
        <v>106</v>
      </c>
      <c r="G574" s="162">
        <v>271</v>
      </c>
      <c r="H574" s="162" t="s">
        <v>132</v>
      </c>
      <c r="I574" s="171">
        <v>39453</v>
      </c>
    </row>
    <row r="575" spans="1:9" ht="24" x14ac:dyDescent="0.25">
      <c r="A575" s="154" t="s">
        <v>685</v>
      </c>
      <c r="B575" s="154" t="s">
        <v>690</v>
      </c>
      <c r="C575" s="156">
        <v>42370</v>
      </c>
      <c r="D575" s="156">
        <v>11110</v>
      </c>
      <c r="E575" s="157">
        <v>220</v>
      </c>
      <c r="F575" s="168">
        <v>75</v>
      </c>
      <c r="G575" s="157">
        <v>295</v>
      </c>
      <c r="H575" s="157" t="s">
        <v>132</v>
      </c>
      <c r="I575" s="170">
        <v>39453</v>
      </c>
    </row>
    <row r="576" spans="1:9" ht="24" x14ac:dyDescent="0.25">
      <c r="A576" s="159" t="s">
        <v>685</v>
      </c>
      <c r="B576" s="159" t="s">
        <v>690</v>
      </c>
      <c r="C576" s="160">
        <v>42011</v>
      </c>
      <c r="D576" s="161">
        <v>42005</v>
      </c>
      <c r="E576" s="162">
        <v>300</v>
      </c>
      <c r="F576" s="168">
        <v>83</v>
      </c>
      <c r="G576" s="162">
        <v>383</v>
      </c>
      <c r="H576" s="162" t="s">
        <v>132</v>
      </c>
      <c r="I576" s="171">
        <v>39453</v>
      </c>
    </row>
    <row r="577" spans="1:9" x14ac:dyDescent="0.25">
      <c r="A577" s="154" t="s">
        <v>685</v>
      </c>
      <c r="B577" s="154" t="s">
        <v>691</v>
      </c>
      <c r="C577" s="155">
        <v>42005</v>
      </c>
      <c r="D577" s="156">
        <v>11658</v>
      </c>
      <c r="E577" s="157">
        <v>290</v>
      </c>
      <c r="F577" s="168">
        <v>120</v>
      </c>
      <c r="G577" s="157">
        <v>410</v>
      </c>
      <c r="H577" s="158" t="s">
        <v>129</v>
      </c>
      <c r="I577" s="170">
        <v>40545</v>
      </c>
    </row>
    <row r="578" spans="1:9" x14ac:dyDescent="0.25">
      <c r="A578" s="159" t="s">
        <v>685</v>
      </c>
      <c r="B578" s="159" t="s">
        <v>692</v>
      </c>
      <c r="C578" s="160">
        <v>42005</v>
      </c>
      <c r="D578" s="161">
        <v>11658</v>
      </c>
      <c r="E578" s="162">
        <v>38</v>
      </c>
      <c r="F578" s="168">
        <v>20</v>
      </c>
      <c r="G578" s="162">
        <v>58</v>
      </c>
      <c r="H578" s="162" t="s">
        <v>132</v>
      </c>
      <c r="I578" s="171">
        <v>40911</v>
      </c>
    </row>
    <row r="579" spans="1:9" x14ac:dyDescent="0.25">
      <c r="A579" s="154" t="s">
        <v>685</v>
      </c>
      <c r="B579" s="154" t="s">
        <v>130</v>
      </c>
      <c r="C579" s="155">
        <v>42005</v>
      </c>
      <c r="D579" s="156">
        <v>11658</v>
      </c>
      <c r="E579" s="157">
        <v>115</v>
      </c>
      <c r="F579" s="168">
        <v>79</v>
      </c>
      <c r="G579" s="157">
        <v>194</v>
      </c>
      <c r="H579" s="157" t="s">
        <v>132</v>
      </c>
      <c r="I579" s="170">
        <v>39453</v>
      </c>
    </row>
    <row r="580" spans="1:9" x14ac:dyDescent="0.25">
      <c r="A580" s="159" t="s">
        <v>685</v>
      </c>
      <c r="B580" s="159" t="s">
        <v>693</v>
      </c>
      <c r="C580" s="160">
        <v>42005</v>
      </c>
      <c r="D580" s="161">
        <v>11658</v>
      </c>
      <c r="E580" s="162">
        <v>219</v>
      </c>
      <c r="F580" s="168">
        <v>103</v>
      </c>
      <c r="G580" s="162">
        <v>322</v>
      </c>
      <c r="H580" s="162" t="s">
        <v>132</v>
      </c>
      <c r="I580" s="171">
        <v>39453</v>
      </c>
    </row>
    <row r="581" spans="1:9" ht="24" x14ac:dyDescent="0.25">
      <c r="A581" s="154" t="s">
        <v>694</v>
      </c>
      <c r="B581" s="154" t="s">
        <v>695</v>
      </c>
      <c r="C581" s="155">
        <v>42005</v>
      </c>
      <c r="D581" s="156">
        <v>11658</v>
      </c>
      <c r="E581" s="157">
        <v>76</v>
      </c>
      <c r="F581" s="168">
        <v>64</v>
      </c>
      <c r="G581" s="157">
        <v>140</v>
      </c>
      <c r="H581" s="157" t="s">
        <v>132</v>
      </c>
      <c r="I581" s="170">
        <v>40186</v>
      </c>
    </row>
    <row r="582" spans="1:9" x14ac:dyDescent="0.25">
      <c r="A582" s="159" t="s">
        <v>694</v>
      </c>
      <c r="B582" s="159" t="s">
        <v>130</v>
      </c>
      <c r="C582" s="160">
        <v>42005</v>
      </c>
      <c r="D582" s="161">
        <v>11658</v>
      </c>
      <c r="E582" s="162">
        <v>76</v>
      </c>
      <c r="F582" s="168">
        <v>46</v>
      </c>
      <c r="G582" s="162">
        <v>122</v>
      </c>
      <c r="H582" s="162" t="s">
        <v>132</v>
      </c>
      <c r="I582" s="171">
        <v>42007</v>
      </c>
    </row>
    <row r="583" spans="1:9" x14ac:dyDescent="0.25">
      <c r="A583" s="154" t="s">
        <v>694</v>
      </c>
      <c r="B583" s="154" t="s">
        <v>696</v>
      </c>
      <c r="C583" s="155">
        <v>42005</v>
      </c>
      <c r="D583" s="156">
        <v>11658</v>
      </c>
      <c r="E583" s="157">
        <v>76</v>
      </c>
      <c r="F583" s="168">
        <v>46</v>
      </c>
      <c r="G583" s="157">
        <v>122</v>
      </c>
      <c r="H583" s="157" t="s">
        <v>132</v>
      </c>
      <c r="I583" s="170">
        <v>42007</v>
      </c>
    </row>
    <row r="584" spans="1:9" x14ac:dyDescent="0.25">
      <c r="A584" s="159" t="s">
        <v>697</v>
      </c>
      <c r="B584" s="159" t="s">
        <v>698</v>
      </c>
      <c r="C584" s="160">
        <v>42005</v>
      </c>
      <c r="D584" s="161">
        <v>11658</v>
      </c>
      <c r="E584" s="162">
        <v>233</v>
      </c>
      <c r="F584" s="168">
        <v>147</v>
      </c>
      <c r="G584" s="162">
        <v>380</v>
      </c>
      <c r="H584" s="162" t="s">
        <v>132</v>
      </c>
      <c r="I584" s="171">
        <v>41651</v>
      </c>
    </row>
    <row r="585" spans="1:9" x14ac:dyDescent="0.25">
      <c r="A585" s="154" t="s">
        <v>697</v>
      </c>
      <c r="B585" s="154" t="s">
        <v>699</v>
      </c>
      <c r="C585" s="155">
        <v>42005</v>
      </c>
      <c r="D585" s="156">
        <v>11658</v>
      </c>
      <c r="E585" s="157">
        <v>127</v>
      </c>
      <c r="F585" s="168">
        <v>73</v>
      </c>
      <c r="G585" s="157">
        <v>200</v>
      </c>
      <c r="H585" s="157" t="s">
        <v>132</v>
      </c>
      <c r="I585" s="170">
        <v>41651</v>
      </c>
    </row>
    <row r="586" spans="1:9" x14ac:dyDescent="0.25">
      <c r="A586" s="159" t="s">
        <v>697</v>
      </c>
      <c r="B586" s="159" t="s">
        <v>700</v>
      </c>
      <c r="C586" s="160">
        <v>42005</v>
      </c>
      <c r="D586" s="161">
        <v>11658</v>
      </c>
      <c r="E586" s="162">
        <v>225</v>
      </c>
      <c r="F586" s="168">
        <v>108</v>
      </c>
      <c r="G586" s="162">
        <v>333</v>
      </c>
      <c r="H586" s="162" t="s">
        <v>132</v>
      </c>
      <c r="I586" s="171">
        <v>41651</v>
      </c>
    </row>
    <row r="587" spans="1:9" x14ac:dyDescent="0.25">
      <c r="A587" s="154" t="s">
        <v>697</v>
      </c>
      <c r="B587" s="154" t="s">
        <v>701</v>
      </c>
      <c r="C587" s="155">
        <v>42005</v>
      </c>
      <c r="D587" s="156">
        <v>11658</v>
      </c>
      <c r="E587" s="157">
        <v>91</v>
      </c>
      <c r="F587" s="168">
        <v>71</v>
      </c>
      <c r="G587" s="157">
        <v>162</v>
      </c>
      <c r="H587" s="157" t="s">
        <v>132</v>
      </c>
      <c r="I587" s="170">
        <v>41651</v>
      </c>
    </row>
    <row r="588" spans="1:9" x14ac:dyDescent="0.25">
      <c r="A588" s="159" t="s">
        <v>697</v>
      </c>
      <c r="B588" s="159" t="s">
        <v>702</v>
      </c>
      <c r="C588" s="160">
        <v>42005</v>
      </c>
      <c r="D588" s="161">
        <v>11658</v>
      </c>
      <c r="E588" s="162">
        <v>75</v>
      </c>
      <c r="F588" s="168">
        <v>56</v>
      </c>
      <c r="G588" s="162">
        <v>131</v>
      </c>
      <c r="H588" s="162" t="s">
        <v>132</v>
      </c>
      <c r="I588" s="171">
        <v>41651</v>
      </c>
    </row>
    <row r="589" spans="1:9" x14ac:dyDescent="0.25">
      <c r="A589" s="154" t="s">
        <v>697</v>
      </c>
      <c r="B589" s="154" t="s">
        <v>703</v>
      </c>
      <c r="C589" s="155">
        <v>42005</v>
      </c>
      <c r="D589" s="156">
        <v>11658</v>
      </c>
      <c r="E589" s="157">
        <v>159</v>
      </c>
      <c r="F589" s="168">
        <v>76</v>
      </c>
      <c r="G589" s="157">
        <v>235</v>
      </c>
      <c r="H589" s="157" t="s">
        <v>132</v>
      </c>
      <c r="I589" s="170">
        <v>41651</v>
      </c>
    </row>
    <row r="590" spans="1:9" x14ac:dyDescent="0.25">
      <c r="A590" s="159" t="s">
        <v>697</v>
      </c>
      <c r="B590" s="159" t="s">
        <v>704</v>
      </c>
      <c r="C590" s="160">
        <v>42005</v>
      </c>
      <c r="D590" s="161">
        <v>11658</v>
      </c>
      <c r="E590" s="162">
        <v>90</v>
      </c>
      <c r="F590" s="168">
        <v>62</v>
      </c>
      <c r="G590" s="162">
        <v>152</v>
      </c>
      <c r="H590" s="162" t="s">
        <v>132</v>
      </c>
      <c r="I590" s="171">
        <v>41651</v>
      </c>
    </row>
    <row r="591" spans="1:9" x14ac:dyDescent="0.25">
      <c r="A591" s="154" t="s">
        <v>697</v>
      </c>
      <c r="B591" s="154" t="s">
        <v>705</v>
      </c>
      <c r="C591" s="155">
        <v>42005</v>
      </c>
      <c r="D591" s="156">
        <v>11658</v>
      </c>
      <c r="E591" s="157">
        <v>164</v>
      </c>
      <c r="F591" s="168">
        <v>99</v>
      </c>
      <c r="G591" s="157">
        <v>263</v>
      </c>
      <c r="H591" s="157" t="s">
        <v>132</v>
      </c>
      <c r="I591" s="170">
        <v>41651</v>
      </c>
    </row>
    <row r="592" spans="1:9" x14ac:dyDescent="0.25">
      <c r="A592" s="159" t="s">
        <v>697</v>
      </c>
      <c r="B592" s="159" t="s">
        <v>706</v>
      </c>
      <c r="C592" s="160">
        <v>42005</v>
      </c>
      <c r="D592" s="161">
        <v>11658</v>
      </c>
      <c r="E592" s="162">
        <v>70</v>
      </c>
      <c r="F592" s="168">
        <v>71</v>
      </c>
      <c r="G592" s="162">
        <v>141</v>
      </c>
      <c r="H592" s="162" t="s">
        <v>132</v>
      </c>
      <c r="I592" s="171">
        <v>41651</v>
      </c>
    </row>
    <row r="593" spans="1:9" x14ac:dyDescent="0.25">
      <c r="A593" s="154" t="s">
        <v>697</v>
      </c>
      <c r="B593" s="154" t="s">
        <v>707</v>
      </c>
      <c r="C593" s="155">
        <v>42005</v>
      </c>
      <c r="D593" s="156">
        <v>11658</v>
      </c>
      <c r="E593" s="157">
        <v>112</v>
      </c>
      <c r="F593" s="168">
        <v>80</v>
      </c>
      <c r="G593" s="157">
        <v>192</v>
      </c>
      <c r="H593" s="157" t="s">
        <v>132</v>
      </c>
      <c r="I593" s="170">
        <v>41651</v>
      </c>
    </row>
    <row r="594" spans="1:9" x14ac:dyDescent="0.25">
      <c r="A594" s="159" t="s">
        <v>697</v>
      </c>
      <c r="B594" s="159" t="s">
        <v>708</v>
      </c>
      <c r="C594" s="160">
        <v>42005</v>
      </c>
      <c r="D594" s="161">
        <v>11658</v>
      </c>
      <c r="E594" s="162">
        <v>162</v>
      </c>
      <c r="F594" s="168">
        <v>142</v>
      </c>
      <c r="G594" s="162">
        <v>304</v>
      </c>
      <c r="H594" s="162" t="s">
        <v>132</v>
      </c>
      <c r="I594" s="171">
        <v>42008</v>
      </c>
    </row>
    <row r="595" spans="1:9" x14ac:dyDescent="0.25">
      <c r="A595" s="154" t="s">
        <v>697</v>
      </c>
      <c r="B595" s="154" t="s">
        <v>709</v>
      </c>
      <c r="C595" s="155">
        <v>42005</v>
      </c>
      <c r="D595" s="156">
        <v>11658</v>
      </c>
      <c r="E595" s="157">
        <v>145</v>
      </c>
      <c r="F595" s="168">
        <v>98</v>
      </c>
      <c r="G595" s="157">
        <v>243</v>
      </c>
      <c r="H595" s="157" t="s">
        <v>132</v>
      </c>
      <c r="I595" s="170">
        <v>41651</v>
      </c>
    </row>
    <row r="596" spans="1:9" x14ac:dyDescent="0.25">
      <c r="A596" s="159" t="s">
        <v>697</v>
      </c>
      <c r="B596" s="159" t="s">
        <v>710</v>
      </c>
      <c r="C596" s="160">
        <v>42005</v>
      </c>
      <c r="D596" s="161">
        <v>11658</v>
      </c>
      <c r="E596" s="162">
        <v>66</v>
      </c>
      <c r="F596" s="168">
        <v>79</v>
      </c>
      <c r="G596" s="162">
        <v>145</v>
      </c>
      <c r="H596" s="162" t="s">
        <v>132</v>
      </c>
      <c r="I596" s="171">
        <v>41651</v>
      </c>
    </row>
    <row r="597" spans="1:9" x14ac:dyDescent="0.25">
      <c r="A597" s="154" t="s">
        <v>697</v>
      </c>
      <c r="B597" s="154" t="s">
        <v>130</v>
      </c>
      <c r="C597" s="155">
        <v>42005</v>
      </c>
      <c r="D597" s="156">
        <v>11658</v>
      </c>
      <c r="E597" s="157">
        <v>80</v>
      </c>
      <c r="F597" s="168">
        <v>53</v>
      </c>
      <c r="G597" s="157">
        <v>133</v>
      </c>
      <c r="H597" s="157" t="s">
        <v>132</v>
      </c>
      <c r="I597" s="170">
        <v>41651</v>
      </c>
    </row>
    <row r="598" spans="1:9" ht="24" x14ac:dyDescent="0.25">
      <c r="A598" s="159" t="s">
        <v>697</v>
      </c>
      <c r="B598" s="159" t="s">
        <v>711</v>
      </c>
      <c r="C598" s="160">
        <v>42005</v>
      </c>
      <c r="D598" s="161">
        <v>11658</v>
      </c>
      <c r="E598" s="162">
        <v>213</v>
      </c>
      <c r="F598" s="168">
        <v>91</v>
      </c>
      <c r="G598" s="162">
        <v>304</v>
      </c>
      <c r="H598" s="163" t="s">
        <v>129</v>
      </c>
      <c r="I598" s="171">
        <v>41651</v>
      </c>
    </row>
    <row r="599" spans="1:9" x14ac:dyDescent="0.25">
      <c r="A599" s="154" t="s">
        <v>697</v>
      </c>
      <c r="B599" s="154" t="s">
        <v>712</v>
      </c>
      <c r="C599" s="155">
        <v>42005</v>
      </c>
      <c r="D599" s="156">
        <v>11658</v>
      </c>
      <c r="E599" s="157">
        <v>85</v>
      </c>
      <c r="F599" s="168">
        <v>66</v>
      </c>
      <c r="G599" s="157">
        <v>151</v>
      </c>
      <c r="H599" s="157" t="s">
        <v>132</v>
      </c>
      <c r="I599" s="170">
        <v>41651</v>
      </c>
    </row>
    <row r="600" spans="1:9" x14ac:dyDescent="0.25">
      <c r="A600" s="159" t="s">
        <v>697</v>
      </c>
      <c r="B600" s="159" t="s">
        <v>713</v>
      </c>
      <c r="C600" s="160">
        <v>42005</v>
      </c>
      <c r="D600" s="161">
        <v>11658</v>
      </c>
      <c r="E600" s="162">
        <v>230</v>
      </c>
      <c r="F600" s="168">
        <v>144</v>
      </c>
      <c r="G600" s="162">
        <v>374</v>
      </c>
      <c r="H600" s="163" t="s">
        <v>129</v>
      </c>
      <c r="I600" s="171">
        <v>41651</v>
      </c>
    </row>
    <row r="601" spans="1:9" x14ac:dyDescent="0.25">
      <c r="A601" s="154" t="s">
        <v>697</v>
      </c>
      <c r="B601" s="154" t="s">
        <v>714</v>
      </c>
      <c r="C601" s="155">
        <v>42005</v>
      </c>
      <c r="D601" s="156">
        <v>11658</v>
      </c>
      <c r="E601" s="157">
        <v>121</v>
      </c>
      <c r="F601" s="168">
        <v>90</v>
      </c>
      <c r="G601" s="157">
        <v>211</v>
      </c>
      <c r="H601" s="157" t="s">
        <v>132</v>
      </c>
      <c r="I601" s="170">
        <v>41651</v>
      </c>
    </row>
    <row r="602" spans="1:9" x14ac:dyDescent="0.25">
      <c r="A602" s="159" t="s">
        <v>697</v>
      </c>
      <c r="B602" s="159" t="s">
        <v>715</v>
      </c>
      <c r="C602" s="160">
        <v>42005</v>
      </c>
      <c r="D602" s="161">
        <v>11658</v>
      </c>
      <c r="E602" s="162">
        <v>131</v>
      </c>
      <c r="F602" s="168">
        <v>132</v>
      </c>
      <c r="G602" s="162">
        <v>263</v>
      </c>
      <c r="H602" s="162" t="s">
        <v>132</v>
      </c>
      <c r="I602" s="171">
        <v>42008</v>
      </c>
    </row>
    <row r="603" spans="1:9" x14ac:dyDescent="0.25">
      <c r="A603" s="154" t="s">
        <v>697</v>
      </c>
      <c r="B603" s="154" t="s">
        <v>716</v>
      </c>
      <c r="C603" s="155">
        <v>42005</v>
      </c>
      <c r="D603" s="156">
        <v>11658</v>
      </c>
      <c r="E603" s="157">
        <v>123</v>
      </c>
      <c r="F603" s="168">
        <v>81</v>
      </c>
      <c r="G603" s="157">
        <v>204</v>
      </c>
      <c r="H603" s="157" t="s">
        <v>132</v>
      </c>
      <c r="I603" s="170">
        <v>41651</v>
      </c>
    </row>
    <row r="604" spans="1:9" x14ac:dyDescent="0.25">
      <c r="A604" s="159" t="s">
        <v>697</v>
      </c>
      <c r="B604" s="159" t="s">
        <v>717</v>
      </c>
      <c r="C604" s="160">
        <v>42005</v>
      </c>
      <c r="D604" s="161">
        <v>11658</v>
      </c>
      <c r="E604" s="162">
        <v>80</v>
      </c>
      <c r="F604" s="168">
        <v>53</v>
      </c>
      <c r="G604" s="162">
        <v>133</v>
      </c>
      <c r="H604" s="162" t="s">
        <v>132</v>
      </c>
      <c r="I604" s="171">
        <v>41651</v>
      </c>
    </row>
    <row r="605" spans="1:9" x14ac:dyDescent="0.25">
      <c r="A605" s="154" t="s">
        <v>697</v>
      </c>
      <c r="B605" s="154" t="s">
        <v>718</v>
      </c>
      <c r="C605" s="155">
        <v>42005</v>
      </c>
      <c r="D605" s="156">
        <v>11658</v>
      </c>
      <c r="E605" s="157">
        <v>195</v>
      </c>
      <c r="F605" s="168">
        <v>104</v>
      </c>
      <c r="G605" s="157">
        <v>299</v>
      </c>
      <c r="H605" s="157" t="s">
        <v>132</v>
      </c>
      <c r="I605" s="170">
        <v>41651</v>
      </c>
    </row>
    <row r="606" spans="1:9" x14ac:dyDescent="0.25">
      <c r="A606" s="159" t="s">
        <v>719</v>
      </c>
      <c r="B606" s="159" t="s">
        <v>130</v>
      </c>
      <c r="C606" s="160">
        <v>42005</v>
      </c>
      <c r="D606" s="161">
        <v>11658</v>
      </c>
      <c r="E606" s="162">
        <v>56</v>
      </c>
      <c r="F606" s="168">
        <v>46</v>
      </c>
      <c r="G606" s="162">
        <v>102</v>
      </c>
      <c r="H606" s="163" t="s">
        <v>129</v>
      </c>
      <c r="I606" s="171">
        <v>39454</v>
      </c>
    </row>
    <row r="607" spans="1:9" x14ac:dyDescent="0.25">
      <c r="A607" s="154" t="s">
        <v>719</v>
      </c>
      <c r="B607" s="154" t="s">
        <v>720</v>
      </c>
      <c r="C607" s="155">
        <v>42005</v>
      </c>
      <c r="D607" s="156">
        <v>11658</v>
      </c>
      <c r="E607" s="157">
        <v>96</v>
      </c>
      <c r="F607" s="168">
        <v>63</v>
      </c>
      <c r="G607" s="157">
        <v>159</v>
      </c>
      <c r="H607" s="158" t="s">
        <v>129</v>
      </c>
      <c r="I607" s="170">
        <v>42008</v>
      </c>
    </row>
    <row r="608" spans="1:9" x14ac:dyDescent="0.25">
      <c r="A608" s="159" t="s">
        <v>721</v>
      </c>
      <c r="B608" s="159" t="s">
        <v>722</v>
      </c>
      <c r="C608" s="160">
        <v>42005</v>
      </c>
      <c r="D608" s="161">
        <v>11658</v>
      </c>
      <c r="E608" s="162">
        <v>327</v>
      </c>
      <c r="F608" s="168">
        <v>105</v>
      </c>
      <c r="G608" s="162">
        <v>432</v>
      </c>
      <c r="H608" s="162" t="s">
        <v>132</v>
      </c>
      <c r="I608" s="171">
        <v>42008</v>
      </c>
    </row>
    <row r="609" spans="1:9" x14ac:dyDescent="0.25">
      <c r="A609" s="154" t="s">
        <v>721</v>
      </c>
      <c r="B609" s="154" t="s">
        <v>130</v>
      </c>
      <c r="C609" s="155">
        <v>42005</v>
      </c>
      <c r="D609" s="156">
        <v>11658</v>
      </c>
      <c r="E609" s="157">
        <v>327</v>
      </c>
      <c r="F609" s="168">
        <v>105</v>
      </c>
      <c r="G609" s="157">
        <v>432</v>
      </c>
      <c r="H609" s="157" t="s">
        <v>132</v>
      </c>
      <c r="I609" s="170">
        <v>42008</v>
      </c>
    </row>
    <row r="610" spans="1:9" x14ac:dyDescent="0.25">
      <c r="A610" s="159" t="s">
        <v>723</v>
      </c>
      <c r="B610" s="159" t="s">
        <v>724</v>
      </c>
      <c r="C610" s="160">
        <v>42005</v>
      </c>
      <c r="D610" s="161">
        <v>11658</v>
      </c>
      <c r="E610" s="162">
        <v>224</v>
      </c>
      <c r="F610" s="168">
        <v>87</v>
      </c>
      <c r="G610" s="162">
        <v>311</v>
      </c>
      <c r="H610" s="162" t="s">
        <v>132</v>
      </c>
      <c r="I610" s="171">
        <v>40912</v>
      </c>
    </row>
    <row r="611" spans="1:9" ht="24" x14ac:dyDescent="0.25">
      <c r="A611" s="154" t="s">
        <v>723</v>
      </c>
      <c r="B611" s="154" t="s">
        <v>725</v>
      </c>
      <c r="C611" s="155">
        <v>42005</v>
      </c>
      <c r="D611" s="156">
        <v>11658</v>
      </c>
      <c r="E611" s="157">
        <v>130</v>
      </c>
      <c r="F611" s="168">
        <v>62</v>
      </c>
      <c r="G611" s="157">
        <v>192</v>
      </c>
      <c r="H611" s="157" t="s">
        <v>132</v>
      </c>
      <c r="I611" s="170">
        <v>40912</v>
      </c>
    </row>
    <row r="612" spans="1:9" x14ac:dyDescent="0.25">
      <c r="A612" s="159" t="s">
        <v>723</v>
      </c>
      <c r="B612" s="159" t="s">
        <v>130</v>
      </c>
      <c r="C612" s="160">
        <v>42005</v>
      </c>
      <c r="D612" s="161">
        <v>11658</v>
      </c>
      <c r="E612" s="162">
        <v>75</v>
      </c>
      <c r="F612" s="168">
        <v>53</v>
      </c>
      <c r="G612" s="162">
        <v>128</v>
      </c>
      <c r="H612" s="162" t="s">
        <v>132</v>
      </c>
      <c r="I612" s="171">
        <v>40912</v>
      </c>
    </row>
    <row r="613" spans="1:9" ht="24" x14ac:dyDescent="0.25">
      <c r="A613" s="154" t="s">
        <v>726</v>
      </c>
      <c r="B613" s="154" t="s">
        <v>727</v>
      </c>
      <c r="C613" s="155">
        <v>42005</v>
      </c>
      <c r="D613" s="156">
        <v>11658</v>
      </c>
      <c r="E613" s="157">
        <v>184</v>
      </c>
      <c r="F613" s="168">
        <v>89</v>
      </c>
      <c r="G613" s="157">
        <v>273</v>
      </c>
      <c r="H613" s="157" t="s">
        <v>132</v>
      </c>
      <c r="I613" s="170">
        <v>40915</v>
      </c>
    </row>
    <row r="614" spans="1:9" x14ac:dyDescent="0.25">
      <c r="A614" s="159" t="s">
        <v>726</v>
      </c>
      <c r="B614" s="159" t="s">
        <v>130</v>
      </c>
      <c r="C614" s="160">
        <v>42005</v>
      </c>
      <c r="D614" s="161">
        <v>11658</v>
      </c>
      <c r="E614" s="162">
        <v>110</v>
      </c>
      <c r="F614" s="168">
        <v>81</v>
      </c>
      <c r="G614" s="162">
        <v>191</v>
      </c>
      <c r="H614" s="162" t="s">
        <v>132</v>
      </c>
      <c r="I614" s="171">
        <v>40915</v>
      </c>
    </row>
    <row r="615" spans="1:9" x14ac:dyDescent="0.25">
      <c r="A615" s="154" t="s">
        <v>726</v>
      </c>
      <c r="B615" s="154" t="s">
        <v>728</v>
      </c>
      <c r="C615" s="155">
        <v>42005</v>
      </c>
      <c r="D615" s="156">
        <v>11658</v>
      </c>
      <c r="E615" s="157">
        <v>120</v>
      </c>
      <c r="F615" s="168">
        <v>92</v>
      </c>
      <c r="G615" s="157">
        <v>212</v>
      </c>
      <c r="H615" s="157" t="s">
        <v>132</v>
      </c>
      <c r="I615" s="170">
        <v>40915</v>
      </c>
    </row>
    <row r="616" spans="1:9" x14ac:dyDescent="0.25">
      <c r="A616" s="159" t="s">
        <v>729</v>
      </c>
      <c r="B616" s="159" t="s">
        <v>130</v>
      </c>
      <c r="C616" s="160">
        <v>42005</v>
      </c>
      <c r="D616" s="161">
        <v>11658</v>
      </c>
      <c r="E616" s="162">
        <v>129</v>
      </c>
      <c r="F616" s="168">
        <v>129</v>
      </c>
      <c r="G616" s="162">
        <v>258</v>
      </c>
      <c r="H616" s="162" t="s">
        <v>132</v>
      </c>
      <c r="I616" s="171">
        <v>40546</v>
      </c>
    </row>
    <row r="617" spans="1:9" x14ac:dyDescent="0.25">
      <c r="A617" s="154" t="s">
        <v>729</v>
      </c>
      <c r="B617" s="154" t="s">
        <v>730</v>
      </c>
      <c r="C617" s="155">
        <v>42005</v>
      </c>
      <c r="D617" s="156">
        <v>11658</v>
      </c>
      <c r="E617" s="157">
        <v>129</v>
      </c>
      <c r="F617" s="168">
        <v>129</v>
      </c>
      <c r="G617" s="157">
        <v>258</v>
      </c>
      <c r="H617" s="157" t="s">
        <v>132</v>
      </c>
      <c r="I617" s="170">
        <v>40546</v>
      </c>
    </row>
    <row r="618" spans="1:9" x14ac:dyDescent="0.25">
      <c r="A618" s="159" t="s">
        <v>731</v>
      </c>
      <c r="B618" s="159" t="s">
        <v>732</v>
      </c>
      <c r="C618" s="160">
        <v>42005</v>
      </c>
      <c r="D618" s="161">
        <v>11658</v>
      </c>
      <c r="E618" s="162">
        <v>135</v>
      </c>
      <c r="F618" s="168">
        <v>75</v>
      </c>
      <c r="G618" s="162">
        <v>210</v>
      </c>
      <c r="H618" s="163" t="s">
        <v>129</v>
      </c>
      <c r="I618" s="171">
        <v>41277</v>
      </c>
    </row>
    <row r="619" spans="1:9" x14ac:dyDescent="0.25">
      <c r="A619" s="154" t="s">
        <v>731</v>
      </c>
      <c r="B619" s="154" t="s">
        <v>130</v>
      </c>
      <c r="C619" s="155">
        <v>42005</v>
      </c>
      <c r="D619" s="156">
        <v>11658</v>
      </c>
      <c r="E619" s="157">
        <v>135</v>
      </c>
      <c r="F619" s="168">
        <v>75</v>
      </c>
      <c r="G619" s="157">
        <v>210</v>
      </c>
      <c r="H619" s="158" t="s">
        <v>129</v>
      </c>
      <c r="I619" s="170">
        <v>41277</v>
      </c>
    </row>
    <row r="620" spans="1:9" x14ac:dyDescent="0.25">
      <c r="A620" s="159" t="s">
        <v>733</v>
      </c>
      <c r="B620" s="159" t="s">
        <v>734</v>
      </c>
      <c r="C620" s="160">
        <v>42005</v>
      </c>
      <c r="D620" s="161">
        <v>11658</v>
      </c>
      <c r="E620" s="162">
        <v>109</v>
      </c>
      <c r="F620" s="168">
        <v>38</v>
      </c>
      <c r="G620" s="162">
        <v>147</v>
      </c>
      <c r="H620" s="162" t="s">
        <v>132</v>
      </c>
      <c r="I620" s="171">
        <v>42008</v>
      </c>
    </row>
    <row r="621" spans="1:9" x14ac:dyDescent="0.25">
      <c r="A621" s="154" t="s">
        <v>733</v>
      </c>
      <c r="B621" s="154" t="s">
        <v>130</v>
      </c>
      <c r="C621" s="155">
        <v>42005</v>
      </c>
      <c r="D621" s="156">
        <v>11658</v>
      </c>
      <c r="E621" s="157">
        <v>108</v>
      </c>
      <c r="F621" s="168">
        <v>86</v>
      </c>
      <c r="G621" s="157">
        <v>194</v>
      </c>
      <c r="H621" s="157" t="s">
        <v>132</v>
      </c>
      <c r="I621" s="170">
        <v>40915</v>
      </c>
    </row>
    <row r="622" spans="1:9" x14ac:dyDescent="0.25">
      <c r="A622" s="159" t="s">
        <v>735</v>
      </c>
      <c r="B622" s="159" t="s">
        <v>736</v>
      </c>
      <c r="C622" s="160">
        <v>42005</v>
      </c>
      <c r="D622" s="161">
        <v>11658</v>
      </c>
      <c r="E622" s="162">
        <v>200</v>
      </c>
      <c r="F622" s="168">
        <v>95</v>
      </c>
      <c r="G622" s="162">
        <v>295</v>
      </c>
      <c r="H622" s="163" t="s">
        <v>129</v>
      </c>
      <c r="I622" s="171">
        <v>41275</v>
      </c>
    </row>
    <row r="623" spans="1:9" x14ac:dyDescent="0.25">
      <c r="A623" s="154" t="s">
        <v>735</v>
      </c>
      <c r="B623" s="154" t="s">
        <v>130</v>
      </c>
      <c r="C623" s="155">
        <v>42005</v>
      </c>
      <c r="D623" s="156">
        <v>11658</v>
      </c>
      <c r="E623" s="157">
        <v>70</v>
      </c>
      <c r="F623" s="168">
        <v>46</v>
      </c>
      <c r="G623" s="157">
        <v>116</v>
      </c>
      <c r="H623" s="158" t="s">
        <v>129</v>
      </c>
      <c r="I623" s="170">
        <v>38723</v>
      </c>
    </row>
    <row r="624" spans="1:9" x14ac:dyDescent="0.25">
      <c r="A624" s="159" t="s">
        <v>737</v>
      </c>
      <c r="B624" s="159" t="s">
        <v>738</v>
      </c>
      <c r="C624" s="160">
        <v>42005</v>
      </c>
      <c r="D624" s="161">
        <v>11658</v>
      </c>
      <c r="E624" s="162">
        <v>117</v>
      </c>
      <c r="F624" s="168">
        <v>79</v>
      </c>
      <c r="G624" s="162">
        <v>196</v>
      </c>
      <c r="H624" s="163" t="s">
        <v>129</v>
      </c>
      <c r="I624" s="171">
        <v>33978</v>
      </c>
    </row>
    <row r="625" spans="1:9" x14ac:dyDescent="0.25">
      <c r="A625" s="154" t="s">
        <v>737</v>
      </c>
      <c r="B625" s="154" t="s">
        <v>739</v>
      </c>
      <c r="C625" s="155">
        <v>42005</v>
      </c>
      <c r="D625" s="156">
        <v>11658</v>
      </c>
      <c r="E625" s="157">
        <v>117</v>
      </c>
      <c r="F625" s="168">
        <v>79</v>
      </c>
      <c r="G625" s="157">
        <v>196</v>
      </c>
      <c r="H625" s="158" t="s">
        <v>129</v>
      </c>
      <c r="I625" s="170">
        <v>33978</v>
      </c>
    </row>
    <row r="626" spans="1:9" x14ac:dyDescent="0.25">
      <c r="A626" s="159" t="s">
        <v>737</v>
      </c>
      <c r="B626" s="159" t="s">
        <v>130</v>
      </c>
      <c r="C626" s="160">
        <v>42005</v>
      </c>
      <c r="D626" s="161">
        <v>11658</v>
      </c>
      <c r="E626" s="162">
        <v>81</v>
      </c>
      <c r="F626" s="168">
        <v>79</v>
      </c>
      <c r="G626" s="162">
        <v>160</v>
      </c>
      <c r="H626" s="163" t="s">
        <v>129</v>
      </c>
      <c r="I626" s="171">
        <v>33978</v>
      </c>
    </row>
    <row r="627" spans="1:9" x14ac:dyDescent="0.25">
      <c r="A627" s="154" t="s">
        <v>737</v>
      </c>
      <c r="B627" s="154" t="s">
        <v>740</v>
      </c>
      <c r="C627" s="155">
        <v>42005</v>
      </c>
      <c r="D627" s="156">
        <v>11658</v>
      </c>
      <c r="E627" s="157">
        <v>117</v>
      </c>
      <c r="F627" s="168">
        <v>79</v>
      </c>
      <c r="G627" s="157">
        <v>196</v>
      </c>
      <c r="H627" s="158" t="s">
        <v>129</v>
      </c>
      <c r="I627" s="170">
        <v>33978</v>
      </c>
    </row>
    <row r="628" spans="1:9" x14ac:dyDescent="0.25">
      <c r="A628" s="159" t="s">
        <v>737</v>
      </c>
      <c r="B628" s="159" t="s">
        <v>741</v>
      </c>
      <c r="C628" s="160">
        <v>42005</v>
      </c>
      <c r="D628" s="161">
        <v>11658</v>
      </c>
      <c r="E628" s="162">
        <v>0</v>
      </c>
      <c r="F628" s="168">
        <v>21</v>
      </c>
      <c r="G628" s="162">
        <v>21</v>
      </c>
      <c r="H628" s="163" t="s">
        <v>129</v>
      </c>
      <c r="I628" s="171">
        <v>41284</v>
      </c>
    </row>
    <row r="629" spans="1:9" ht="24" x14ac:dyDescent="0.25">
      <c r="A629" s="154" t="s">
        <v>742</v>
      </c>
      <c r="B629" s="154" t="s">
        <v>743</v>
      </c>
      <c r="C629" s="155">
        <v>42005</v>
      </c>
      <c r="D629" s="156">
        <v>11658</v>
      </c>
      <c r="E629" s="157">
        <v>240</v>
      </c>
      <c r="F629" s="168">
        <v>160</v>
      </c>
      <c r="G629" s="157">
        <v>400</v>
      </c>
      <c r="H629" s="157" t="s">
        <v>132</v>
      </c>
      <c r="I629" s="170">
        <v>42008</v>
      </c>
    </row>
    <row r="630" spans="1:9" x14ac:dyDescent="0.25">
      <c r="A630" s="159" t="s">
        <v>744</v>
      </c>
      <c r="B630" s="159" t="s">
        <v>130</v>
      </c>
      <c r="C630" s="160">
        <v>42005</v>
      </c>
      <c r="D630" s="161">
        <v>11658</v>
      </c>
      <c r="E630" s="162">
        <v>130</v>
      </c>
      <c r="F630" s="168">
        <v>92</v>
      </c>
      <c r="G630" s="162">
        <v>222</v>
      </c>
      <c r="H630" s="162" t="s">
        <v>132</v>
      </c>
      <c r="I630" s="171">
        <v>41641</v>
      </c>
    </row>
    <row r="631" spans="1:9" x14ac:dyDescent="0.25">
      <c r="A631" s="154" t="s">
        <v>744</v>
      </c>
      <c r="B631" s="154" t="s">
        <v>745</v>
      </c>
      <c r="C631" s="155">
        <v>42010</v>
      </c>
      <c r="D631" s="156">
        <v>11202</v>
      </c>
      <c r="E631" s="157">
        <v>200</v>
      </c>
      <c r="F631" s="168">
        <v>111</v>
      </c>
      <c r="G631" s="157">
        <v>311</v>
      </c>
      <c r="H631" s="157" t="s">
        <v>132</v>
      </c>
      <c r="I631" s="170">
        <v>42005</v>
      </c>
    </row>
    <row r="632" spans="1:9" x14ac:dyDescent="0.25">
      <c r="A632" s="159" t="s">
        <v>744</v>
      </c>
      <c r="B632" s="159" t="s">
        <v>745</v>
      </c>
      <c r="C632" s="160">
        <v>42014</v>
      </c>
      <c r="D632" s="161">
        <v>11444</v>
      </c>
      <c r="E632" s="162">
        <v>160</v>
      </c>
      <c r="F632" s="168">
        <v>107</v>
      </c>
      <c r="G632" s="162">
        <v>267</v>
      </c>
      <c r="H632" s="162" t="s">
        <v>132</v>
      </c>
      <c r="I632" s="171">
        <v>42005</v>
      </c>
    </row>
    <row r="633" spans="1:9" x14ac:dyDescent="0.25">
      <c r="A633" s="154" t="s">
        <v>744</v>
      </c>
      <c r="B633" s="154" t="s">
        <v>746</v>
      </c>
      <c r="C633" s="155">
        <v>42005</v>
      </c>
      <c r="D633" s="156">
        <v>11658</v>
      </c>
      <c r="E633" s="157">
        <v>200</v>
      </c>
      <c r="F633" s="168">
        <v>125</v>
      </c>
      <c r="G633" s="157">
        <v>325</v>
      </c>
      <c r="H633" s="157" t="s">
        <v>132</v>
      </c>
      <c r="I633" s="170">
        <v>42007</v>
      </c>
    </row>
    <row r="634" spans="1:9" x14ac:dyDescent="0.25">
      <c r="A634" s="159" t="s">
        <v>747</v>
      </c>
      <c r="B634" s="159" t="s">
        <v>748</v>
      </c>
      <c r="C634" s="160">
        <v>42005</v>
      </c>
      <c r="D634" s="161">
        <v>11658</v>
      </c>
      <c r="E634" s="162">
        <v>253</v>
      </c>
      <c r="F634" s="168">
        <v>139</v>
      </c>
      <c r="G634" s="162">
        <v>392</v>
      </c>
      <c r="H634" s="162" t="s">
        <v>132</v>
      </c>
      <c r="I634" s="171">
        <v>42008</v>
      </c>
    </row>
    <row r="635" spans="1:9" x14ac:dyDescent="0.25">
      <c r="A635" s="154" t="s">
        <v>749</v>
      </c>
      <c r="B635" s="154" t="s">
        <v>750</v>
      </c>
      <c r="C635" s="155">
        <v>42005</v>
      </c>
      <c r="D635" s="156">
        <v>11658</v>
      </c>
      <c r="E635" s="157">
        <v>321</v>
      </c>
      <c r="F635" s="168">
        <v>120</v>
      </c>
      <c r="G635" s="157">
        <v>441</v>
      </c>
      <c r="H635" s="157" t="s">
        <v>132</v>
      </c>
      <c r="I635" s="170">
        <v>39452</v>
      </c>
    </row>
    <row r="636" spans="1:9" x14ac:dyDescent="0.25">
      <c r="A636" s="159" t="s">
        <v>751</v>
      </c>
      <c r="B636" s="159" t="s">
        <v>752</v>
      </c>
      <c r="C636" s="160">
        <v>42005</v>
      </c>
      <c r="D636" s="161">
        <v>11658</v>
      </c>
      <c r="E636" s="162">
        <v>89</v>
      </c>
      <c r="F636" s="168">
        <v>92</v>
      </c>
      <c r="G636" s="162">
        <v>181</v>
      </c>
      <c r="H636" s="162" t="s">
        <v>132</v>
      </c>
      <c r="I636" s="171">
        <v>41647</v>
      </c>
    </row>
    <row r="637" spans="1:9" x14ac:dyDescent="0.25">
      <c r="A637" s="154" t="s">
        <v>751</v>
      </c>
      <c r="B637" s="154" t="s">
        <v>130</v>
      </c>
      <c r="C637" s="155">
        <v>42005</v>
      </c>
      <c r="D637" s="156">
        <v>11658</v>
      </c>
      <c r="E637" s="157">
        <v>89</v>
      </c>
      <c r="F637" s="168">
        <v>92</v>
      </c>
      <c r="G637" s="157">
        <v>181</v>
      </c>
      <c r="H637" s="157" t="s">
        <v>132</v>
      </c>
      <c r="I637" s="170">
        <v>41647</v>
      </c>
    </row>
    <row r="638" spans="1:9" x14ac:dyDescent="0.25">
      <c r="A638" s="159" t="s">
        <v>751</v>
      </c>
      <c r="B638" s="159" t="s">
        <v>753</v>
      </c>
      <c r="C638" s="160">
        <v>42005</v>
      </c>
      <c r="D638" s="161">
        <v>11658</v>
      </c>
      <c r="E638" s="162">
        <v>161</v>
      </c>
      <c r="F638" s="168">
        <v>93</v>
      </c>
      <c r="G638" s="162">
        <v>254</v>
      </c>
      <c r="H638" s="162" t="s">
        <v>132</v>
      </c>
      <c r="I638" s="171">
        <v>39455</v>
      </c>
    </row>
    <row r="639" spans="1:9" ht="24" x14ac:dyDescent="0.25">
      <c r="A639" s="154" t="s">
        <v>754</v>
      </c>
      <c r="B639" s="154" t="s">
        <v>755</v>
      </c>
      <c r="C639" s="155">
        <v>42005</v>
      </c>
      <c r="D639" s="156">
        <v>11658</v>
      </c>
      <c r="E639" s="157">
        <v>158</v>
      </c>
      <c r="F639" s="168">
        <v>79</v>
      </c>
      <c r="G639" s="157">
        <v>237</v>
      </c>
      <c r="H639" s="157" t="s">
        <v>132</v>
      </c>
      <c r="I639" s="170">
        <v>39816</v>
      </c>
    </row>
    <row r="640" spans="1:9" x14ac:dyDescent="0.25">
      <c r="A640" s="159" t="s">
        <v>754</v>
      </c>
      <c r="B640" s="159" t="s">
        <v>756</v>
      </c>
      <c r="C640" s="160">
        <v>42005</v>
      </c>
      <c r="D640" s="161">
        <v>11658</v>
      </c>
      <c r="E640" s="162">
        <v>145</v>
      </c>
      <c r="F640" s="168">
        <v>68</v>
      </c>
      <c r="G640" s="162">
        <v>213</v>
      </c>
      <c r="H640" s="162" t="s">
        <v>132</v>
      </c>
      <c r="I640" s="171">
        <v>39816</v>
      </c>
    </row>
    <row r="641" spans="1:9" x14ac:dyDescent="0.25">
      <c r="A641" s="154" t="s">
        <v>754</v>
      </c>
      <c r="B641" s="154" t="s">
        <v>130</v>
      </c>
      <c r="C641" s="155">
        <v>42005</v>
      </c>
      <c r="D641" s="156">
        <v>11658</v>
      </c>
      <c r="E641" s="157">
        <v>113</v>
      </c>
      <c r="F641" s="168">
        <v>54</v>
      </c>
      <c r="G641" s="157">
        <v>167</v>
      </c>
      <c r="H641" s="157" t="s">
        <v>132</v>
      </c>
      <c r="I641" s="170">
        <v>39816</v>
      </c>
    </row>
    <row r="642" spans="1:9" x14ac:dyDescent="0.25">
      <c r="A642" s="159" t="s">
        <v>757</v>
      </c>
      <c r="B642" s="159" t="s">
        <v>758</v>
      </c>
      <c r="C642" s="160">
        <v>42005</v>
      </c>
      <c r="D642" s="161">
        <v>11658</v>
      </c>
      <c r="E642" s="162">
        <v>146</v>
      </c>
      <c r="F642" s="168">
        <v>97</v>
      </c>
      <c r="G642" s="162">
        <v>243</v>
      </c>
      <c r="H642" s="162" t="s">
        <v>132</v>
      </c>
      <c r="I642" s="171">
        <v>40181</v>
      </c>
    </row>
    <row r="643" spans="1:9" x14ac:dyDescent="0.25">
      <c r="A643" s="154" t="s">
        <v>757</v>
      </c>
      <c r="B643" s="154" t="s">
        <v>759</v>
      </c>
      <c r="C643" s="155">
        <v>42005</v>
      </c>
      <c r="D643" s="156">
        <v>11658</v>
      </c>
      <c r="E643" s="157">
        <v>150</v>
      </c>
      <c r="F643" s="168">
        <v>93</v>
      </c>
      <c r="G643" s="157">
        <v>243</v>
      </c>
      <c r="H643" s="157" t="s">
        <v>132</v>
      </c>
      <c r="I643" s="170">
        <v>40181</v>
      </c>
    </row>
    <row r="644" spans="1:9" x14ac:dyDescent="0.25">
      <c r="A644" s="159" t="s">
        <v>757</v>
      </c>
      <c r="B644" s="159" t="s">
        <v>760</v>
      </c>
      <c r="C644" s="160">
        <v>42005</v>
      </c>
      <c r="D644" s="161">
        <v>11658</v>
      </c>
      <c r="E644" s="162">
        <v>117</v>
      </c>
      <c r="F644" s="168">
        <v>89</v>
      </c>
      <c r="G644" s="162">
        <v>206</v>
      </c>
      <c r="H644" s="162" t="s">
        <v>132</v>
      </c>
      <c r="I644" s="171">
        <v>41275</v>
      </c>
    </row>
    <row r="645" spans="1:9" x14ac:dyDescent="0.25">
      <c r="A645" s="154" t="s">
        <v>757</v>
      </c>
      <c r="B645" s="154" t="s">
        <v>130</v>
      </c>
      <c r="C645" s="155">
        <v>42005</v>
      </c>
      <c r="D645" s="156">
        <v>11658</v>
      </c>
      <c r="E645" s="157">
        <v>117</v>
      </c>
      <c r="F645" s="168">
        <v>89</v>
      </c>
      <c r="G645" s="157">
        <v>206</v>
      </c>
      <c r="H645" s="157" t="s">
        <v>132</v>
      </c>
      <c r="I645" s="170">
        <v>41275</v>
      </c>
    </row>
    <row r="646" spans="1:9" x14ac:dyDescent="0.25">
      <c r="A646" s="159" t="s">
        <v>757</v>
      </c>
      <c r="B646" s="159" t="s">
        <v>761</v>
      </c>
      <c r="C646" s="160">
        <v>42005</v>
      </c>
      <c r="D646" s="161">
        <v>11658</v>
      </c>
      <c r="E646" s="162">
        <v>160</v>
      </c>
      <c r="F646" s="168">
        <v>114</v>
      </c>
      <c r="G646" s="162">
        <v>274</v>
      </c>
      <c r="H646" s="162" t="s">
        <v>132</v>
      </c>
      <c r="I646" s="171">
        <v>41275</v>
      </c>
    </row>
    <row r="647" spans="1:9" ht="35.25" x14ac:dyDescent="0.25">
      <c r="A647" s="154" t="s">
        <v>762</v>
      </c>
      <c r="B647" s="154" t="s">
        <v>763</v>
      </c>
      <c r="C647" s="155">
        <v>42005</v>
      </c>
      <c r="D647" s="156">
        <v>11658</v>
      </c>
      <c r="E647" s="157">
        <v>107</v>
      </c>
      <c r="F647" s="168">
        <v>59</v>
      </c>
      <c r="G647" s="157">
        <v>166</v>
      </c>
      <c r="H647" s="157" t="s">
        <v>132</v>
      </c>
      <c r="I647" s="170">
        <v>42008</v>
      </c>
    </row>
    <row r="648" spans="1:9" ht="24" x14ac:dyDescent="0.25">
      <c r="A648" s="159" t="s">
        <v>762</v>
      </c>
      <c r="B648" s="159" t="s">
        <v>764</v>
      </c>
      <c r="C648" s="160">
        <v>42005</v>
      </c>
      <c r="D648" s="161">
        <v>11658</v>
      </c>
      <c r="E648" s="162">
        <v>186</v>
      </c>
      <c r="F648" s="168">
        <v>87</v>
      </c>
      <c r="G648" s="162">
        <v>273</v>
      </c>
      <c r="H648" s="162" t="s">
        <v>132</v>
      </c>
      <c r="I648" s="171">
        <v>42008</v>
      </c>
    </row>
    <row r="649" spans="1:9" x14ac:dyDescent="0.25">
      <c r="A649" s="154" t="s">
        <v>762</v>
      </c>
      <c r="B649" s="154" t="s">
        <v>765</v>
      </c>
      <c r="C649" s="155">
        <v>42005</v>
      </c>
      <c r="D649" s="156">
        <v>11658</v>
      </c>
      <c r="E649" s="157">
        <v>90</v>
      </c>
      <c r="F649" s="168">
        <v>60</v>
      </c>
      <c r="G649" s="157">
        <v>150</v>
      </c>
      <c r="H649" s="157" t="s">
        <v>132</v>
      </c>
      <c r="I649" s="170">
        <v>42008</v>
      </c>
    </row>
    <row r="650" spans="1:9" x14ac:dyDescent="0.25">
      <c r="A650" s="159" t="s">
        <v>762</v>
      </c>
      <c r="B650" s="159" t="s">
        <v>766</v>
      </c>
      <c r="C650" s="160">
        <v>42005</v>
      </c>
      <c r="D650" s="161">
        <v>11658</v>
      </c>
      <c r="E650" s="162">
        <v>274</v>
      </c>
      <c r="F650" s="168">
        <v>121</v>
      </c>
      <c r="G650" s="162">
        <v>395</v>
      </c>
      <c r="H650" s="163" t="s">
        <v>129</v>
      </c>
      <c r="I650" s="171">
        <v>42008</v>
      </c>
    </row>
    <row r="651" spans="1:9" x14ac:dyDescent="0.25">
      <c r="A651" s="154" t="s">
        <v>762</v>
      </c>
      <c r="B651" s="154" t="s">
        <v>767</v>
      </c>
      <c r="C651" s="155">
        <v>42005</v>
      </c>
      <c r="D651" s="156">
        <v>11658</v>
      </c>
      <c r="E651" s="157">
        <v>75</v>
      </c>
      <c r="F651" s="168">
        <v>57</v>
      </c>
      <c r="G651" s="157">
        <v>132</v>
      </c>
      <c r="H651" s="157" t="s">
        <v>132</v>
      </c>
      <c r="I651" s="170">
        <v>42008</v>
      </c>
    </row>
    <row r="652" spans="1:9" x14ac:dyDescent="0.25">
      <c r="A652" s="159" t="s">
        <v>762</v>
      </c>
      <c r="B652" s="159" t="s">
        <v>130</v>
      </c>
      <c r="C652" s="160">
        <v>42005</v>
      </c>
      <c r="D652" s="161">
        <v>11658</v>
      </c>
      <c r="E652" s="162">
        <v>111</v>
      </c>
      <c r="F652" s="168">
        <v>54</v>
      </c>
      <c r="G652" s="162">
        <v>165</v>
      </c>
      <c r="H652" s="162" t="s">
        <v>132</v>
      </c>
      <c r="I652" s="171">
        <v>42008</v>
      </c>
    </row>
    <row r="653" spans="1:9" x14ac:dyDescent="0.25">
      <c r="A653" s="154" t="s">
        <v>762</v>
      </c>
      <c r="B653" s="154" t="s">
        <v>768</v>
      </c>
      <c r="C653" s="155">
        <v>42005</v>
      </c>
      <c r="D653" s="156">
        <v>11658</v>
      </c>
      <c r="E653" s="157">
        <v>99</v>
      </c>
      <c r="F653" s="168">
        <v>58</v>
      </c>
      <c r="G653" s="157">
        <v>157</v>
      </c>
      <c r="H653" s="157" t="s">
        <v>132</v>
      </c>
      <c r="I653" s="170">
        <v>42008</v>
      </c>
    </row>
    <row r="654" spans="1:9" x14ac:dyDescent="0.25">
      <c r="A654" s="159" t="s">
        <v>769</v>
      </c>
      <c r="B654" s="159" t="s">
        <v>770</v>
      </c>
      <c r="C654" s="160">
        <v>42005</v>
      </c>
      <c r="D654" s="161">
        <v>11658</v>
      </c>
      <c r="E654" s="162">
        <v>321</v>
      </c>
      <c r="F654" s="168">
        <v>117</v>
      </c>
      <c r="G654" s="162">
        <v>438</v>
      </c>
      <c r="H654" s="163" t="s">
        <v>129</v>
      </c>
      <c r="I654" s="171">
        <v>40913</v>
      </c>
    </row>
    <row r="655" spans="1:9" x14ac:dyDescent="0.25">
      <c r="A655" s="154" t="s">
        <v>771</v>
      </c>
      <c r="B655" s="154" t="s">
        <v>772</v>
      </c>
      <c r="C655" s="155">
        <v>42005</v>
      </c>
      <c r="D655" s="156">
        <v>11658</v>
      </c>
      <c r="E655" s="157">
        <v>125</v>
      </c>
      <c r="F655" s="168">
        <v>98</v>
      </c>
      <c r="G655" s="157">
        <v>223</v>
      </c>
      <c r="H655" s="158" t="s">
        <v>129</v>
      </c>
      <c r="I655" s="170">
        <v>42008</v>
      </c>
    </row>
    <row r="656" spans="1:9" x14ac:dyDescent="0.25">
      <c r="A656" s="159" t="s">
        <v>771</v>
      </c>
      <c r="B656" s="159" t="s">
        <v>130</v>
      </c>
      <c r="C656" s="160">
        <v>42005</v>
      </c>
      <c r="D656" s="161">
        <v>11658</v>
      </c>
      <c r="E656" s="162">
        <v>63</v>
      </c>
      <c r="F656" s="168">
        <v>43</v>
      </c>
      <c r="G656" s="162">
        <v>106</v>
      </c>
      <c r="H656" s="163" t="s">
        <v>129</v>
      </c>
      <c r="I656" s="171">
        <v>42008</v>
      </c>
    </row>
    <row r="657" spans="1:9" x14ac:dyDescent="0.25">
      <c r="A657" s="154" t="s">
        <v>773</v>
      </c>
      <c r="B657" s="154" t="s">
        <v>774</v>
      </c>
      <c r="C657" s="155">
        <v>42005</v>
      </c>
      <c r="D657" s="156">
        <v>11658</v>
      </c>
      <c r="E657" s="157">
        <v>129</v>
      </c>
      <c r="F657" s="168">
        <v>97</v>
      </c>
      <c r="G657" s="157">
        <v>226</v>
      </c>
      <c r="H657" s="157" t="s">
        <v>132</v>
      </c>
      <c r="I657" s="170">
        <v>42008</v>
      </c>
    </row>
    <row r="658" spans="1:9" ht="24" x14ac:dyDescent="0.25">
      <c r="A658" s="159" t="s">
        <v>775</v>
      </c>
      <c r="B658" s="159" t="s">
        <v>776</v>
      </c>
      <c r="C658" s="160">
        <v>42005</v>
      </c>
      <c r="D658" s="161">
        <v>11658</v>
      </c>
      <c r="E658" s="162">
        <v>130</v>
      </c>
      <c r="F658" s="168">
        <v>46</v>
      </c>
      <c r="G658" s="162">
        <v>176</v>
      </c>
      <c r="H658" s="162" t="s">
        <v>132</v>
      </c>
      <c r="I658" s="171">
        <v>40550</v>
      </c>
    </row>
    <row r="659" spans="1:9" x14ac:dyDescent="0.25">
      <c r="A659" s="154" t="s">
        <v>775</v>
      </c>
      <c r="B659" s="154" t="s">
        <v>777</v>
      </c>
      <c r="C659" s="155">
        <v>42005</v>
      </c>
      <c r="D659" s="156">
        <v>11658</v>
      </c>
      <c r="E659" s="157">
        <v>76</v>
      </c>
      <c r="F659" s="168">
        <v>37</v>
      </c>
      <c r="G659" s="157">
        <v>113</v>
      </c>
      <c r="H659" s="157" t="s">
        <v>132</v>
      </c>
      <c r="I659" s="170">
        <v>39084</v>
      </c>
    </row>
    <row r="660" spans="1:9" x14ac:dyDescent="0.25">
      <c r="A660" s="159" t="s">
        <v>775</v>
      </c>
      <c r="B660" s="159" t="s">
        <v>778</v>
      </c>
      <c r="C660" s="160">
        <v>42005</v>
      </c>
      <c r="D660" s="161">
        <v>11658</v>
      </c>
      <c r="E660" s="162">
        <v>139</v>
      </c>
      <c r="F660" s="168">
        <v>76</v>
      </c>
      <c r="G660" s="162">
        <v>215</v>
      </c>
      <c r="H660" s="162" t="s">
        <v>132</v>
      </c>
      <c r="I660" s="171">
        <v>40919</v>
      </c>
    </row>
    <row r="661" spans="1:9" x14ac:dyDescent="0.25">
      <c r="A661" s="154" t="s">
        <v>775</v>
      </c>
      <c r="B661" s="154" t="s">
        <v>130</v>
      </c>
      <c r="C661" s="155">
        <v>42005</v>
      </c>
      <c r="D661" s="156">
        <v>11658</v>
      </c>
      <c r="E661" s="157">
        <v>50</v>
      </c>
      <c r="F661" s="168">
        <v>33</v>
      </c>
      <c r="G661" s="157">
        <v>83</v>
      </c>
      <c r="H661" s="157" t="s">
        <v>132</v>
      </c>
      <c r="I661" s="170">
        <v>39084</v>
      </c>
    </row>
    <row r="662" spans="1:9" x14ac:dyDescent="0.25">
      <c r="A662" s="159" t="s">
        <v>779</v>
      </c>
      <c r="B662" s="159" t="s">
        <v>780</v>
      </c>
      <c r="C662" s="161">
        <v>42461</v>
      </c>
      <c r="D662" s="161">
        <v>41974</v>
      </c>
      <c r="E662" s="162">
        <v>211</v>
      </c>
      <c r="F662" s="168">
        <v>128</v>
      </c>
      <c r="G662" s="162">
        <v>339</v>
      </c>
      <c r="H662" s="162" t="s">
        <v>132</v>
      </c>
      <c r="I662" s="171">
        <v>40184</v>
      </c>
    </row>
    <row r="663" spans="1:9" x14ac:dyDescent="0.25">
      <c r="A663" s="154" t="s">
        <v>779</v>
      </c>
      <c r="B663" s="154" t="s">
        <v>780</v>
      </c>
      <c r="C663" s="156">
        <v>42339</v>
      </c>
      <c r="D663" s="156">
        <v>42095</v>
      </c>
      <c r="E663" s="157">
        <v>257</v>
      </c>
      <c r="F663" s="168">
        <v>132</v>
      </c>
      <c r="G663" s="157">
        <v>389</v>
      </c>
      <c r="H663" s="157" t="s">
        <v>132</v>
      </c>
      <c r="I663" s="170">
        <v>40184</v>
      </c>
    </row>
    <row r="664" spans="1:9" x14ac:dyDescent="0.25">
      <c r="A664" s="159" t="s">
        <v>781</v>
      </c>
      <c r="B664" s="159" t="s">
        <v>782</v>
      </c>
      <c r="C664" s="160">
        <v>42005</v>
      </c>
      <c r="D664" s="161">
        <v>11658</v>
      </c>
      <c r="E664" s="162">
        <v>48</v>
      </c>
      <c r="F664" s="168">
        <v>38</v>
      </c>
      <c r="G664" s="162">
        <v>86</v>
      </c>
      <c r="H664" s="162" t="s">
        <v>132</v>
      </c>
      <c r="I664" s="171">
        <v>42006</v>
      </c>
    </row>
    <row r="665" spans="1:9" x14ac:dyDescent="0.25">
      <c r="A665" s="154" t="s">
        <v>781</v>
      </c>
      <c r="B665" s="154" t="s">
        <v>783</v>
      </c>
      <c r="C665" s="155">
        <v>42005</v>
      </c>
      <c r="D665" s="156">
        <v>11658</v>
      </c>
      <c r="E665" s="157">
        <v>82</v>
      </c>
      <c r="F665" s="168">
        <v>62</v>
      </c>
      <c r="G665" s="157">
        <v>144</v>
      </c>
      <c r="H665" s="157" t="s">
        <v>132</v>
      </c>
      <c r="I665" s="170">
        <v>42007</v>
      </c>
    </row>
    <row r="666" spans="1:9" x14ac:dyDescent="0.25">
      <c r="A666" s="159" t="s">
        <v>781</v>
      </c>
      <c r="B666" s="159" t="s">
        <v>784</v>
      </c>
      <c r="C666" s="160">
        <v>42005</v>
      </c>
      <c r="D666" s="161">
        <v>11658</v>
      </c>
      <c r="E666" s="162">
        <v>133</v>
      </c>
      <c r="F666" s="168">
        <v>84</v>
      </c>
      <c r="G666" s="162">
        <v>217</v>
      </c>
      <c r="H666" s="162" t="s">
        <v>132</v>
      </c>
      <c r="I666" s="171">
        <v>42007</v>
      </c>
    </row>
    <row r="667" spans="1:9" x14ac:dyDescent="0.25">
      <c r="A667" s="154" t="s">
        <v>781</v>
      </c>
      <c r="B667" s="154" t="s">
        <v>130</v>
      </c>
      <c r="C667" s="155">
        <v>42005</v>
      </c>
      <c r="D667" s="156">
        <v>11658</v>
      </c>
      <c r="E667" s="157">
        <v>49</v>
      </c>
      <c r="F667" s="168">
        <v>39</v>
      </c>
      <c r="G667" s="157">
        <v>88</v>
      </c>
      <c r="H667" s="157" t="s">
        <v>132</v>
      </c>
      <c r="I667" s="170">
        <v>42005</v>
      </c>
    </row>
    <row r="668" spans="1:9" x14ac:dyDescent="0.25">
      <c r="A668" s="159" t="s">
        <v>785</v>
      </c>
      <c r="B668" s="159" t="s">
        <v>786</v>
      </c>
      <c r="C668" s="160">
        <v>42005</v>
      </c>
      <c r="D668" s="161">
        <v>11658</v>
      </c>
      <c r="E668" s="162">
        <v>127</v>
      </c>
      <c r="F668" s="168">
        <v>84</v>
      </c>
      <c r="G668" s="162">
        <v>211</v>
      </c>
      <c r="H668" s="162" t="s">
        <v>132</v>
      </c>
      <c r="I668" s="171">
        <v>42008</v>
      </c>
    </row>
    <row r="669" spans="1:9" ht="24" x14ac:dyDescent="0.25">
      <c r="A669" s="154" t="s">
        <v>787</v>
      </c>
      <c r="B669" s="154" t="s">
        <v>788</v>
      </c>
      <c r="C669" s="155">
        <v>42005</v>
      </c>
      <c r="D669" s="156">
        <v>11658</v>
      </c>
      <c r="E669" s="157">
        <v>107</v>
      </c>
      <c r="F669" s="168">
        <v>66</v>
      </c>
      <c r="G669" s="157">
        <v>173</v>
      </c>
      <c r="H669" s="157" t="s">
        <v>132</v>
      </c>
      <c r="I669" s="170">
        <v>42008</v>
      </c>
    </row>
    <row r="670" spans="1:9" x14ac:dyDescent="0.25">
      <c r="A670" s="159" t="s">
        <v>789</v>
      </c>
      <c r="B670" s="159" t="s">
        <v>790</v>
      </c>
      <c r="C670" s="160">
        <v>42005</v>
      </c>
      <c r="D670" s="161">
        <v>11658</v>
      </c>
      <c r="E670" s="162">
        <v>170</v>
      </c>
      <c r="F670" s="168">
        <v>92</v>
      </c>
      <c r="G670" s="162">
        <v>262</v>
      </c>
      <c r="H670" s="163" t="s">
        <v>129</v>
      </c>
      <c r="I670" s="171">
        <v>36537</v>
      </c>
    </row>
    <row r="671" spans="1:9" ht="24" x14ac:dyDescent="0.25">
      <c r="A671" s="154" t="s">
        <v>789</v>
      </c>
      <c r="B671" s="154" t="s">
        <v>791</v>
      </c>
      <c r="C671" s="155">
        <v>42005</v>
      </c>
      <c r="D671" s="156">
        <v>11658</v>
      </c>
      <c r="E671" s="157">
        <v>273</v>
      </c>
      <c r="F671" s="168">
        <v>108</v>
      </c>
      <c r="G671" s="157">
        <v>381</v>
      </c>
      <c r="H671" s="158" t="s">
        <v>129</v>
      </c>
      <c r="I671" s="170">
        <v>40911</v>
      </c>
    </row>
    <row r="672" spans="1:9" x14ac:dyDescent="0.25">
      <c r="A672" s="159" t="s">
        <v>789</v>
      </c>
      <c r="B672" s="159" t="s">
        <v>792</v>
      </c>
      <c r="C672" s="160">
        <v>42005</v>
      </c>
      <c r="D672" s="161">
        <v>11658</v>
      </c>
      <c r="E672" s="162">
        <v>106</v>
      </c>
      <c r="F672" s="168">
        <v>85</v>
      </c>
      <c r="G672" s="162">
        <v>191</v>
      </c>
      <c r="H672" s="163" t="s">
        <v>129</v>
      </c>
      <c r="I672" s="171">
        <v>41646</v>
      </c>
    </row>
    <row r="673" spans="1:9" x14ac:dyDescent="0.25">
      <c r="A673" s="154" t="s">
        <v>789</v>
      </c>
      <c r="B673" s="154" t="s">
        <v>793</v>
      </c>
      <c r="C673" s="155">
        <v>42005</v>
      </c>
      <c r="D673" s="156">
        <v>11658</v>
      </c>
      <c r="E673" s="157">
        <v>242</v>
      </c>
      <c r="F673" s="168">
        <v>119</v>
      </c>
      <c r="G673" s="157">
        <v>361</v>
      </c>
      <c r="H673" s="158" t="s">
        <v>129</v>
      </c>
      <c r="I673" s="170">
        <v>41645</v>
      </c>
    </row>
    <row r="674" spans="1:9" x14ac:dyDescent="0.25">
      <c r="A674" s="159" t="s">
        <v>789</v>
      </c>
      <c r="B674" s="159" t="s">
        <v>794</v>
      </c>
      <c r="C674" s="160">
        <v>42005</v>
      </c>
      <c r="D674" s="161">
        <v>11658</v>
      </c>
      <c r="E674" s="162">
        <v>106</v>
      </c>
      <c r="F674" s="168">
        <v>84</v>
      </c>
      <c r="G674" s="162">
        <v>190</v>
      </c>
      <c r="H674" s="163" t="s">
        <v>129</v>
      </c>
      <c r="I674" s="171">
        <v>40549</v>
      </c>
    </row>
    <row r="675" spans="1:9" ht="24" x14ac:dyDescent="0.25">
      <c r="A675" s="154" t="s">
        <v>789</v>
      </c>
      <c r="B675" s="154" t="s">
        <v>795</v>
      </c>
      <c r="C675" s="155">
        <v>42005</v>
      </c>
      <c r="D675" s="156">
        <v>11658</v>
      </c>
      <c r="E675" s="157">
        <v>73</v>
      </c>
      <c r="F675" s="168">
        <v>68</v>
      </c>
      <c r="G675" s="157">
        <v>141</v>
      </c>
      <c r="H675" s="158" t="s">
        <v>129</v>
      </c>
      <c r="I675" s="170">
        <v>40549</v>
      </c>
    </row>
    <row r="676" spans="1:9" ht="24" x14ac:dyDescent="0.25">
      <c r="A676" s="159" t="s">
        <v>789</v>
      </c>
      <c r="B676" s="159" t="s">
        <v>796</v>
      </c>
      <c r="C676" s="160">
        <v>42005</v>
      </c>
      <c r="D676" s="161">
        <v>11658</v>
      </c>
      <c r="E676" s="162">
        <v>96</v>
      </c>
      <c r="F676" s="168">
        <v>55</v>
      </c>
      <c r="G676" s="162">
        <v>151</v>
      </c>
      <c r="H676" s="163" t="s">
        <v>129</v>
      </c>
      <c r="I676" s="171">
        <v>37991</v>
      </c>
    </row>
    <row r="677" spans="1:9" x14ac:dyDescent="0.25">
      <c r="A677" s="154" t="s">
        <v>789</v>
      </c>
      <c r="B677" s="154" t="s">
        <v>797</v>
      </c>
      <c r="C677" s="155">
        <v>42005</v>
      </c>
      <c r="D677" s="156">
        <v>11658</v>
      </c>
      <c r="E677" s="157">
        <v>119</v>
      </c>
      <c r="F677" s="168">
        <v>76</v>
      </c>
      <c r="G677" s="157">
        <v>195</v>
      </c>
      <c r="H677" s="158" t="s">
        <v>129</v>
      </c>
      <c r="I677" s="170">
        <v>41284</v>
      </c>
    </row>
    <row r="678" spans="1:9" x14ac:dyDescent="0.25">
      <c r="A678" s="159" t="s">
        <v>789</v>
      </c>
      <c r="B678" s="159" t="s">
        <v>798</v>
      </c>
      <c r="C678" s="160">
        <v>42005</v>
      </c>
      <c r="D678" s="161">
        <v>11658</v>
      </c>
      <c r="E678" s="162">
        <v>151</v>
      </c>
      <c r="F678" s="168">
        <v>79</v>
      </c>
      <c r="G678" s="162">
        <v>230</v>
      </c>
      <c r="H678" s="163" t="s">
        <v>129</v>
      </c>
      <c r="I678" s="171">
        <v>36169</v>
      </c>
    </row>
    <row r="679" spans="1:9" x14ac:dyDescent="0.25">
      <c r="A679" s="154" t="s">
        <v>789</v>
      </c>
      <c r="B679" s="154" t="s">
        <v>799</v>
      </c>
      <c r="C679" s="155">
        <v>42005</v>
      </c>
      <c r="D679" s="156">
        <v>11658</v>
      </c>
      <c r="E679" s="157">
        <v>138</v>
      </c>
      <c r="F679" s="168">
        <v>73</v>
      </c>
      <c r="G679" s="157">
        <v>211</v>
      </c>
      <c r="H679" s="158" t="s">
        <v>129</v>
      </c>
      <c r="I679" s="170">
        <v>36537</v>
      </c>
    </row>
    <row r="680" spans="1:9" x14ac:dyDescent="0.25">
      <c r="A680" s="159" t="s">
        <v>789</v>
      </c>
      <c r="B680" s="159" t="s">
        <v>800</v>
      </c>
      <c r="C680" s="160">
        <v>42005</v>
      </c>
      <c r="D680" s="161">
        <v>11658</v>
      </c>
      <c r="E680" s="162">
        <v>79</v>
      </c>
      <c r="F680" s="168">
        <v>48</v>
      </c>
      <c r="G680" s="162">
        <v>127</v>
      </c>
      <c r="H680" s="163" t="s">
        <v>129</v>
      </c>
      <c r="I680" s="171">
        <v>36171</v>
      </c>
    </row>
    <row r="681" spans="1:9" x14ac:dyDescent="0.25">
      <c r="A681" s="154" t="s">
        <v>789</v>
      </c>
      <c r="B681" s="154" t="s">
        <v>801</v>
      </c>
      <c r="C681" s="155">
        <v>42005</v>
      </c>
      <c r="D681" s="156">
        <v>11658</v>
      </c>
      <c r="E681" s="157">
        <v>141</v>
      </c>
      <c r="F681" s="168">
        <v>69</v>
      </c>
      <c r="G681" s="157">
        <v>210</v>
      </c>
      <c r="H681" s="158" t="s">
        <v>129</v>
      </c>
      <c r="I681" s="170">
        <v>36897</v>
      </c>
    </row>
    <row r="682" spans="1:9" x14ac:dyDescent="0.25">
      <c r="A682" s="159" t="s">
        <v>789</v>
      </c>
      <c r="B682" s="159" t="s">
        <v>802</v>
      </c>
      <c r="C682" s="160">
        <v>42005</v>
      </c>
      <c r="D682" s="161">
        <v>11658</v>
      </c>
      <c r="E682" s="162">
        <v>161</v>
      </c>
      <c r="F682" s="168">
        <v>79</v>
      </c>
      <c r="G682" s="162">
        <v>240</v>
      </c>
      <c r="H682" s="163" t="s">
        <v>129</v>
      </c>
      <c r="I682" s="171">
        <v>40549</v>
      </c>
    </row>
    <row r="683" spans="1:9" x14ac:dyDescent="0.25">
      <c r="A683" s="154" t="s">
        <v>789</v>
      </c>
      <c r="B683" s="154" t="s">
        <v>803</v>
      </c>
      <c r="C683" s="155">
        <v>42005</v>
      </c>
      <c r="D683" s="156">
        <v>11658</v>
      </c>
      <c r="E683" s="157">
        <v>115</v>
      </c>
      <c r="F683" s="168">
        <v>59</v>
      </c>
      <c r="G683" s="157">
        <v>174</v>
      </c>
      <c r="H683" s="158" t="s">
        <v>129</v>
      </c>
      <c r="I683" s="170">
        <v>36170</v>
      </c>
    </row>
    <row r="684" spans="1:9" x14ac:dyDescent="0.25">
      <c r="A684" s="159" t="s">
        <v>789</v>
      </c>
      <c r="B684" s="159" t="s">
        <v>804</v>
      </c>
      <c r="C684" s="160">
        <v>42005</v>
      </c>
      <c r="D684" s="161">
        <v>11658</v>
      </c>
      <c r="E684" s="162">
        <v>132</v>
      </c>
      <c r="F684" s="168">
        <v>83</v>
      </c>
      <c r="G684" s="162">
        <v>215</v>
      </c>
      <c r="H684" s="163" t="s">
        <v>129</v>
      </c>
      <c r="I684" s="171">
        <v>36537</v>
      </c>
    </row>
    <row r="685" spans="1:9" ht="24" x14ac:dyDescent="0.25">
      <c r="A685" s="154" t="s">
        <v>789</v>
      </c>
      <c r="B685" s="154" t="s">
        <v>805</v>
      </c>
      <c r="C685" s="155">
        <v>42005</v>
      </c>
      <c r="D685" s="156">
        <v>11658</v>
      </c>
      <c r="E685" s="157">
        <v>99</v>
      </c>
      <c r="F685" s="168">
        <v>88</v>
      </c>
      <c r="G685" s="157">
        <v>187</v>
      </c>
      <c r="H685" s="158" t="s">
        <v>129</v>
      </c>
      <c r="I685" s="170">
        <v>36537</v>
      </c>
    </row>
    <row r="686" spans="1:9" x14ac:dyDescent="0.25">
      <c r="A686" s="159" t="s">
        <v>789</v>
      </c>
      <c r="B686" s="159" t="s">
        <v>214</v>
      </c>
      <c r="C686" s="160">
        <v>42005</v>
      </c>
      <c r="D686" s="161">
        <v>11658</v>
      </c>
      <c r="E686" s="162">
        <v>130</v>
      </c>
      <c r="F686" s="168">
        <v>59</v>
      </c>
      <c r="G686" s="162">
        <v>189</v>
      </c>
      <c r="H686" s="163" t="s">
        <v>129</v>
      </c>
      <c r="I686" s="171">
        <v>36897</v>
      </c>
    </row>
    <row r="687" spans="1:9" x14ac:dyDescent="0.25">
      <c r="A687" s="154" t="s">
        <v>789</v>
      </c>
      <c r="B687" s="154" t="s">
        <v>806</v>
      </c>
      <c r="C687" s="155">
        <v>42005</v>
      </c>
      <c r="D687" s="156">
        <v>11658</v>
      </c>
      <c r="E687" s="157">
        <v>145</v>
      </c>
      <c r="F687" s="168">
        <v>84</v>
      </c>
      <c r="G687" s="157">
        <v>229</v>
      </c>
      <c r="H687" s="158" t="s">
        <v>129</v>
      </c>
      <c r="I687" s="170">
        <v>41285</v>
      </c>
    </row>
    <row r="688" spans="1:9" x14ac:dyDescent="0.25">
      <c r="A688" s="159" t="s">
        <v>789</v>
      </c>
      <c r="B688" s="159" t="s">
        <v>807</v>
      </c>
      <c r="C688" s="160">
        <v>42005</v>
      </c>
      <c r="D688" s="161">
        <v>11658</v>
      </c>
      <c r="E688" s="162">
        <v>87</v>
      </c>
      <c r="F688" s="168">
        <v>64</v>
      </c>
      <c r="G688" s="162">
        <v>151</v>
      </c>
      <c r="H688" s="163" t="s">
        <v>129</v>
      </c>
      <c r="I688" s="171">
        <v>39086</v>
      </c>
    </row>
    <row r="689" spans="1:9" x14ac:dyDescent="0.25">
      <c r="A689" s="154" t="s">
        <v>789</v>
      </c>
      <c r="B689" s="154" t="s">
        <v>808</v>
      </c>
      <c r="C689" s="155">
        <v>42005</v>
      </c>
      <c r="D689" s="156">
        <v>11658</v>
      </c>
      <c r="E689" s="157">
        <v>130</v>
      </c>
      <c r="F689" s="168">
        <v>56</v>
      </c>
      <c r="G689" s="157">
        <v>186</v>
      </c>
      <c r="H689" s="158" t="s">
        <v>129</v>
      </c>
      <c r="I689" s="170">
        <v>37266</v>
      </c>
    </row>
    <row r="690" spans="1:9" x14ac:dyDescent="0.25">
      <c r="A690" s="159" t="s">
        <v>789</v>
      </c>
      <c r="B690" s="159" t="s">
        <v>809</v>
      </c>
      <c r="C690" s="160">
        <v>42005</v>
      </c>
      <c r="D690" s="161">
        <v>11658</v>
      </c>
      <c r="E690" s="162">
        <v>129</v>
      </c>
      <c r="F690" s="168">
        <v>86</v>
      </c>
      <c r="G690" s="162">
        <v>215</v>
      </c>
      <c r="H690" s="163" t="s">
        <v>129</v>
      </c>
      <c r="I690" s="171">
        <v>41645</v>
      </c>
    </row>
    <row r="691" spans="1:9" x14ac:dyDescent="0.25">
      <c r="A691" s="154" t="s">
        <v>789</v>
      </c>
      <c r="B691" s="154" t="s">
        <v>810</v>
      </c>
      <c r="C691" s="155">
        <v>42005</v>
      </c>
      <c r="D691" s="156">
        <v>11658</v>
      </c>
      <c r="E691" s="157">
        <v>160</v>
      </c>
      <c r="F691" s="168">
        <v>62</v>
      </c>
      <c r="G691" s="157">
        <v>222</v>
      </c>
      <c r="H691" s="158" t="s">
        <v>129</v>
      </c>
      <c r="I691" s="170">
        <v>36897</v>
      </c>
    </row>
    <row r="692" spans="1:9" ht="24" x14ac:dyDescent="0.25">
      <c r="A692" s="159" t="s">
        <v>789</v>
      </c>
      <c r="B692" s="159" t="s">
        <v>811</v>
      </c>
      <c r="C692" s="160">
        <v>42005</v>
      </c>
      <c r="D692" s="161">
        <v>11658</v>
      </c>
      <c r="E692" s="162">
        <v>244</v>
      </c>
      <c r="F692" s="168">
        <v>118</v>
      </c>
      <c r="G692" s="162">
        <v>362</v>
      </c>
      <c r="H692" s="163" t="s">
        <v>129</v>
      </c>
      <c r="I692" s="171">
        <v>41278</v>
      </c>
    </row>
    <row r="693" spans="1:9" x14ac:dyDescent="0.25">
      <c r="A693" s="154" t="s">
        <v>789</v>
      </c>
      <c r="B693" s="154" t="s">
        <v>812</v>
      </c>
      <c r="C693" s="155">
        <v>42005</v>
      </c>
      <c r="D693" s="156">
        <v>11658</v>
      </c>
      <c r="E693" s="157">
        <v>165</v>
      </c>
      <c r="F693" s="168">
        <v>92</v>
      </c>
      <c r="G693" s="157">
        <v>257</v>
      </c>
      <c r="H693" s="158" t="s">
        <v>129</v>
      </c>
      <c r="I693" s="170">
        <v>39814</v>
      </c>
    </row>
    <row r="694" spans="1:9" x14ac:dyDescent="0.25">
      <c r="A694" s="159" t="s">
        <v>789</v>
      </c>
      <c r="B694" s="159" t="s">
        <v>813</v>
      </c>
      <c r="C694" s="160">
        <v>42005</v>
      </c>
      <c r="D694" s="161">
        <v>11658</v>
      </c>
      <c r="E694" s="162">
        <v>108</v>
      </c>
      <c r="F694" s="168">
        <v>64</v>
      </c>
      <c r="G694" s="162">
        <v>172</v>
      </c>
      <c r="H694" s="163" t="s">
        <v>129</v>
      </c>
      <c r="I694" s="171">
        <v>36537</v>
      </c>
    </row>
    <row r="695" spans="1:9" x14ac:dyDescent="0.25">
      <c r="A695" s="154" t="s">
        <v>789</v>
      </c>
      <c r="B695" s="154" t="s">
        <v>814</v>
      </c>
      <c r="C695" s="155">
        <v>42005</v>
      </c>
      <c r="D695" s="156">
        <v>11658</v>
      </c>
      <c r="E695" s="157">
        <v>132</v>
      </c>
      <c r="F695" s="168">
        <v>61</v>
      </c>
      <c r="G695" s="157">
        <v>193</v>
      </c>
      <c r="H695" s="158" t="s">
        <v>129</v>
      </c>
      <c r="I695" s="170">
        <v>38355</v>
      </c>
    </row>
    <row r="696" spans="1:9" ht="24" x14ac:dyDescent="0.25">
      <c r="A696" s="159" t="s">
        <v>789</v>
      </c>
      <c r="B696" s="159" t="s">
        <v>815</v>
      </c>
      <c r="C696" s="160">
        <v>42005</v>
      </c>
      <c r="D696" s="161">
        <v>11658</v>
      </c>
      <c r="E696" s="162">
        <v>76</v>
      </c>
      <c r="F696" s="168">
        <v>84</v>
      </c>
      <c r="G696" s="162">
        <v>160</v>
      </c>
      <c r="H696" s="163" t="s">
        <v>129</v>
      </c>
      <c r="I696" s="171">
        <v>40547</v>
      </c>
    </row>
    <row r="697" spans="1:9" x14ac:dyDescent="0.25">
      <c r="A697" s="154" t="s">
        <v>789</v>
      </c>
      <c r="B697" s="154" t="s">
        <v>130</v>
      </c>
      <c r="C697" s="155">
        <v>42005</v>
      </c>
      <c r="D697" s="156">
        <v>11658</v>
      </c>
      <c r="E697" s="157">
        <v>102</v>
      </c>
      <c r="F697" s="168">
        <v>65</v>
      </c>
      <c r="G697" s="157">
        <v>167</v>
      </c>
      <c r="H697" s="158" t="s">
        <v>129</v>
      </c>
      <c r="I697" s="170">
        <v>36537</v>
      </c>
    </row>
    <row r="698" spans="1:9" ht="46.5" x14ac:dyDescent="0.25">
      <c r="A698" s="159" t="s">
        <v>789</v>
      </c>
      <c r="B698" s="159" t="s">
        <v>816</v>
      </c>
      <c r="C698" s="160">
        <v>42005</v>
      </c>
      <c r="D698" s="161">
        <v>11658</v>
      </c>
      <c r="E698" s="162">
        <v>132</v>
      </c>
      <c r="F698" s="168">
        <v>97</v>
      </c>
      <c r="G698" s="162">
        <v>229</v>
      </c>
      <c r="H698" s="163" t="s">
        <v>129</v>
      </c>
      <c r="I698" s="171">
        <v>41645</v>
      </c>
    </row>
    <row r="699" spans="1:9" x14ac:dyDescent="0.25">
      <c r="A699" s="154" t="s">
        <v>789</v>
      </c>
      <c r="B699" s="154" t="s">
        <v>817</v>
      </c>
      <c r="C699" s="155">
        <v>42005</v>
      </c>
      <c r="D699" s="156">
        <v>11658</v>
      </c>
      <c r="E699" s="157">
        <v>123</v>
      </c>
      <c r="F699" s="168">
        <v>75</v>
      </c>
      <c r="G699" s="157">
        <v>198</v>
      </c>
      <c r="H699" s="158" t="s">
        <v>129</v>
      </c>
      <c r="I699" s="170">
        <v>36537</v>
      </c>
    </row>
    <row r="700" spans="1:9" ht="24" x14ac:dyDescent="0.25">
      <c r="A700" s="159" t="s">
        <v>789</v>
      </c>
      <c r="B700" s="159" t="s">
        <v>818</v>
      </c>
      <c r="C700" s="160">
        <v>42005</v>
      </c>
      <c r="D700" s="161">
        <v>11658</v>
      </c>
      <c r="E700" s="162">
        <v>134</v>
      </c>
      <c r="F700" s="168">
        <v>71</v>
      </c>
      <c r="G700" s="162">
        <v>205</v>
      </c>
      <c r="H700" s="163" t="s">
        <v>129</v>
      </c>
      <c r="I700" s="171">
        <v>38359</v>
      </c>
    </row>
    <row r="701" spans="1:9" ht="24" x14ac:dyDescent="0.25">
      <c r="A701" s="154" t="s">
        <v>789</v>
      </c>
      <c r="B701" s="154" t="s">
        <v>819</v>
      </c>
      <c r="C701" s="155">
        <v>42005</v>
      </c>
      <c r="D701" s="156">
        <v>11658</v>
      </c>
      <c r="E701" s="157">
        <v>181</v>
      </c>
      <c r="F701" s="168">
        <v>99</v>
      </c>
      <c r="G701" s="157">
        <v>280</v>
      </c>
      <c r="H701" s="158" t="s">
        <v>129</v>
      </c>
      <c r="I701" s="170">
        <v>41285</v>
      </c>
    </row>
    <row r="702" spans="1:9" x14ac:dyDescent="0.25">
      <c r="A702" s="159" t="s">
        <v>789</v>
      </c>
      <c r="B702" s="159" t="s">
        <v>820</v>
      </c>
      <c r="C702" s="160">
        <v>42005</v>
      </c>
      <c r="D702" s="161">
        <v>11658</v>
      </c>
      <c r="E702" s="162">
        <v>113</v>
      </c>
      <c r="F702" s="168">
        <v>59</v>
      </c>
      <c r="G702" s="162">
        <v>172</v>
      </c>
      <c r="H702" s="163" t="s">
        <v>129</v>
      </c>
      <c r="I702" s="171">
        <v>36537</v>
      </c>
    </row>
    <row r="703" spans="1:9" x14ac:dyDescent="0.25">
      <c r="A703" s="154" t="s">
        <v>789</v>
      </c>
      <c r="B703" s="154" t="s">
        <v>821</v>
      </c>
      <c r="C703" s="155">
        <v>42005</v>
      </c>
      <c r="D703" s="156">
        <v>11658</v>
      </c>
      <c r="E703" s="157">
        <v>111</v>
      </c>
      <c r="F703" s="168">
        <v>51</v>
      </c>
      <c r="G703" s="157">
        <v>162</v>
      </c>
      <c r="H703" s="158" t="s">
        <v>129</v>
      </c>
      <c r="I703" s="170">
        <v>36167</v>
      </c>
    </row>
    <row r="704" spans="1:9" ht="24" x14ac:dyDescent="0.25">
      <c r="A704" s="159" t="s">
        <v>789</v>
      </c>
      <c r="B704" s="159" t="s">
        <v>822</v>
      </c>
      <c r="C704" s="160">
        <v>42005</v>
      </c>
      <c r="D704" s="161">
        <v>11658</v>
      </c>
      <c r="E704" s="162">
        <v>120</v>
      </c>
      <c r="F704" s="168">
        <v>59</v>
      </c>
      <c r="G704" s="162">
        <v>179</v>
      </c>
      <c r="H704" s="163" t="s">
        <v>129</v>
      </c>
      <c r="I704" s="171">
        <v>36537</v>
      </c>
    </row>
    <row r="705" spans="1:9" x14ac:dyDescent="0.25">
      <c r="A705" s="154" t="s">
        <v>789</v>
      </c>
      <c r="B705" s="154" t="s">
        <v>823</v>
      </c>
      <c r="C705" s="155">
        <v>42005</v>
      </c>
      <c r="D705" s="156">
        <v>11658</v>
      </c>
      <c r="E705" s="157">
        <v>94</v>
      </c>
      <c r="F705" s="168">
        <v>57</v>
      </c>
      <c r="G705" s="157">
        <v>151</v>
      </c>
      <c r="H705" s="158" t="s">
        <v>129</v>
      </c>
      <c r="I705" s="170">
        <v>33981</v>
      </c>
    </row>
    <row r="706" spans="1:9" x14ac:dyDescent="0.25">
      <c r="A706" s="159" t="s">
        <v>789</v>
      </c>
      <c r="B706" s="159" t="s">
        <v>824</v>
      </c>
      <c r="C706" s="160">
        <v>42005</v>
      </c>
      <c r="D706" s="161">
        <v>11658</v>
      </c>
      <c r="E706" s="162">
        <v>126</v>
      </c>
      <c r="F706" s="168">
        <v>78</v>
      </c>
      <c r="G706" s="162">
        <v>204</v>
      </c>
      <c r="H706" s="163" t="s">
        <v>129</v>
      </c>
      <c r="I706" s="171">
        <v>41642</v>
      </c>
    </row>
    <row r="707" spans="1:9" ht="24" x14ac:dyDescent="0.25">
      <c r="A707" s="154" t="s">
        <v>789</v>
      </c>
      <c r="B707" s="154" t="s">
        <v>825</v>
      </c>
      <c r="C707" s="155">
        <v>42005</v>
      </c>
      <c r="D707" s="156">
        <v>11658</v>
      </c>
      <c r="E707" s="157">
        <v>242</v>
      </c>
      <c r="F707" s="168">
        <v>95</v>
      </c>
      <c r="G707" s="157">
        <v>337</v>
      </c>
      <c r="H707" s="158" t="s">
        <v>129</v>
      </c>
      <c r="I707" s="170">
        <v>41276</v>
      </c>
    </row>
    <row r="708" spans="1:9" x14ac:dyDescent="0.25">
      <c r="A708" s="159" t="s">
        <v>789</v>
      </c>
      <c r="B708" s="159" t="s">
        <v>826</v>
      </c>
      <c r="C708" s="160">
        <v>42005</v>
      </c>
      <c r="D708" s="161">
        <v>11658</v>
      </c>
      <c r="E708" s="162">
        <v>120</v>
      </c>
      <c r="F708" s="168">
        <v>71</v>
      </c>
      <c r="G708" s="162">
        <v>191</v>
      </c>
      <c r="H708" s="163" t="s">
        <v>129</v>
      </c>
      <c r="I708" s="171">
        <v>36537</v>
      </c>
    </row>
    <row r="709" spans="1:9" x14ac:dyDescent="0.25">
      <c r="A709" s="154" t="s">
        <v>789</v>
      </c>
      <c r="B709" s="154" t="s">
        <v>827</v>
      </c>
      <c r="C709" s="155">
        <v>42005</v>
      </c>
      <c r="D709" s="156">
        <v>11658</v>
      </c>
      <c r="E709" s="157">
        <v>134</v>
      </c>
      <c r="F709" s="168">
        <v>63</v>
      </c>
      <c r="G709" s="157">
        <v>197</v>
      </c>
      <c r="H709" s="158" t="s">
        <v>129</v>
      </c>
      <c r="I709" s="170">
        <v>38361</v>
      </c>
    </row>
    <row r="710" spans="1:9" x14ac:dyDescent="0.25">
      <c r="A710" s="159" t="s">
        <v>828</v>
      </c>
      <c r="B710" s="159" t="s">
        <v>829</v>
      </c>
      <c r="C710" s="160">
        <v>42005</v>
      </c>
      <c r="D710" s="161">
        <v>11658</v>
      </c>
      <c r="E710" s="162">
        <v>120</v>
      </c>
      <c r="F710" s="168">
        <v>65</v>
      </c>
      <c r="G710" s="162">
        <v>185</v>
      </c>
      <c r="H710" s="162" t="s">
        <v>132</v>
      </c>
      <c r="I710" s="171">
        <v>41646</v>
      </c>
    </row>
    <row r="711" spans="1:9" x14ac:dyDescent="0.25">
      <c r="A711" s="154" t="s">
        <v>828</v>
      </c>
      <c r="B711" s="154" t="s">
        <v>830</v>
      </c>
      <c r="C711" s="155">
        <v>42005</v>
      </c>
      <c r="D711" s="156">
        <v>11658</v>
      </c>
      <c r="E711" s="157">
        <v>125</v>
      </c>
      <c r="F711" s="168">
        <v>73</v>
      </c>
      <c r="G711" s="157">
        <v>198</v>
      </c>
      <c r="H711" s="157" t="s">
        <v>132</v>
      </c>
      <c r="I711" s="170">
        <v>41646</v>
      </c>
    </row>
    <row r="712" spans="1:9" x14ac:dyDescent="0.25">
      <c r="A712" s="159" t="s">
        <v>828</v>
      </c>
      <c r="B712" s="159" t="s">
        <v>130</v>
      </c>
      <c r="C712" s="160">
        <v>42005</v>
      </c>
      <c r="D712" s="161">
        <v>11658</v>
      </c>
      <c r="E712" s="162">
        <v>120</v>
      </c>
      <c r="F712" s="168">
        <v>65</v>
      </c>
      <c r="G712" s="162">
        <v>185</v>
      </c>
      <c r="H712" s="162" t="s">
        <v>132</v>
      </c>
      <c r="I712" s="171">
        <v>41646</v>
      </c>
    </row>
    <row r="713" spans="1:9" x14ac:dyDescent="0.25">
      <c r="A713" s="154" t="s">
        <v>828</v>
      </c>
      <c r="B713" s="154" t="s">
        <v>831</v>
      </c>
      <c r="C713" s="155">
        <v>42005</v>
      </c>
      <c r="D713" s="156">
        <v>11658</v>
      </c>
      <c r="E713" s="157">
        <v>129</v>
      </c>
      <c r="F713" s="168">
        <v>72</v>
      </c>
      <c r="G713" s="157">
        <v>201</v>
      </c>
      <c r="H713" s="157" t="s">
        <v>132</v>
      </c>
      <c r="I713" s="170">
        <v>41646</v>
      </c>
    </row>
    <row r="714" spans="1:9" x14ac:dyDescent="0.25">
      <c r="A714" s="159" t="s">
        <v>828</v>
      </c>
      <c r="B714" s="159" t="s">
        <v>832</v>
      </c>
      <c r="C714" s="160">
        <v>42005</v>
      </c>
      <c r="D714" s="161">
        <v>11658</v>
      </c>
      <c r="E714" s="162">
        <v>127</v>
      </c>
      <c r="F714" s="168">
        <v>71</v>
      </c>
      <c r="G714" s="162">
        <v>198</v>
      </c>
      <c r="H714" s="162" t="s">
        <v>132</v>
      </c>
      <c r="I714" s="171">
        <v>41646</v>
      </c>
    </row>
    <row r="715" spans="1:9" x14ac:dyDescent="0.25">
      <c r="A715" s="154" t="s">
        <v>833</v>
      </c>
      <c r="B715" s="154" t="s">
        <v>834</v>
      </c>
      <c r="C715" s="155">
        <v>42005</v>
      </c>
      <c r="D715" s="156">
        <v>11658</v>
      </c>
      <c r="E715" s="157">
        <v>161</v>
      </c>
      <c r="F715" s="168">
        <v>73</v>
      </c>
      <c r="G715" s="157">
        <v>234</v>
      </c>
      <c r="H715" s="157" t="s">
        <v>132</v>
      </c>
      <c r="I715" s="170">
        <v>40180</v>
      </c>
    </row>
    <row r="716" spans="1:9" x14ac:dyDescent="0.25">
      <c r="A716" s="159" t="s">
        <v>833</v>
      </c>
      <c r="B716" s="159" t="s">
        <v>130</v>
      </c>
      <c r="C716" s="160">
        <v>42005</v>
      </c>
      <c r="D716" s="161">
        <v>11658</v>
      </c>
      <c r="E716" s="162">
        <v>161</v>
      </c>
      <c r="F716" s="168">
        <v>73</v>
      </c>
      <c r="G716" s="162">
        <v>234</v>
      </c>
      <c r="H716" s="162" t="s">
        <v>132</v>
      </c>
      <c r="I716" s="171">
        <v>40180</v>
      </c>
    </row>
    <row r="717" spans="1:9" x14ac:dyDescent="0.25">
      <c r="A717" s="154" t="s">
        <v>835</v>
      </c>
      <c r="B717" s="154" t="s">
        <v>836</v>
      </c>
      <c r="C717" s="155">
        <v>42005</v>
      </c>
      <c r="D717" s="156">
        <v>11658</v>
      </c>
      <c r="E717" s="157">
        <v>406</v>
      </c>
      <c r="F717" s="168">
        <v>121</v>
      </c>
      <c r="G717" s="157">
        <v>527</v>
      </c>
      <c r="H717" s="158" t="s">
        <v>129</v>
      </c>
      <c r="I717" s="170">
        <v>42008</v>
      </c>
    </row>
    <row r="718" spans="1:9" x14ac:dyDescent="0.25">
      <c r="A718" s="159" t="s">
        <v>837</v>
      </c>
      <c r="B718" s="159" t="s">
        <v>130</v>
      </c>
      <c r="C718" s="160">
        <v>42005</v>
      </c>
      <c r="D718" s="161">
        <v>11658</v>
      </c>
      <c r="E718" s="162">
        <v>90</v>
      </c>
      <c r="F718" s="168">
        <v>71</v>
      </c>
      <c r="G718" s="162">
        <v>161</v>
      </c>
      <c r="H718" s="162" t="s">
        <v>132</v>
      </c>
      <c r="I718" s="171">
        <v>41640</v>
      </c>
    </row>
    <row r="719" spans="1:9" x14ac:dyDescent="0.25">
      <c r="A719" s="154" t="s">
        <v>837</v>
      </c>
      <c r="B719" s="154" t="s">
        <v>838</v>
      </c>
      <c r="C719" s="155">
        <v>42005</v>
      </c>
      <c r="D719" s="156">
        <v>11658</v>
      </c>
      <c r="E719" s="157">
        <v>185</v>
      </c>
      <c r="F719" s="168">
        <v>100</v>
      </c>
      <c r="G719" s="157">
        <v>285</v>
      </c>
      <c r="H719" s="157" t="s">
        <v>132</v>
      </c>
      <c r="I719" s="170">
        <v>41640</v>
      </c>
    </row>
    <row r="720" spans="1:9" x14ac:dyDescent="0.25">
      <c r="A720" s="159" t="s">
        <v>839</v>
      </c>
      <c r="B720" s="159" t="s">
        <v>130</v>
      </c>
      <c r="C720" s="160">
        <v>42005</v>
      </c>
      <c r="D720" s="161">
        <v>11658</v>
      </c>
      <c r="E720" s="162">
        <v>187</v>
      </c>
      <c r="F720" s="168">
        <v>78</v>
      </c>
      <c r="G720" s="162">
        <v>265</v>
      </c>
      <c r="H720" s="162" t="s">
        <v>132</v>
      </c>
      <c r="I720" s="171">
        <v>42008</v>
      </c>
    </row>
    <row r="721" spans="1:9" x14ac:dyDescent="0.25">
      <c r="A721" s="154" t="s">
        <v>839</v>
      </c>
      <c r="B721" s="154" t="s">
        <v>840</v>
      </c>
      <c r="C721" s="155">
        <v>42005</v>
      </c>
      <c r="D721" s="156">
        <v>11658</v>
      </c>
      <c r="E721" s="157">
        <v>187</v>
      </c>
      <c r="F721" s="168">
        <v>78</v>
      </c>
      <c r="G721" s="157">
        <v>265</v>
      </c>
      <c r="H721" s="157" t="s">
        <v>132</v>
      </c>
      <c r="I721" s="170">
        <v>42008</v>
      </c>
    </row>
    <row r="722" spans="1:9" x14ac:dyDescent="0.25">
      <c r="A722" s="159" t="s">
        <v>841</v>
      </c>
      <c r="B722" s="159" t="s">
        <v>842</v>
      </c>
      <c r="C722" s="160">
        <v>42009</v>
      </c>
      <c r="D722" s="161">
        <v>11263</v>
      </c>
      <c r="E722" s="162">
        <v>70</v>
      </c>
      <c r="F722" s="168">
        <v>55</v>
      </c>
      <c r="G722" s="162">
        <v>125</v>
      </c>
      <c r="H722" s="162" t="s">
        <v>132</v>
      </c>
      <c r="I722" s="171">
        <v>40186</v>
      </c>
    </row>
    <row r="723" spans="1:9" x14ac:dyDescent="0.25">
      <c r="A723" s="154" t="s">
        <v>841</v>
      </c>
      <c r="B723" s="154" t="s">
        <v>842</v>
      </c>
      <c r="C723" s="155">
        <v>42016</v>
      </c>
      <c r="D723" s="156">
        <v>11049</v>
      </c>
      <c r="E723" s="157">
        <v>105</v>
      </c>
      <c r="F723" s="168">
        <v>59</v>
      </c>
      <c r="G723" s="157">
        <v>164</v>
      </c>
      <c r="H723" s="157" t="s">
        <v>132</v>
      </c>
      <c r="I723" s="170">
        <v>40186</v>
      </c>
    </row>
    <row r="724" spans="1:9" x14ac:dyDescent="0.25">
      <c r="A724" s="159" t="s">
        <v>843</v>
      </c>
      <c r="B724" s="159" t="s">
        <v>844</v>
      </c>
      <c r="C724" s="160">
        <v>42005</v>
      </c>
      <c r="D724" s="161">
        <v>11658</v>
      </c>
      <c r="E724" s="162">
        <v>146</v>
      </c>
      <c r="F724" s="168">
        <v>59</v>
      </c>
      <c r="G724" s="162">
        <v>205</v>
      </c>
      <c r="H724" s="162" t="s">
        <v>132</v>
      </c>
      <c r="I724" s="171">
        <v>42008</v>
      </c>
    </row>
    <row r="725" spans="1:9" x14ac:dyDescent="0.25">
      <c r="A725" s="154" t="s">
        <v>843</v>
      </c>
      <c r="B725" s="154" t="s">
        <v>845</v>
      </c>
      <c r="C725" s="155">
        <v>42005</v>
      </c>
      <c r="D725" s="156">
        <v>11658</v>
      </c>
      <c r="E725" s="157">
        <v>192</v>
      </c>
      <c r="F725" s="168">
        <v>85</v>
      </c>
      <c r="G725" s="157">
        <v>277</v>
      </c>
      <c r="H725" s="157" t="s">
        <v>132</v>
      </c>
      <c r="I725" s="170">
        <v>42008</v>
      </c>
    </row>
    <row r="726" spans="1:9" x14ac:dyDescent="0.25">
      <c r="A726" s="159" t="s">
        <v>843</v>
      </c>
      <c r="B726" s="159" t="s">
        <v>846</v>
      </c>
      <c r="C726" s="160">
        <v>42005</v>
      </c>
      <c r="D726" s="161">
        <v>11658</v>
      </c>
      <c r="E726" s="162">
        <v>215</v>
      </c>
      <c r="F726" s="168">
        <v>83</v>
      </c>
      <c r="G726" s="162">
        <v>298</v>
      </c>
      <c r="H726" s="162" t="s">
        <v>132</v>
      </c>
      <c r="I726" s="171">
        <v>42008</v>
      </c>
    </row>
    <row r="727" spans="1:9" x14ac:dyDescent="0.25">
      <c r="A727" s="154" t="s">
        <v>843</v>
      </c>
      <c r="B727" s="154" t="s">
        <v>847</v>
      </c>
      <c r="C727" s="155">
        <v>42005</v>
      </c>
      <c r="D727" s="156">
        <v>11658</v>
      </c>
      <c r="E727" s="157">
        <v>199</v>
      </c>
      <c r="F727" s="168">
        <v>77</v>
      </c>
      <c r="G727" s="157">
        <v>276</v>
      </c>
      <c r="H727" s="157" t="s">
        <v>132</v>
      </c>
      <c r="I727" s="170">
        <v>42008</v>
      </c>
    </row>
    <row r="728" spans="1:9" x14ac:dyDescent="0.25">
      <c r="A728" s="159" t="s">
        <v>843</v>
      </c>
      <c r="B728" s="159" t="s">
        <v>130</v>
      </c>
      <c r="C728" s="160">
        <v>42005</v>
      </c>
      <c r="D728" s="161">
        <v>11658</v>
      </c>
      <c r="E728" s="162">
        <v>131</v>
      </c>
      <c r="F728" s="168">
        <v>67</v>
      </c>
      <c r="G728" s="162">
        <v>198</v>
      </c>
      <c r="H728" s="162" t="s">
        <v>132</v>
      </c>
      <c r="I728" s="171">
        <v>42008</v>
      </c>
    </row>
    <row r="729" spans="1:9" x14ac:dyDescent="0.25">
      <c r="A729" s="154" t="s">
        <v>843</v>
      </c>
      <c r="B729" s="154" t="s">
        <v>848</v>
      </c>
      <c r="C729" s="155">
        <v>42005</v>
      </c>
      <c r="D729" s="156">
        <v>11658</v>
      </c>
      <c r="E729" s="157">
        <v>148</v>
      </c>
      <c r="F729" s="168">
        <v>79</v>
      </c>
      <c r="G729" s="157">
        <v>227</v>
      </c>
      <c r="H729" s="157" t="s">
        <v>132</v>
      </c>
      <c r="I729" s="170">
        <v>42008</v>
      </c>
    </row>
    <row r="730" spans="1:9" x14ac:dyDescent="0.25">
      <c r="A730" s="159" t="s">
        <v>843</v>
      </c>
      <c r="B730" s="159" t="s">
        <v>849</v>
      </c>
      <c r="C730" s="160">
        <v>42005</v>
      </c>
      <c r="D730" s="161">
        <v>11658</v>
      </c>
      <c r="E730" s="162">
        <v>165</v>
      </c>
      <c r="F730" s="168">
        <v>77</v>
      </c>
      <c r="G730" s="162">
        <v>242</v>
      </c>
      <c r="H730" s="162" t="s">
        <v>132</v>
      </c>
      <c r="I730" s="171">
        <v>42008</v>
      </c>
    </row>
    <row r="731" spans="1:9" x14ac:dyDescent="0.25">
      <c r="A731" s="154" t="s">
        <v>843</v>
      </c>
      <c r="B731" s="154" t="s">
        <v>850</v>
      </c>
      <c r="C731" s="155">
        <v>42005</v>
      </c>
      <c r="D731" s="156">
        <v>11658</v>
      </c>
      <c r="E731" s="157">
        <v>155</v>
      </c>
      <c r="F731" s="168">
        <v>63</v>
      </c>
      <c r="G731" s="157">
        <v>218</v>
      </c>
      <c r="H731" s="157" t="s">
        <v>132</v>
      </c>
      <c r="I731" s="170">
        <v>42008</v>
      </c>
    </row>
    <row r="732" spans="1:9" x14ac:dyDescent="0.25">
      <c r="A732" s="159" t="s">
        <v>851</v>
      </c>
      <c r="B732" s="159" t="s">
        <v>852</v>
      </c>
      <c r="C732" s="160">
        <v>42005</v>
      </c>
      <c r="D732" s="161">
        <v>11658</v>
      </c>
      <c r="E732" s="162">
        <v>220</v>
      </c>
      <c r="F732" s="168">
        <v>110</v>
      </c>
      <c r="G732" s="162">
        <v>330</v>
      </c>
      <c r="H732" s="162" t="s">
        <v>132</v>
      </c>
      <c r="I732" s="171">
        <v>42008</v>
      </c>
    </row>
    <row r="733" spans="1:9" x14ac:dyDescent="0.25">
      <c r="A733" s="154" t="s">
        <v>851</v>
      </c>
      <c r="B733" s="154" t="s">
        <v>130</v>
      </c>
      <c r="C733" s="155">
        <v>42005</v>
      </c>
      <c r="D733" s="156">
        <v>11658</v>
      </c>
      <c r="E733" s="157">
        <v>189</v>
      </c>
      <c r="F733" s="168">
        <v>114</v>
      </c>
      <c r="G733" s="157">
        <v>303</v>
      </c>
      <c r="H733" s="157" t="s">
        <v>132</v>
      </c>
      <c r="I733" s="170">
        <v>41645</v>
      </c>
    </row>
    <row r="734" spans="1:9" x14ac:dyDescent="0.25">
      <c r="A734" s="159" t="s">
        <v>851</v>
      </c>
      <c r="B734" s="159" t="s">
        <v>853</v>
      </c>
      <c r="C734" s="160">
        <v>42005</v>
      </c>
      <c r="D734" s="161">
        <v>11658</v>
      </c>
      <c r="E734" s="162">
        <v>189</v>
      </c>
      <c r="F734" s="168">
        <v>114</v>
      </c>
      <c r="G734" s="162">
        <v>303</v>
      </c>
      <c r="H734" s="162" t="s">
        <v>132</v>
      </c>
      <c r="I734" s="171">
        <v>41645</v>
      </c>
    </row>
    <row r="735" spans="1:9" x14ac:dyDescent="0.25">
      <c r="A735" s="154" t="s">
        <v>854</v>
      </c>
      <c r="B735" s="154" t="s">
        <v>855</v>
      </c>
      <c r="C735" s="155">
        <v>42005</v>
      </c>
      <c r="D735" s="156">
        <v>11658</v>
      </c>
      <c r="E735" s="157">
        <v>87</v>
      </c>
      <c r="F735" s="168">
        <v>48</v>
      </c>
      <c r="G735" s="157">
        <v>135</v>
      </c>
      <c r="H735" s="157" t="s">
        <v>132</v>
      </c>
      <c r="I735" s="170">
        <v>42008</v>
      </c>
    </row>
    <row r="736" spans="1:9" x14ac:dyDescent="0.25">
      <c r="A736" s="159" t="s">
        <v>854</v>
      </c>
      <c r="B736" s="159" t="s">
        <v>130</v>
      </c>
      <c r="C736" s="160">
        <v>42005</v>
      </c>
      <c r="D736" s="161">
        <v>11658</v>
      </c>
      <c r="E736" s="162">
        <v>71</v>
      </c>
      <c r="F736" s="168">
        <v>58</v>
      </c>
      <c r="G736" s="162">
        <v>129</v>
      </c>
      <c r="H736" s="162" t="s">
        <v>132</v>
      </c>
      <c r="I736" s="171">
        <v>42008</v>
      </c>
    </row>
    <row r="737" spans="1:9" ht="24" x14ac:dyDescent="0.25">
      <c r="A737" s="154" t="s">
        <v>854</v>
      </c>
      <c r="B737" s="154" t="s">
        <v>856</v>
      </c>
      <c r="C737" s="155">
        <v>42005</v>
      </c>
      <c r="D737" s="156">
        <v>11658</v>
      </c>
      <c r="E737" s="157">
        <v>115</v>
      </c>
      <c r="F737" s="168">
        <v>62</v>
      </c>
      <c r="G737" s="157">
        <v>177</v>
      </c>
      <c r="H737" s="157" t="s">
        <v>132</v>
      </c>
      <c r="I737" s="170">
        <v>42008</v>
      </c>
    </row>
    <row r="738" spans="1:9" x14ac:dyDescent="0.25">
      <c r="A738" s="159" t="s">
        <v>854</v>
      </c>
      <c r="B738" s="159" t="s">
        <v>857</v>
      </c>
      <c r="C738" s="160">
        <v>42005</v>
      </c>
      <c r="D738" s="161">
        <v>11658</v>
      </c>
      <c r="E738" s="162">
        <v>88</v>
      </c>
      <c r="F738" s="168">
        <v>58</v>
      </c>
      <c r="G738" s="162">
        <v>146</v>
      </c>
      <c r="H738" s="162" t="s">
        <v>132</v>
      </c>
      <c r="I738" s="171">
        <v>42008</v>
      </c>
    </row>
    <row r="739" spans="1:9" x14ac:dyDescent="0.25">
      <c r="A739" s="154" t="s">
        <v>854</v>
      </c>
      <c r="B739" s="154" t="s">
        <v>858</v>
      </c>
      <c r="C739" s="155">
        <v>42005</v>
      </c>
      <c r="D739" s="156">
        <v>11658</v>
      </c>
      <c r="E739" s="157">
        <v>150</v>
      </c>
      <c r="F739" s="168">
        <v>92</v>
      </c>
      <c r="G739" s="157">
        <v>242</v>
      </c>
      <c r="H739" s="157" t="s">
        <v>132</v>
      </c>
      <c r="I739" s="170">
        <v>41281</v>
      </c>
    </row>
    <row r="740" spans="1:9" x14ac:dyDescent="0.25">
      <c r="A740" s="159" t="s">
        <v>859</v>
      </c>
      <c r="B740" s="159" t="s">
        <v>860</v>
      </c>
      <c r="C740" s="160">
        <v>42005</v>
      </c>
      <c r="D740" s="161">
        <v>11658</v>
      </c>
      <c r="E740" s="162">
        <v>148</v>
      </c>
      <c r="F740" s="168">
        <v>101</v>
      </c>
      <c r="G740" s="162">
        <v>249</v>
      </c>
      <c r="H740" s="162" t="s">
        <v>132</v>
      </c>
      <c r="I740" s="171">
        <v>40917</v>
      </c>
    </row>
    <row r="741" spans="1:9" x14ac:dyDescent="0.25">
      <c r="A741" s="154" t="s">
        <v>861</v>
      </c>
      <c r="B741" s="154" t="s">
        <v>862</v>
      </c>
      <c r="C741" s="155">
        <v>42005</v>
      </c>
      <c r="D741" s="156">
        <v>11658</v>
      </c>
      <c r="E741" s="157">
        <v>166</v>
      </c>
      <c r="F741" s="168">
        <v>91</v>
      </c>
      <c r="G741" s="157">
        <v>257</v>
      </c>
      <c r="H741" s="157" t="s">
        <v>132</v>
      </c>
      <c r="I741" s="170">
        <v>41640</v>
      </c>
    </row>
    <row r="742" spans="1:9" x14ac:dyDescent="0.25">
      <c r="A742" s="159" t="s">
        <v>861</v>
      </c>
      <c r="B742" s="159" t="s">
        <v>130</v>
      </c>
      <c r="C742" s="160">
        <v>42005</v>
      </c>
      <c r="D742" s="161">
        <v>11658</v>
      </c>
      <c r="E742" s="162">
        <v>129</v>
      </c>
      <c r="F742" s="168">
        <v>59</v>
      </c>
      <c r="G742" s="162">
        <v>188</v>
      </c>
      <c r="H742" s="162" t="s">
        <v>132</v>
      </c>
      <c r="I742" s="171">
        <v>41640</v>
      </c>
    </row>
    <row r="743" spans="1:9" x14ac:dyDescent="0.25">
      <c r="A743" s="154" t="s">
        <v>861</v>
      </c>
      <c r="B743" s="154" t="s">
        <v>863</v>
      </c>
      <c r="C743" s="155">
        <v>42005</v>
      </c>
      <c r="D743" s="156">
        <v>11658</v>
      </c>
      <c r="E743" s="157">
        <v>124</v>
      </c>
      <c r="F743" s="168">
        <v>60</v>
      </c>
      <c r="G743" s="157">
        <v>184</v>
      </c>
      <c r="H743" s="157" t="s">
        <v>132</v>
      </c>
      <c r="I743" s="170">
        <v>41640</v>
      </c>
    </row>
    <row r="744" spans="1:9" x14ac:dyDescent="0.25">
      <c r="A744" s="159" t="s">
        <v>864</v>
      </c>
      <c r="B744" s="159" t="s">
        <v>865</v>
      </c>
      <c r="C744" s="160">
        <v>42005</v>
      </c>
      <c r="D744" s="161">
        <v>11658</v>
      </c>
      <c r="E744" s="162">
        <v>225</v>
      </c>
      <c r="F744" s="168">
        <v>137</v>
      </c>
      <c r="G744" s="162">
        <v>362</v>
      </c>
      <c r="H744" s="162" t="s">
        <v>132</v>
      </c>
      <c r="I744" s="171">
        <v>42008</v>
      </c>
    </row>
    <row r="745" spans="1:9" x14ac:dyDescent="0.25">
      <c r="A745" s="154" t="s">
        <v>864</v>
      </c>
      <c r="B745" s="154" t="s">
        <v>866</v>
      </c>
      <c r="C745" s="155">
        <v>42005</v>
      </c>
      <c r="D745" s="156">
        <v>11658</v>
      </c>
      <c r="E745" s="157">
        <v>152</v>
      </c>
      <c r="F745" s="168">
        <v>112</v>
      </c>
      <c r="G745" s="157">
        <v>264</v>
      </c>
      <c r="H745" s="157" t="s">
        <v>132</v>
      </c>
      <c r="I745" s="170">
        <v>42008</v>
      </c>
    </row>
    <row r="746" spans="1:9" x14ac:dyDescent="0.25">
      <c r="A746" s="159" t="s">
        <v>864</v>
      </c>
      <c r="B746" s="159" t="s">
        <v>867</v>
      </c>
      <c r="C746" s="160">
        <v>42005</v>
      </c>
      <c r="D746" s="161">
        <v>11658</v>
      </c>
      <c r="E746" s="162">
        <v>203</v>
      </c>
      <c r="F746" s="168">
        <v>107</v>
      </c>
      <c r="G746" s="162">
        <v>310</v>
      </c>
      <c r="H746" s="162" t="s">
        <v>132</v>
      </c>
      <c r="I746" s="171">
        <v>42008</v>
      </c>
    </row>
    <row r="747" spans="1:9" x14ac:dyDescent="0.25">
      <c r="A747" s="154" t="s">
        <v>864</v>
      </c>
      <c r="B747" s="154" t="s">
        <v>868</v>
      </c>
      <c r="C747" s="155">
        <v>42005</v>
      </c>
      <c r="D747" s="156">
        <v>11658</v>
      </c>
      <c r="E747" s="157">
        <v>167</v>
      </c>
      <c r="F747" s="168">
        <v>121</v>
      </c>
      <c r="G747" s="157">
        <v>288</v>
      </c>
      <c r="H747" s="157" t="s">
        <v>132</v>
      </c>
      <c r="I747" s="170">
        <v>42008</v>
      </c>
    </row>
    <row r="748" spans="1:9" x14ac:dyDescent="0.25">
      <c r="A748" s="159" t="s">
        <v>864</v>
      </c>
      <c r="B748" s="159" t="s">
        <v>869</v>
      </c>
      <c r="C748" s="160">
        <v>42005</v>
      </c>
      <c r="D748" s="161">
        <v>11658</v>
      </c>
      <c r="E748" s="162">
        <v>229</v>
      </c>
      <c r="F748" s="168">
        <v>134</v>
      </c>
      <c r="G748" s="162">
        <v>363</v>
      </c>
      <c r="H748" s="162" t="s">
        <v>132</v>
      </c>
      <c r="I748" s="171">
        <v>42008</v>
      </c>
    </row>
    <row r="749" spans="1:9" x14ac:dyDescent="0.25">
      <c r="A749" s="154" t="s">
        <v>864</v>
      </c>
      <c r="B749" s="154" t="s">
        <v>870</v>
      </c>
      <c r="C749" s="155">
        <v>42005</v>
      </c>
      <c r="D749" s="156">
        <v>11658</v>
      </c>
      <c r="E749" s="157">
        <v>185</v>
      </c>
      <c r="F749" s="168">
        <v>101</v>
      </c>
      <c r="G749" s="157">
        <v>286</v>
      </c>
      <c r="H749" s="157" t="s">
        <v>132</v>
      </c>
      <c r="I749" s="170">
        <v>42008</v>
      </c>
    </row>
    <row r="750" spans="1:9" x14ac:dyDescent="0.25">
      <c r="A750" s="159" t="s">
        <v>864</v>
      </c>
      <c r="B750" s="159" t="s">
        <v>130</v>
      </c>
      <c r="C750" s="160">
        <v>42005</v>
      </c>
      <c r="D750" s="161">
        <v>11658</v>
      </c>
      <c r="E750" s="162">
        <v>179</v>
      </c>
      <c r="F750" s="168">
        <v>112</v>
      </c>
      <c r="G750" s="162">
        <v>291</v>
      </c>
      <c r="H750" s="162" t="s">
        <v>132</v>
      </c>
      <c r="I750" s="171">
        <v>42008</v>
      </c>
    </row>
    <row r="751" spans="1:9" x14ac:dyDescent="0.25">
      <c r="A751" s="154" t="s">
        <v>864</v>
      </c>
      <c r="B751" s="154" t="s">
        <v>871</v>
      </c>
      <c r="C751" s="155">
        <v>42005</v>
      </c>
      <c r="D751" s="156">
        <v>11658</v>
      </c>
      <c r="E751" s="157">
        <v>185</v>
      </c>
      <c r="F751" s="168">
        <v>123</v>
      </c>
      <c r="G751" s="157">
        <v>308</v>
      </c>
      <c r="H751" s="158" t="s">
        <v>129</v>
      </c>
      <c r="I751" s="170">
        <v>42008</v>
      </c>
    </row>
    <row r="752" spans="1:9" x14ac:dyDescent="0.25">
      <c r="A752" s="159" t="s">
        <v>864</v>
      </c>
      <c r="B752" s="159" t="s">
        <v>872</v>
      </c>
      <c r="C752" s="160">
        <v>42005</v>
      </c>
      <c r="D752" s="161">
        <v>11658</v>
      </c>
      <c r="E752" s="162">
        <v>185</v>
      </c>
      <c r="F752" s="168">
        <v>123</v>
      </c>
      <c r="G752" s="162">
        <v>308</v>
      </c>
      <c r="H752" s="163" t="s">
        <v>129</v>
      </c>
      <c r="I752" s="171">
        <v>42008</v>
      </c>
    </row>
    <row r="753" spans="1:9" x14ac:dyDescent="0.25">
      <c r="A753" s="154" t="s">
        <v>864</v>
      </c>
      <c r="B753" s="154" t="s">
        <v>873</v>
      </c>
      <c r="C753" s="155">
        <v>42005</v>
      </c>
      <c r="D753" s="156">
        <v>11658</v>
      </c>
      <c r="E753" s="157">
        <v>197</v>
      </c>
      <c r="F753" s="168">
        <v>113</v>
      </c>
      <c r="G753" s="157">
        <v>310</v>
      </c>
      <c r="H753" s="157" t="s">
        <v>132</v>
      </c>
      <c r="I753" s="170">
        <v>42008</v>
      </c>
    </row>
    <row r="754" spans="1:9" x14ac:dyDescent="0.25">
      <c r="A754" s="159" t="s">
        <v>864</v>
      </c>
      <c r="B754" s="159" t="s">
        <v>874</v>
      </c>
      <c r="C754" s="160">
        <v>42005</v>
      </c>
      <c r="D754" s="161">
        <v>11658</v>
      </c>
      <c r="E754" s="162">
        <v>191</v>
      </c>
      <c r="F754" s="168">
        <v>109</v>
      </c>
      <c r="G754" s="162">
        <v>300</v>
      </c>
      <c r="H754" s="162" t="s">
        <v>132</v>
      </c>
      <c r="I754" s="171">
        <v>42008</v>
      </c>
    </row>
    <row r="755" spans="1:9" x14ac:dyDescent="0.25">
      <c r="A755" s="154" t="s">
        <v>864</v>
      </c>
      <c r="B755" s="154" t="s">
        <v>875</v>
      </c>
      <c r="C755" s="155">
        <v>42005</v>
      </c>
      <c r="D755" s="156">
        <v>11658</v>
      </c>
      <c r="E755" s="157">
        <v>159</v>
      </c>
      <c r="F755" s="168">
        <v>112</v>
      </c>
      <c r="G755" s="157">
        <v>271</v>
      </c>
      <c r="H755" s="157" t="s">
        <v>132</v>
      </c>
      <c r="I755" s="170">
        <v>42008</v>
      </c>
    </row>
    <row r="756" spans="1:9" x14ac:dyDescent="0.25">
      <c r="A756" s="159" t="s">
        <v>864</v>
      </c>
      <c r="B756" s="159" t="s">
        <v>876</v>
      </c>
      <c r="C756" s="160">
        <v>42005</v>
      </c>
      <c r="D756" s="161">
        <v>11658</v>
      </c>
      <c r="E756" s="162">
        <v>191</v>
      </c>
      <c r="F756" s="168">
        <v>109</v>
      </c>
      <c r="G756" s="162">
        <v>300</v>
      </c>
      <c r="H756" s="162" t="s">
        <v>132</v>
      </c>
      <c r="I756" s="171">
        <v>42008</v>
      </c>
    </row>
    <row r="757" spans="1:9" x14ac:dyDescent="0.25">
      <c r="A757" s="154" t="s">
        <v>877</v>
      </c>
      <c r="B757" s="154" t="s">
        <v>878</v>
      </c>
      <c r="C757" s="155">
        <v>42098</v>
      </c>
      <c r="D757" s="156">
        <v>43435</v>
      </c>
      <c r="E757" s="157">
        <v>198</v>
      </c>
      <c r="F757" s="168">
        <v>117</v>
      </c>
      <c r="G757" s="157">
        <v>315</v>
      </c>
      <c r="H757" s="157" t="s">
        <v>132</v>
      </c>
      <c r="I757" s="170">
        <v>39452</v>
      </c>
    </row>
    <row r="758" spans="1:9" x14ac:dyDescent="0.25">
      <c r="A758" s="159" t="s">
        <v>877</v>
      </c>
      <c r="B758" s="159" t="s">
        <v>878</v>
      </c>
      <c r="C758" s="161">
        <v>43800</v>
      </c>
      <c r="D758" s="160">
        <v>42067</v>
      </c>
      <c r="E758" s="162">
        <v>257</v>
      </c>
      <c r="F758" s="168">
        <v>123</v>
      </c>
      <c r="G758" s="162">
        <v>380</v>
      </c>
      <c r="H758" s="162" t="s">
        <v>132</v>
      </c>
      <c r="I758" s="171">
        <v>39452</v>
      </c>
    </row>
    <row r="759" spans="1:9" x14ac:dyDescent="0.25">
      <c r="A759" s="154" t="s">
        <v>877</v>
      </c>
      <c r="B759" s="154" t="s">
        <v>879</v>
      </c>
      <c r="C759" s="156">
        <v>42095</v>
      </c>
      <c r="D759" s="156">
        <v>41974</v>
      </c>
      <c r="E759" s="157">
        <v>118</v>
      </c>
      <c r="F759" s="168">
        <v>88</v>
      </c>
      <c r="G759" s="157">
        <v>206</v>
      </c>
      <c r="H759" s="157" t="s">
        <v>132</v>
      </c>
      <c r="I759" s="170">
        <v>39452</v>
      </c>
    </row>
    <row r="760" spans="1:9" x14ac:dyDescent="0.25">
      <c r="A760" s="159" t="s">
        <v>877</v>
      </c>
      <c r="B760" s="159" t="s">
        <v>879</v>
      </c>
      <c r="C760" s="161">
        <v>42339</v>
      </c>
      <c r="D760" s="161">
        <v>41730</v>
      </c>
      <c r="E760" s="162">
        <v>155</v>
      </c>
      <c r="F760" s="168">
        <v>91</v>
      </c>
      <c r="G760" s="162">
        <v>246</v>
      </c>
      <c r="H760" s="162" t="s">
        <v>132</v>
      </c>
      <c r="I760" s="171">
        <v>39452</v>
      </c>
    </row>
    <row r="761" spans="1:9" x14ac:dyDescent="0.25">
      <c r="A761" s="154" t="s">
        <v>877</v>
      </c>
      <c r="B761" s="154" t="s">
        <v>880</v>
      </c>
      <c r="C761" s="155">
        <v>42005</v>
      </c>
      <c r="D761" s="156">
        <v>11658</v>
      </c>
      <c r="E761" s="157">
        <v>194</v>
      </c>
      <c r="F761" s="168">
        <v>111</v>
      </c>
      <c r="G761" s="157">
        <v>305</v>
      </c>
      <c r="H761" s="157" t="s">
        <v>132</v>
      </c>
      <c r="I761" s="170">
        <v>40919</v>
      </c>
    </row>
    <row r="762" spans="1:9" x14ac:dyDescent="0.25">
      <c r="A762" s="159" t="s">
        <v>877</v>
      </c>
      <c r="B762" s="159" t="s">
        <v>130</v>
      </c>
      <c r="C762" s="161">
        <v>42095</v>
      </c>
      <c r="D762" s="161">
        <v>41974</v>
      </c>
      <c r="E762" s="162">
        <v>118</v>
      </c>
      <c r="F762" s="168">
        <v>88</v>
      </c>
      <c r="G762" s="162">
        <v>206</v>
      </c>
      <c r="H762" s="162" t="s">
        <v>132</v>
      </c>
      <c r="I762" s="171">
        <v>39452</v>
      </c>
    </row>
    <row r="763" spans="1:9" x14ac:dyDescent="0.25">
      <c r="A763" s="154" t="s">
        <v>877</v>
      </c>
      <c r="B763" s="154" t="s">
        <v>130</v>
      </c>
      <c r="C763" s="156">
        <v>42339</v>
      </c>
      <c r="D763" s="156">
        <v>41730</v>
      </c>
      <c r="E763" s="157">
        <v>155</v>
      </c>
      <c r="F763" s="168">
        <v>91</v>
      </c>
      <c r="G763" s="157">
        <v>246</v>
      </c>
      <c r="H763" s="157" t="s">
        <v>132</v>
      </c>
      <c r="I763" s="170">
        <v>39452</v>
      </c>
    </row>
    <row r="764" spans="1:9" x14ac:dyDescent="0.25">
      <c r="A764" s="159" t="s">
        <v>877</v>
      </c>
      <c r="B764" s="159" t="s">
        <v>881</v>
      </c>
      <c r="C764" s="160">
        <v>42005</v>
      </c>
      <c r="D764" s="161">
        <v>11658</v>
      </c>
      <c r="E764" s="162">
        <v>186</v>
      </c>
      <c r="F764" s="168">
        <v>113</v>
      </c>
      <c r="G764" s="162">
        <v>299</v>
      </c>
      <c r="H764" s="162" t="s">
        <v>132</v>
      </c>
      <c r="I764" s="171">
        <v>39452</v>
      </c>
    </row>
    <row r="765" spans="1:9" ht="24" x14ac:dyDescent="0.25">
      <c r="A765" s="154" t="s">
        <v>877</v>
      </c>
      <c r="B765" s="154" t="s">
        <v>882</v>
      </c>
      <c r="C765" s="155">
        <v>42005</v>
      </c>
      <c r="D765" s="156">
        <v>11658</v>
      </c>
      <c r="E765" s="157">
        <v>180</v>
      </c>
      <c r="F765" s="168">
        <v>121</v>
      </c>
      <c r="G765" s="157">
        <v>301</v>
      </c>
      <c r="H765" s="157" t="s">
        <v>132</v>
      </c>
      <c r="I765" s="170">
        <v>40919</v>
      </c>
    </row>
    <row r="766" spans="1:9" ht="24" x14ac:dyDescent="0.25">
      <c r="A766" s="159" t="s">
        <v>883</v>
      </c>
      <c r="B766" s="159" t="s">
        <v>884</v>
      </c>
      <c r="C766" s="160">
        <v>42005</v>
      </c>
      <c r="D766" s="161">
        <v>11658</v>
      </c>
      <c r="E766" s="162">
        <v>192</v>
      </c>
      <c r="F766" s="168">
        <v>97</v>
      </c>
      <c r="G766" s="162">
        <v>289</v>
      </c>
      <c r="H766" s="162" t="s">
        <v>132</v>
      </c>
      <c r="I766" s="171">
        <v>39454</v>
      </c>
    </row>
    <row r="767" spans="1:9" x14ac:dyDescent="0.25">
      <c r="A767" s="154" t="s">
        <v>885</v>
      </c>
      <c r="B767" s="154" t="s">
        <v>886</v>
      </c>
      <c r="C767" s="155">
        <v>42005</v>
      </c>
      <c r="D767" s="156">
        <v>11658</v>
      </c>
      <c r="E767" s="157">
        <v>174</v>
      </c>
      <c r="F767" s="168">
        <v>142</v>
      </c>
      <c r="G767" s="157">
        <v>316</v>
      </c>
      <c r="H767" s="157" t="s">
        <v>132</v>
      </c>
      <c r="I767" s="170">
        <v>42007</v>
      </c>
    </row>
    <row r="768" spans="1:9" x14ac:dyDescent="0.25">
      <c r="A768" s="159" t="s">
        <v>885</v>
      </c>
      <c r="B768" s="159" t="s">
        <v>887</v>
      </c>
      <c r="C768" s="160">
        <v>42005</v>
      </c>
      <c r="D768" s="161">
        <v>11658</v>
      </c>
      <c r="E768" s="162">
        <v>171</v>
      </c>
      <c r="F768" s="168">
        <v>107</v>
      </c>
      <c r="G768" s="162">
        <v>278</v>
      </c>
      <c r="H768" s="162" t="s">
        <v>132</v>
      </c>
      <c r="I768" s="171">
        <v>42007</v>
      </c>
    </row>
    <row r="769" spans="1:9" x14ac:dyDescent="0.25">
      <c r="A769" s="154" t="s">
        <v>885</v>
      </c>
      <c r="B769" s="154" t="s">
        <v>130</v>
      </c>
      <c r="C769" s="155">
        <v>42005</v>
      </c>
      <c r="D769" s="156">
        <v>11658</v>
      </c>
      <c r="E769" s="157">
        <v>128</v>
      </c>
      <c r="F769" s="168">
        <v>103</v>
      </c>
      <c r="G769" s="157">
        <v>231</v>
      </c>
      <c r="H769" s="157" t="s">
        <v>132</v>
      </c>
      <c r="I769" s="170">
        <v>42007</v>
      </c>
    </row>
    <row r="770" spans="1:9" x14ac:dyDescent="0.25">
      <c r="A770" s="159" t="s">
        <v>885</v>
      </c>
      <c r="B770" s="159" t="s">
        <v>888</v>
      </c>
      <c r="C770" s="160">
        <v>42005</v>
      </c>
      <c r="D770" s="161">
        <v>11658</v>
      </c>
      <c r="E770" s="162">
        <v>148</v>
      </c>
      <c r="F770" s="168">
        <v>93</v>
      </c>
      <c r="G770" s="162">
        <v>241</v>
      </c>
      <c r="H770" s="162" t="s">
        <v>132</v>
      </c>
      <c r="I770" s="171">
        <v>42007</v>
      </c>
    </row>
    <row r="771" spans="1:9" x14ac:dyDescent="0.25">
      <c r="A771" s="154" t="s">
        <v>885</v>
      </c>
      <c r="B771" s="154" t="s">
        <v>889</v>
      </c>
      <c r="C771" s="155">
        <v>42005</v>
      </c>
      <c r="D771" s="156">
        <v>11658</v>
      </c>
      <c r="E771" s="157">
        <v>146</v>
      </c>
      <c r="F771" s="168">
        <v>92</v>
      </c>
      <c r="G771" s="157">
        <v>238</v>
      </c>
      <c r="H771" s="157" t="s">
        <v>132</v>
      </c>
      <c r="I771" s="170">
        <v>42007</v>
      </c>
    </row>
    <row r="772" spans="1:9" x14ac:dyDescent="0.25">
      <c r="A772" s="159" t="s">
        <v>885</v>
      </c>
      <c r="B772" s="159" t="s">
        <v>890</v>
      </c>
      <c r="C772" s="160">
        <v>42005</v>
      </c>
      <c r="D772" s="161">
        <v>11658</v>
      </c>
      <c r="E772" s="162">
        <v>178</v>
      </c>
      <c r="F772" s="168">
        <v>126</v>
      </c>
      <c r="G772" s="162">
        <v>304</v>
      </c>
      <c r="H772" s="162" t="s">
        <v>132</v>
      </c>
      <c r="I772" s="171">
        <v>42007</v>
      </c>
    </row>
    <row r="773" spans="1:9" x14ac:dyDescent="0.25">
      <c r="A773" s="154" t="s">
        <v>891</v>
      </c>
      <c r="B773" s="154" t="s">
        <v>892</v>
      </c>
      <c r="C773" s="155">
        <v>42005</v>
      </c>
      <c r="D773" s="156">
        <v>11658</v>
      </c>
      <c r="E773" s="157">
        <v>116</v>
      </c>
      <c r="F773" s="168">
        <v>65</v>
      </c>
      <c r="G773" s="157">
        <v>181</v>
      </c>
      <c r="H773" s="157" t="s">
        <v>132</v>
      </c>
      <c r="I773" s="170">
        <v>40547</v>
      </c>
    </row>
    <row r="774" spans="1:9" x14ac:dyDescent="0.25">
      <c r="A774" s="159" t="s">
        <v>891</v>
      </c>
      <c r="B774" s="159" t="s">
        <v>893</v>
      </c>
      <c r="C774" s="160">
        <v>42005</v>
      </c>
      <c r="D774" s="161">
        <v>11658</v>
      </c>
      <c r="E774" s="162">
        <v>168</v>
      </c>
      <c r="F774" s="168">
        <v>70</v>
      </c>
      <c r="G774" s="162">
        <v>238</v>
      </c>
      <c r="H774" s="162" t="s">
        <v>132</v>
      </c>
      <c r="I774" s="171">
        <v>40547</v>
      </c>
    </row>
    <row r="775" spans="1:9" x14ac:dyDescent="0.25">
      <c r="A775" s="154" t="s">
        <v>891</v>
      </c>
      <c r="B775" s="154" t="s">
        <v>130</v>
      </c>
      <c r="C775" s="155">
        <v>42005</v>
      </c>
      <c r="D775" s="156">
        <v>11658</v>
      </c>
      <c r="E775" s="157">
        <v>98</v>
      </c>
      <c r="F775" s="168">
        <v>55</v>
      </c>
      <c r="G775" s="157">
        <v>153</v>
      </c>
      <c r="H775" s="157" t="s">
        <v>132</v>
      </c>
      <c r="I775" s="170">
        <v>40547</v>
      </c>
    </row>
    <row r="776" spans="1:9" ht="24" x14ac:dyDescent="0.25">
      <c r="A776" s="159" t="s">
        <v>891</v>
      </c>
      <c r="B776" s="159" t="s">
        <v>894</v>
      </c>
      <c r="C776" s="160">
        <v>42005</v>
      </c>
      <c r="D776" s="161">
        <v>11658</v>
      </c>
      <c r="E776" s="162">
        <v>242</v>
      </c>
      <c r="F776" s="168">
        <v>70</v>
      </c>
      <c r="G776" s="162">
        <v>312</v>
      </c>
      <c r="H776" s="162" t="s">
        <v>132</v>
      </c>
      <c r="I776" s="171">
        <v>40548</v>
      </c>
    </row>
    <row r="777" spans="1:9" x14ac:dyDescent="0.25">
      <c r="A777" s="154" t="s">
        <v>895</v>
      </c>
      <c r="B777" s="154" t="s">
        <v>896</v>
      </c>
      <c r="C777" s="155">
        <v>42005</v>
      </c>
      <c r="D777" s="156">
        <v>11658</v>
      </c>
      <c r="E777" s="157">
        <v>100</v>
      </c>
      <c r="F777" s="168">
        <v>70</v>
      </c>
      <c r="G777" s="157">
        <v>170</v>
      </c>
      <c r="H777" s="157" t="s">
        <v>132</v>
      </c>
      <c r="I777" s="170">
        <v>42008</v>
      </c>
    </row>
    <row r="778" spans="1:9" x14ac:dyDescent="0.25">
      <c r="A778" s="159" t="s">
        <v>895</v>
      </c>
      <c r="B778" s="159" t="s">
        <v>130</v>
      </c>
      <c r="C778" s="160">
        <v>42005</v>
      </c>
      <c r="D778" s="161">
        <v>11658</v>
      </c>
      <c r="E778" s="162">
        <v>99</v>
      </c>
      <c r="F778" s="168">
        <v>57</v>
      </c>
      <c r="G778" s="162">
        <v>156</v>
      </c>
      <c r="H778" s="162" t="s">
        <v>132</v>
      </c>
      <c r="I778" s="171">
        <v>40550</v>
      </c>
    </row>
    <row r="779" spans="1:9" x14ac:dyDescent="0.25">
      <c r="A779" s="154" t="s">
        <v>897</v>
      </c>
      <c r="B779" s="154" t="s">
        <v>898</v>
      </c>
      <c r="C779" s="155">
        <v>42005</v>
      </c>
      <c r="D779" s="156">
        <v>11658</v>
      </c>
      <c r="E779" s="157">
        <v>424</v>
      </c>
      <c r="F779" s="168">
        <v>147</v>
      </c>
      <c r="G779" s="157">
        <v>571</v>
      </c>
      <c r="H779" s="157" t="s">
        <v>132</v>
      </c>
      <c r="I779" s="170">
        <v>41649</v>
      </c>
    </row>
    <row r="780" spans="1:9" x14ac:dyDescent="0.25">
      <c r="A780" s="159" t="s">
        <v>897</v>
      </c>
      <c r="B780" s="159" t="s">
        <v>899</v>
      </c>
      <c r="C780" s="160">
        <v>42005</v>
      </c>
      <c r="D780" s="161">
        <v>11658</v>
      </c>
      <c r="E780" s="162">
        <v>265</v>
      </c>
      <c r="F780" s="168">
        <v>113</v>
      </c>
      <c r="G780" s="162">
        <v>378</v>
      </c>
      <c r="H780" s="162" t="s">
        <v>132</v>
      </c>
      <c r="I780" s="171">
        <v>41649</v>
      </c>
    </row>
    <row r="781" spans="1:9" x14ac:dyDescent="0.25">
      <c r="A781" s="154" t="s">
        <v>897</v>
      </c>
      <c r="B781" s="154" t="s">
        <v>900</v>
      </c>
      <c r="C781" s="155">
        <v>42005</v>
      </c>
      <c r="D781" s="156">
        <v>11658</v>
      </c>
      <c r="E781" s="157">
        <v>281</v>
      </c>
      <c r="F781" s="168">
        <v>126</v>
      </c>
      <c r="G781" s="157">
        <v>407</v>
      </c>
      <c r="H781" s="157" t="s">
        <v>132</v>
      </c>
      <c r="I781" s="170">
        <v>41649</v>
      </c>
    </row>
    <row r="782" spans="1:9" x14ac:dyDescent="0.25">
      <c r="A782" s="159" t="s">
        <v>897</v>
      </c>
      <c r="B782" s="159" t="s">
        <v>130</v>
      </c>
      <c r="C782" s="160">
        <v>42005</v>
      </c>
      <c r="D782" s="161">
        <v>11658</v>
      </c>
      <c r="E782" s="162">
        <v>297</v>
      </c>
      <c r="F782" s="168">
        <v>97</v>
      </c>
      <c r="G782" s="162">
        <v>394</v>
      </c>
      <c r="H782" s="162" t="s">
        <v>132</v>
      </c>
      <c r="I782" s="171">
        <v>41651</v>
      </c>
    </row>
    <row r="783" spans="1:9" ht="24" x14ac:dyDescent="0.25">
      <c r="A783" s="154" t="s">
        <v>897</v>
      </c>
      <c r="B783" s="154" t="s">
        <v>901</v>
      </c>
      <c r="C783" s="155">
        <v>42005</v>
      </c>
      <c r="D783" s="156">
        <v>11658</v>
      </c>
      <c r="E783" s="157">
        <v>297</v>
      </c>
      <c r="F783" s="168">
        <v>97</v>
      </c>
      <c r="G783" s="157">
        <v>394</v>
      </c>
      <c r="H783" s="157" t="s">
        <v>132</v>
      </c>
      <c r="I783" s="170">
        <v>41649</v>
      </c>
    </row>
    <row r="784" spans="1:9" x14ac:dyDescent="0.25">
      <c r="A784" s="159" t="s">
        <v>902</v>
      </c>
      <c r="B784" s="159" t="s">
        <v>903</v>
      </c>
      <c r="C784" s="160">
        <v>42005</v>
      </c>
      <c r="D784" s="161">
        <v>11658</v>
      </c>
      <c r="E784" s="162">
        <v>78</v>
      </c>
      <c r="F784" s="168">
        <v>55</v>
      </c>
      <c r="G784" s="162">
        <v>133</v>
      </c>
      <c r="H784" s="162" t="s">
        <v>132</v>
      </c>
      <c r="I784" s="171">
        <v>42007</v>
      </c>
    </row>
    <row r="785" spans="1:9" x14ac:dyDescent="0.25">
      <c r="A785" s="154" t="s">
        <v>904</v>
      </c>
      <c r="B785" s="154" t="s">
        <v>905</v>
      </c>
      <c r="C785" s="155">
        <v>42005</v>
      </c>
      <c r="D785" s="156">
        <v>11658</v>
      </c>
      <c r="E785" s="157">
        <v>150</v>
      </c>
      <c r="F785" s="168">
        <v>132</v>
      </c>
      <c r="G785" s="157">
        <v>282</v>
      </c>
      <c r="H785" s="157" t="s">
        <v>132</v>
      </c>
      <c r="I785" s="170">
        <v>42008</v>
      </c>
    </row>
    <row r="786" spans="1:9" x14ac:dyDescent="0.25">
      <c r="A786" s="159" t="s">
        <v>904</v>
      </c>
      <c r="B786" s="159" t="s">
        <v>130</v>
      </c>
      <c r="C786" s="160">
        <v>42005</v>
      </c>
      <c r="D786" s="161">
        <v>11658</v>
      </c>
      <c r="E786" s="162">
        <v>150</v>
      </c>
      <c r="F786" s="168">
        <v>132</v>
      </c>
      <c r="G786" s="162">
        <v>282</v>
      </c>
      <c r="H786" s="162" t="s">
        <v>132</v>
      </c>
      <c r="I786" s="171">
        <v>42008</v>
      </c>
    </row>
    <row r="787" spans="1:9" x14ac:dyDescent="0.25">
      <c r="A787" s="154" t="s">
        <v>904</v>
      </c>
      <c r="B787" s="154" t="s">
        <v>906</v>
      </c>
      <c r="C787" s="155">
        <v>42005</v>
      </c>
      <c r="D787" s="156">
        <v>11658</v>
      </c>
      <c r="E787" s="157">
        <v>152</v>
      </c>
      <c r="F787" s="168">
        <v>118</v>
      </c>
      <c r="G787" s="157">
        <v>270</v>
      </c>
      <c r="H787" s="157" t="s">
        <v>132</v>
      </c>
      <c r="I787" s="170">
        <v>42008</v>
      </c>
    </row>
    <row r="788" spans="1:9" x14ac:dyDescent="0.25">
      <c r="A788" s="159" t="s">
        <v>907</v>
      </c>
      <c r="B788" s="159" t="s">
        <v>908</v>
      </c>
      <c r="C788" s="160">
        <v>42005</v>
      </c>
      <c r="D788" s="161">
        <v>11658</v>
      </c>
      <c r="E788" s="162">
        <v>179</v>
      </c>
      <c r="F788" s="168">
        <v>135</v>
      </c>
      <c r="G788" s="162">
        <v>314</v>
      </c>
      <c r="H788" s="162" t="s">
        <v>132</v>
      </c>
      <c r="I788" s="171">
        <v>42007</v>
      </c>
    </row>
    <row r="789" spans="1:9" x14ac:dyDescent="0.25">
      <c r="A789" s="154" t="s">
        <v>907</v>
      </c>
      <c r="B789" s="154" t="s">
        <v>909</v>
      </c>
      <c r="C789" s="155">
        <v>42005</v>
      </c>
      <c r="D789" s="156">
        <v>11658</v>
      </c>
      <c r="E789" s="157">
        <v>261</v>
      </c>
      <c r="F789" s="168">
        <v>155</v>
      </c>
      <c r="G789" s="157">
        <v>416</v>
      </c>
      <c r="H789" s="158" t="s">
        <v>129</v>
      </c>
      <c r="I789" s="170">
        <v>41284</v>
      </c>
    </row>
    <row r="790" spans="1:9" x14ac:dyDescent="0.25">
      <c r="A790" s="159" t="s">
        <v>907</v>
      </c>
      <c r="B790" s="159" t="s">
        <v>130</v>
      </c>
      <c r="C790" s="160">
        <v>42010</v>
      </c>
      <c r="D790" s="161">
        <v>11202</v>
      </c>
      <c r="E790" s="162">
        <v>211</v>
      </c>
      <c r="F790" s="168">
        <v>170</v>
      </c>
      <c r="G790" s="162">
        <v>381</v>
      </c>
      <c r="H790" s="163" t="s">
        <v>129</v>
      </c>
      <c r="I790" s="171">
        <v>42007</v>
      </c>
    </row>
    <row r="791" spans="1:9" x14ac:dyDescent="0.25">
      <c r="A791" s="154" t="s">
        <v>907</v>
      </c>
      <c r="B791" s="154" t="s">
        <v>130</v>
      </c>
      <c r="C791" s="155">
        <v>42014</v>
      </c>
      <c r="D791" s="156">
        <v>11444</v>
      </c>
      <c r="E791" s="157">
        <v>167</v>
      </c>
      <c r="F791" s="168">
        <v>165</v>
      </c>
      <c r="G791" s="157">
        <v>332</v>
      </c>
      <c r="H791" s="158" t="s">
        <v>129</v>
      </c>
      <c r="I791" s="170">
        <v>42007</v>
      </c>
    </row>
    <row r="792" spans="1:9" x14ac:dyDescent="0.25">
      <c r="A792" s="159" t="s">
        <v>907</v>
      </c>
      <c r="B792" s="159" t="s">
        <v>910</v>
      </c>
      <c r="C792" s="160">
        <v>42010</v>
      </c>
      <c r="D792" s="161">
        <v>11202</v>
      </c>
      <c r="E792" s="162">
        <v>211</v>
      </c>
      <c r="F792" s="168">
        <v>170</v>
      </c>
      <c r="G792" s="162">
        <v>381</v>
      </c>
      <c r="H792" s="163" t="s">
        <v>129</v>
      </c>
      <c r="I792" s="171">
        <v>42007</v>
      </c>
    </row>
    <row r="793" spans="1:9" x14ac:dyDescent="0.25">
      <c r="A793" s="154" t="s">
        <v>907</v>
      </c>
      <c r="B793" s="154" t="s">
        <v>910</v>
      </c>
      <c r="C793" s="155">
        <v>42014</v>
      </c>
      <c r="D793" s="156">
        <v>11444</v>
      </c>
      <c r="E793" s="157">
        <v>167</v>
      </c>
      <c r="F793" s="168">
        <v>165</v>
      </c>
      <c r="G793" s="157">
        <v>332</v>
      </c>
      <c r="H793" s="158" t="s">
        <v>129</v>
      </c>
      <c r="I793" s="170">
        <v>42007</v>
      </c>
    </row>
    <row r="794" spans="1:9" ht="35.25" x14ac:dyDescent="0.25">
      <c r="A794" s="159" t="s">
        <v>911</v>
      </c>
      <c r="B794" s="159" t="s">
        <v>912</v>
      </c>
      <c r="C794" s="160">
        <v>42005</v>
      </c>
      <c r="D794" s="161">
        <v>11658</v>
      </c>
      <c r="E794" s="162">
        <v>35</v>
      </c>
      <c r="F794" s="168">
        <v>20</v>
      </c>
      <c r="G794" s="162">
        <v>55</v>
      </c>
      <c r="H794" s="162" t="s">
        <v>132</v>
      </c>
      <c r="I794" s="171">
        <v>39092</v>
      </c>
    </row>
    <row r="795" spans="1:9" x14ac:dyDescent="0.25">
      <c r="A795" s="154" t="s">
        <v>913</v>
      </c>
      <c r="B795" s="154" t="s">
        <v>914</v>
      </c>
      <c r="C795" s="155">
        <v>42005</v>
      </c>
      <c r="D795" s="156">
        <v>11658</v>
      </c>
      <c r="E795" s="157">
        <v>133</v>
      </c>
      <c r="F795" s="168">
        <v>46</v>
      </c>
      <c r="G795" s="157">
        <v>179</v>
      </c>
      <c r="H795" s="158" t="s">
        <v>129</v>
      </c>
      <c r="I795" s="170">
        <v>39083</v>
      </c>
    </row>
    <row r="796" spans="1:9" x14ac:dyDescent="0.25">
      <c r="A796" s="159" t="s">
        <v>913</v>
      </c>
      <c r="B796" s="159" t="s">
        <v>915</v>
      </c>
      <c r="C796" s="160">
        <v>42005</v>
      </c>
      <c r="D796" s="161">
        <v>11658</v>
      </c>
      <c r="E796" s="162">
        <v>70</v>
      </c>
      <c r="F796" s="168">
        <v>40</v>
      </c>
      <c r="G796" s="162">
        <v>110</v>
      </c>
      <c r="H796" s="163" t="s">
        <v>129</v>
      </c>
      <c r="I796" s="171">
        <v>39820</v>
      </c>
    </row>
    <row r="797" spans="1:9" x14ac:dyDescent="0.25">
      <c r="A797" s="154" t="s">
        <v>913</v>
      </c>
      <c r="B797" s="154" t="s">
        <v>916</v>
      </c>
      <c r="C797" s="155">
        <v>42005</v>
      </c>
      <c r="D797" s="156">
        <v>11658</v>
      </c>
      <c r="E797" s="157">
        <v>231</v>
      </c>
      <c r="F797" s="168">
        <v>79</v>
      </c>
      <c r="G797" s="157">
        <v>310</v>
      </c>
      <c r="H797" s="158" t="s">
        <v>129</v>
      </c>
      <c r="I797" s="170">
        <v>39457</v>
      </c>
    </row>
    <row r="798" spans="1:9" x14ac:dyDescent="0.25">
      <c r="A798" s="159" t="s">
        <v>913</v>
      </c>
      <c r="B798" s="159" t="s">
        <v>917</v>
      </c>
      <c r="C798" s="160">
        <v>42005</v>
      </c>
      <c r="D798" s="161">
        <v>11658</v>
      </c>
      <c r="E798" s="162">
        <v>249</v>
      </c>
      <c r="F798" s="168">
        <v>94</v>
      </c>
      <c r="G798" s="162">
        <v>343</v>
      </c>
      <c r="H798" s="163" t="s">
        <v>129</v>
      </c>
      <c r="I798" s="171">
        <v>40183</v>
      </c>
    </row>
    <row r="799" spans="1:9" x14ac:dyDescent="0.25">
      <c r="A799" s="154" t="s">
        <v>913</v>
      </c>
      <c r="B799" s="154" t="s">
        <v>130</v>
      </c>
      <c r="C799" s="155">
        <v>42005</v>
      </c>
      <c r="D799" s="156">
        <v>11658</v>
      </c>
      <c r="E799" s="157">
        <v>154</v>
      </c>
      <c r="F799" s="168">
        <v>63</v>
      </c>
      <c r="G799" s="157">
        <v>217</v>
      </c>
      <c r="H799" s="158" t="s">
        <v>129</v>
      </c>
      <c r="I799" s="170">
        <v>39457</v>
      </c>
    </row>
    <row r="800" spans="1:9" x14ac:dyDescent="0.25">
      <c r="A800" s="159" t="s">
        <v>913</v>
      </c>
      <c r="B800" s="159" t="s">
        <v>918</v>
      </c>
      <c r="C800" s="160">
        <v>42005</v>
      </c>
      <c r="D800" s="161">
        <v>11658</v>
      </c>
      <c r="E800" s="162">
        <v>156</v>
      </c>
      <c r="F800" s="168">
        <v>45</v>
      </c>
      <c r="G800" s="162">
        <v>201</v>
      </c>
      <c r="H800" s="163" t="s">
        <v>129</v>
      </c>
      <c r="I800" s="171">
        <v>37989</v>
      </c>
    </row>
    <row r="801" spans="1:9" x14ac:dyDescent="0.25">
      <c r="A801" s="154" t="s">
        <v>913</v>
      </c>
      <c r="B801" s="154" t="s">
        <v>919</v>
      </c>
      <c r="C801" s="155">
        <v>42005</v>
      </c>
      <c r="D801" s="156">
        <v>11658</v>
      </c>
      <c r="E801" s="157">
        <v>154</v>
      </c>
      <c r="F801" s="168">
        <v>63</v>
      </c>
      <c r="G801" s="157">
        <v>217</v>
      </c>
      <c r="H801" s="158" t="s">
        <v>129</v>
      </c>
      <c r="I801" s="170">
        <v>39457</v>
      </c>
    </row>
    <row r="802" spans="1:9" x14ac:dyDescent="0.25">
      <c r="A802" s="159" t="s">
        <v>920</v>
      </c>
      <c r="B802" s="159" t="s">
        <v>921</v>
      </c>
      <c r="C802" s="160">
        <v>42005</v>
      </c>
      <c r="D802" s="161">
        <v>11658</v>
      </c>
      <c r="E802" s="162">
        <v>204</v>
      </c>
      <c r="F802" s="168">
        <v>136</v>
      </c>
      <c r="G802" s="162">
        <v>340</v>
      </c>
      <c r="H802" s="162" t="s">
        <v>132</v>
      </c>
      <c r="I802" s="171">
        <v>42008</v>
      </c>
    </row>
    <row r="803" spans="1:9" x14ac:dyDescent="0.25">
      <c r="A803" s="154" t="s">
        <v>920</v>
      </c>
      <c r="B803" s="154" t="s">
        <v>130</v>
      </c>
      <c r="C803" s="155">
        <v>42005</v>
      </c>
      <c r="D803" s="156">
        <v>11658</v>
      </c>
      <c r="E803" s="157">
        <v>204</v>
      </c>
      <c r="F803" s="168">
        <v>136</v>
      </c>
      <c r="G803" s="157">
        <v>340</v>
      </c>
      <c r="H803" s="157" t="s">
        <v>132</v>
      </c>
      <c r="I803" s="170">
        <v>42008</v>
      </c>
    </row>
    <row r="804" spans="1:9" x14ac:dyDescent="0.25">
      <c r="A804" s="159" t="s">
        <v>922</v>
      </c>
      <c r="B804" s="159" t="s">
        <v>923</v>
      </c>
      <c r="C804" s="160">
        <v>42005</v>
      </c>
      <c r="D804" s="161">
        <v>11658</v>
      </c>
      <c r="E804" s="162">
        <v>114</v>
      </c>
      <c r="F804" s="168">
        <v>87</v>
      </c>
      <c r="G804" s="162">
        <v>201</v>
      </c>
      <c r="H804" s="162" t="s">
        <v>132</v>
      </c>
      <c r="I804" s="171">
        <v>42005</v>
      </c>
    </row>
    <row r="805" spans="1:9" ht="24" x14ac:dyDescent="0.25">
      <c r="A805" s="154" t="s">
        <v>922</v>
      </c>
      <c r="B805" s="154" t="s">
        <v>924</v>
      </c>
      <c r="C805" s="155">
        <v>42005</v>
      </c>
      <c r="D805" s="156">
        <v>11658</v>
      </c>
      <c r="E805" s="157">
        <v>114</v>
      </c>
      <c r="F805" s="168">
        <v>81</v>
      </c>
      <c r="G805" s="157">
        <v>195</v>
      </c>
      <c r="H805" s="157" t="s">
        <v>132</v>
      </c>
      <c r="I805" s="170">
        <v>40919</v>
      </c>
    </row>
    <row r="806" spans="1:9" x14ac:dyDescent="0.25">
      <c r="A806" s="159" t="s">
        <v>922</v>
      </c>
      <c r="B806" s="159" t="s">
        <v>130</v>
      </c>
      <c r="C806" s="160">
        <v>42005</v>
      </c>
      <c r="D806" s="161">
        <v>11658</v>
      </c>
      <c r="E806" s="162">
        <v>84</v>
      </c>
      <c r="F806" s="168">
        <v>58</v>
      </c>
      <c r="G806" s="162">
        <v>142</v>
      </c>
      <c r="H806" s="162" t="s">
        <v>132</v>
      </c>
      <c r="I806" s="171">
        <v>40920</v>
      </c>
    </row>
    <row r="807" spans="1:9" x14ac:dyDescent="0.25">
      <c r="A807" s="154" t="s">
        <v>922</v>
      </c>
      <c r="B807" s="154" t="s">
        <v>925</v>
      </c>
      <c r="C807" s="155">
        <v>42005</v>
      </c>
      <c r="D807" s="156">
        <v>11658</v>
      </c>
      <c r="E807" s="157">
        <v>173</v>
      </c>
      <c r="F807" s="168">
        <v>99</v>
      </c>
      <c r="G807" s="157">
        <v>272</v>
      </c>
      <c r="H807" s="157" t="s">
        <v>132</v>
      </c>
      <c r="I807" s="170">
        <v>42005</v>
      </c>
    </row>
    <row r="808" spans="1:9" x14ac:dyDescent="0.25">
      <c r="A808" s="159" t="s">
        <v>926</v>
      </c>
      <c r="B808" s="159" t="s">
        <v>130</v>
      </c>
      <c r="C808" s="160">
        <v>42005</v>
      </c>
      <c r="D808" s="161">
        <v>11658</v>
      </c>
      <c r="E808" s="162">
        <v>213</v>
      </c>
      <c r="F808" s="168">
        <v>85</v>
      </c>
      <c r="G808" s="162">
        <v>298</v>
      </c>
      <c r="H808" s="162" t="s">
        <v>132</v>
      </c>
      <c r="I808" s="171">
        <v>42005</v>
      </c>
    </row>
    <row r="809" spans="1:9" ht="24" x14ac:dyDescent="0.25">
      <c r="A809" s="154" t="s">
        <v>926</v>
      </c>
      <c r="B809" s="154" t="s">
        <v>927</v>
      </c>
      <c r="C809" s="155">
        <v>42005</v>
      </c>
      <c r="D809" s="156">
        <v>11658</v>
      </c>
      <c r="E809" s="157">
        <v>352</v>
      </c>
      <c r="F809" s="168">
        <v>112</v>
      </c>
      <c r="G809" s="157">
        <v>464</v>
      </c>
      <c r="H809" s="157" t="s">
        <v>132</v>
      </c>
      <c r="I809" s="170">
        <v>42005</v>
      </c>
    </row>
    <row r="810" spans="1:9" x14ac:dyDescent="0.25">
      <c r="A810" s="159" t="s">
        <v>928</v>
      </c>
      <c r="B810" s="159" t="s">
        <v>929</v>
      </c>
      <c r="C810" s="160">
        <v>42005</v>
      </c>
      <c r="D810" s="161">
        <v>11658</v>
      </c>
      <c r="E810" s="162">
        <v>167</v>
      </c>
      <c r="F810" s="168">
        <v>104</v>
      </c>
      <c r="G810" s="162">
        <v>271</v>
      </c>
      <c r="H810" s="162" t="s">
        <v>132</v>
      </c>
      <c r="I810" s="171">
        <v>41282</v>
      </c>
    </row>
    <row r="811" spans="1:9" ht="24" x14ac:dyDescent="0.25">
      <c r="A811" s="154" t="s">
        <v>928</v>
      </c>
      <c r="B811" s="154" t="s">
        <v>930</v>
      </c>
      <c r="C811" s="155">
        <v>42005</v>
      </c>
      <c r="D811" s="156">
        <v>11658</v>
      </c>
      <c r="E811" s="157">
        <v>133</v>
      </c>
      <c r="F811" s="168">
        <v>85</v>
      </c>
      <c r="G811" s="157">
        <v>218</v>
      </c>
      <c r="H811" s="157" t="s">
        <v>132</v>
      </c>
      <c r="I811" s="170">
        <v>41282</v>
      </c>
    </row>
    <row r="812" spans="1:9" x14ac:dyDescent="0.25">
      <c r="A812" s="159" t="s">
        <v>928</v>
      </c>
      <c r="B812" s="159" t="s">
        <v>130</v>
      </c>
      <c r="C812" s="160">
        <v>42005</v>
      </c>
      <c r="D812" s="161">
        <v>11658</v>
      </c>
      <c r="E812" s="162">
        <v>62</v>
      </c>
      <c r="F812" s="168">
        <v>60</v>
      </c>
      <c r="G812" s="162">
        <v>122</v>
      </c>
      <c r="H812" s="162" t="s">
        <v>132</v>
      </c>
      <c r="I812" s="171">
        <v>41282</v>
      </c>
    </row>
    <row r="813" spans="1:9" x14ac:dyDescent="0.25">
      <c r="A813" s="154" t="s">
        <v>928</v>
      </c>
      <c r="B813" s="154" t="s">
        <v>931</v>
      </c>
      <c r="C813" s="155">
        <v>42005</v>
      </c>
      <c r="D813" s="156">
        <v>11658</v>
      </c>
      <c r="E813" s="157">
        <v>45</v>
      </c>
      <c r="F813" s="168">
        <v>76</v>
      </c>
      <c r="G813" s="157">
        <v>121</v>
      </c>
      <c r="H813" s="157" t="s">
        <v>132</v>
      </c>
      <c r="I813" s="170">
        <v>41282</v>
      </c>
    </row>
    <row r="814" spans="1:9" x14ac:dyDescent="0.25">
      <c r="A814" s="159" t="s">
        <v>932</v>
      </c>
      <c r="B814" s="159" t="s">
        <v>933</v>
      </c>
      <c r="C814" s="160">
        <v>42005</v>
      </c>
      <c r="D814" s="161">
        <v>11658</v>
      </c>
      <c r="E814" s="162">
        <v>213</v>
      </c>
      <c r="F814" s="168">
        <v>120</v>
      </c>
      <c r="G814" s="162">
        <v>333</v>
      </c>
      <c r="H814" s="162" t="s">
        <v>132</v>
      </c>
      <c r="I814" s="171">
        <v>40190</v>
      </c>
    </row>
    <row r="815" spans="1:9" x14ac:dyDescent="0.25">
      <c r="A815" s="154" t="s">
        <v>932</v>
      </c>
      <c r="B815" s="154" t="s">
        <v>934</v>
      </c>
      <c r="C815" s="155">
        <v>42005</v>
      </c>
      <c r="D815" s="156">
        <v>11658</v>
      </c>
      <c r="E815" s="157">
        <v>250</v>
      </c>
      <c r="F815" s="168">
        <v>103</v>
      </c>
      <c r="G815" s="157">
        <v>353</v>
      </c>
      <c r="H815" s="157" t="s">
        <v>132</v>
      </c>
      <c r="I815" s="170">
        <v>42005</v>
      </c>
    </row>
    <row r="816" spans="1:9" x14ac:dyDescent="0.25">
      <c r="A816" s="159" t="s">
        <v>932</v>
      </c>
      <c r="B816" s="159" t="s">
        <v>130</v>
      </c>
      <c r="C816" s="160">
        <v>42005</v>
      </c>
      <c r="D816" s="161">
        <v>11658</v>
      </c>
      <c r="E816" s="162">
        <v>127</v>
      </c>
      <c r="F816" s="168">
        <v>70</v>
      </c>
      <c r="G816" s="162">
        <v>197</v>
      </c>
      <c r="H816" s="162" t="s">
        <v>132</v>
      </c>
      <c r="I816" s="171">
        <v>40910</v>
      </c>
    </row>
    <row r="817" spans="1:9" x14ac:dyDescent="0.25">
      <c r="A817" s="154" t="s">
        <v>932</v>
      </c>
      <c r="B817" s="154" t="s">
        <v>935</v>
      </c>
      <c r="C817" s="155">
        <v>42005</v>
      </c>
      <c r="D817" s="156">
        <v>11658</v>
      </c>
      <c r="E817" s="157">
        <v>196</v>
      </c>
      <c r="F817" s="168">
        <v>78</v>
      </c>
      <c r="G817" s="157">
        <v>274</v>
      </c>
      <c r="H817" s="157" t="s">
        <v>132</v>
      </c>
      <c r="I817" s="170">
        <v>40189</v>
      </c>
    </row>
    <row r="818" spans="1:9" x14ac:dyDescent="0.25">
      <c r="A818" s="159" t="s">
        <v>936</v>
      </c>
      <c r="B818" s="159" t="s">
        <v>937</v>
      </c>
      <c r="C818" s="160">
        <v>42005</v>
      </c>
      <c r="D818" s="161">
        <v>11658</v>
      </c>
      <c r="E818" s="162">
        <v>126</v>
      </c>
      <c r="F818" s="168">
        <v>84</v>
      </c>
      <c r="G818" s="162">
        <v>210</v>
      </c>
      <c r="H818" s="162" t="s">
        <v>132</v>
      </c>
      <c r="I818" s="171">
        <v>42008</v>
      </c>
    </row>
    <row r="819" spans="1:9" x14ac:dyDescent="0.25">
      <c r="A819" s="154" t="s">
        <v>936</v>
      </c>
      <c r="B819" s="154" t="s">
        <v>938</v>
      </c>
      <c r="C819" s="155">
        <v>42005</v>
      </c>
      <c r="D819" s="156">
        <v>11658</v>
      </c>
      <c r="E819" s="157">
        <v>95</v>
      </c>
      <c r="F819" s="168">
        <v>72</v>
      </c>
      <c r="G819" s="157">
        <v>167</v>
      </c>
      <c r="H819" s="157" t="s">
        <v>132</v>
      </c>
      <c r="I819" s="170">
        <v>42008</v>
      </c>
    </row>
    <row r="820" spans="1:9" x14ac:dyDescent="0.25">
      <c r="A820" s="159" t="s">
        <v>936</v>
      </c>
      <c r="B820" s="159" t="s">
        <v>939</v>
      </c>
      <c r="C820" s="160">
        <v>42005</v>
      </c>
      <c r="D820" s="161">
        <v>11658</v>
      </c>
      <c r="E820" s="162">
        <v>179</v>
      </c>
      <c r="F820" s="168">
        <v>121</v>
      </c>
      <c r="G820" s="162">
        <v>300</v>
      </c>
      <c r="H820" s="163" t="s">
        <v>129</v>
      </c>
      <c r="I820" s="171">
        <v>42006</v>
      </c>
    </row>
    <row r="821" spans="1:9" x14ac:dyDescent="0.25">
      <c r="A821" s="154" t="s">
        <v>936</v>
      </c>
      <c r="B821" s="154" t="s">
        <v>130</v>
      </c>
      <c r="C821" s="155">
        <v>42005</v>
      </c>
      <c r="D821" s="156">
        <v>11658</v>
      </c>
      <c r="E821" s="157">
        <v>108</v>
      </c>
      <c r="F821" s="168">
        <v>89</v>
      </c>
      <c r="G821" s="157">
        <v>197</v>
      </c>
      <c r="H821" s="157" t="s">
        <v>132</v>
      </c>
      <c r="I821" s="170">
        <v>42008</v>
      </c>
    </row>
    <row r="822" spans="1:9" x14ac:dyDescent="0.25">
      <c r="A822" s="159" t="s">
        <v>940</v>
      </c>
      <c r="B822" s="159" t="s">
        <v>941</v>
      </c>
      <c r="C822" s="160">
        <v>42005</v>
      </c>
      <c r="D822" s="161">
        <v>11658</v>
      </c>
      <c r="E822" s="162">
        <v>139</v>
      </c>
      <c r="F822" s="168">
        <v>72</v>
      </c>
      <c r="G822" s="162">
        <v>211</v>
      </c>
      <c r="H822" s="163" t="s">
        <v>129</v>
      </c>
      <c r="I822" s="171">
        <v>42008</v>
      </c>
    </row>
    <row r="823" spans="1:9" x14ac:dyDescent="0.25">
      <c r="A823" s="154" t="s">
        <v>940</v>
      </c>
      <c r="B823" s="154" t="s">
        <v>942</v>
      </c>
      <c r="C823" s="155">
        <v>42005</v>
      </c>
      <c r="D823" s="156">
        <v>11658</v>
      </c>
      <c r="E823" s="157">
        <v>207</v>
      </c>
      <c r="F823" s="168">
        <v>103</v>
      </c>
      <c r="G823" s="157">
        <v>310</v>
      </c>
      <c r="H823" s="157" t="s">
        <v>132</v>
      </c>
      <c r="I823" s="170">
        <v>39824</v>
      </c>
    </row>
    <row r="824" spans="1:9" x14ac:dyDescent="0.25">
      <c r="A824" s="159" t="s">
        <v>940</v>
      </c>
      <c r="B824" s="159" t="s">
        <v>943</v>
      </c>
      <c r="C824" s="160">
        <v>42005</v>
      </c>
      <c r="D824" s="161">
        <v>11658</v>
      </c>
      <c r="E824" s="162">
        <v>238</v>
      </c>
      <c r="F824" s="168">
        <v>118</v>
      </c>
      <c r="G824" s="162">
        <v>356</v>
      </c>
      <c r="H824" s="162" t="s">
        <v>132</v>
      </c>
      <c r="I824" s="171">
        <v>41642</v>
      </c>
    </row>
    <row r="825" spans="1:9" x14ac:dyDescent="0.25">
      <c r="A825" s="154" t="s">
        <v>940</v>
      </c>
      <c r="B825" s="154" t="s">
        <v>130</v>
      </c>
      <c r="C825" s="155">
        <v>42005</v>
      </c>
      <c r="D825" s="156">
        <v>11658</v>
      </c>
      <c r="E825" s="157">
        <v>167</v>
      </c>
      <c r="F825" s="168">
        <v>78</v>
      </c>
      <c r="G825" s="157">
        <v>245</v>
      </c>
      <c r="H825" s="157" t="s">
        <v>132</v>
      </c>
      <c r="I825" s="170">
        <v>41642</v>
      </c>
    </row>
    <row r="826" spans="1:9" x14ac:dyDescent="0.25">
      <c r="A826" s="159" t="s">
        <v>940</v>
      </c>
      <c r="B826" s="159" t="s">
        <v>944</v>
      </c>
      <c r="C826" s="160">
        <v>42005</v>
      </c>
      <c r="D826" s="161">
        <v>11658</v>
      </c>
      <c r="E826" s="162">
        <v>216</v>
      </c>
      <c r="F826" s="168">
        <v>105</v>
      </c>
      <c r="G826" s="162">
        <v>321</v>
      </c>
      <c r="H826" s="163" t="s">
        <v>129</v>
      </c>
      <c r="I826" s="171">
        <v>41651</v>
      </c>
    </row>
    <row r="827" spans="1:9" x14ac:dyDescent="0.25">
      <c r="A827" s="154" t="s">
        <v>940</v>
      </c>
      <c r="B827" s="154" t="s">
        <v>945</v>
      </c>
      <c r="C827" s="155">
        <v>42005</v>
      </c>
      <c r="D827" s="156">
        <v>11658</v>
      </c>
      <c r="E827" s="157">
        <v>188</v>
      </c>
      <c r="F827" s="168">
        <v>87</v>
      </c>
      <c r="G827" s="157">
        <v>275</v>
      </c>
      <c r="H827" s="157" t="s">
        <v>132</v>
      </c>
      <c r="I827" s="170">
        <v>41642</v>
      </c>
    </row>
    <row r="828" spans="1:9" x14ac:dyDescent="0.25">
      <c r="A828" s="159" t="s">
        <v>940</v>
      </c>
      <c r="B828" s="159" t="s">
        <v>946</v>
      </c>
      <c r="C828" s="160">
        <v>42005</v>
      </c>
      <c r="D828" s="161">
        <v>11658</v>
      </c>
      <c r="E828" s="162">
        <v>132</v>
      </c>
      <c r="F828" s="168">
        <v>75</v>
      </c>
      <c r="G828" s="162">
        <v>207</v>
      </c>
      <c r="H828" s="162" t="s">
        <v>132</v>
      </c>
      <c r="I828" s="171">
        <v>42008</v>
      </c>
    </row>
    <row r="829" spans="1:9" x14ac:dyDescent="0.25">
      <c r="A829" s="154" t="s">
        <v>940</v>
      </c>
      <c r="B829" s="154" t="s">
        <v>947</v>
      </c>
      <c r="C829" s="155">
        <v>42005</v>
      </c>
      <c r="D829" s="156">
        <v>11658</v>
      </c>
      <c r="E829" s="157">
        <v>112</v>
      </c>
      <c r="F829" s="168">
        <v>73</v>
      </c>
      <c r="G829" s="157">
        <v>185</v>
      </c>
      <c r="H829" s="157" t="s">
        <v>132</v>
      </c>
      <c r="I829" s="170">
        <v>42008</v>
      </c>
    </row>
    <row r="830" spans="1:9" x14ac:dyDescent="0.25">
      <c r="A830" s="159" t="s">
        <v>948</v>
      </c>
      <c r="B830" s="159" t="s">
        <v>949</v>
      </c>
      <c r="C830" s="160">
        <v>42005</v>
      </c>
      <c r="D830" s="161">
        <v>11658</v>
      </c>
      <c r="E830" s="162">
        <v>102</v>
      </c>
      <c r="F830" s="168">
        <v>92</v>
      </c>
      <c r="G830" s="162">
        <v>194</v>
      </c>
      <c r="H830" s="162" t="s">
        <v>132</v>
      </c>
      <c r="I830" s="171">
        <v>42008</v>
      </c>
    </row>
    <row r="831" spans="1:9" x14ac:dyDescent="0.25">
      <c r="A831" s="154" t="s">
        <v>948</v>
      </c>
      <c r="B831" s="154" t="s">
        <v>950</v>
      </c>
      <c r="C831" s="155">
        <v>42005</v>
      </c>
      <c r="D831" s="156">
        <v>11658</v>
      </c>
      <c r="E831" s="157">
        <v>102</v>
      </c>
      <c r="F831" s="168">
        <v>92</v>
      </c>
      <c r="G831" s="157">
        <v>194</v>
      </c>
      <c r="H831" s="157" t="s">
        <v>132</v>
      </c>
      <c r="I831" s="170">
        <v>42008</v>
      </c>
    </row>
    <row r="832" spans="1:9" x14ac:dyDescent="0.25">
      <c r="A832" s="159" t="s">
        <v>948</v>
      </c>
      <c r="B832" s="159" t="s">
        <v>951</v>
      </c>
      <c r="C832" s="160">
        <v>42008</v>
      </c>
      <c r="D832" s="161">
        <v>11597</v>
      </c>
      <c r="E832" s="162">
        <v>102</v>
      </c>
      <c r="F832" s="168">
        <v>68</v>
      </c>
      <c r="G832" s="162">
        <v>170</v>
      </c>
      <c r="H832" s="162" t="s">
        <v>132</v>
      </c>
      <c r="I832" s="171">
        <v>42008</v>
      </c>
    </row>
    <row r="833" spans="1:9" x14ac:dyDescent="0.25">
      <c r="A833" s="154" t="s">
        <v>948</v>
      </c>
      <c r="B833" s="154" t="s">
        <v>951</v>
      </c>
      <c r="C833" s="155">
        <v>42015</v>
      </c>
      <c r="D833" s="156">
        <v>11383</v>
      </c>
      <c r="E833" s="157">
        <v>94</v>
      </c>
      <c r="F833" s="168">
        <v>68</v>
      </c>
      <c r="G833" s="157">
        <v>162</v>
      </c>
      <c r="H833" s="157" t="s">
        <v>132</v>
      </c>
      <c r="I833" s="170">
        <v>42008</v>
      </c>
    </row>
    <row r="834" spans="1:9" x14ac:dyDescent="0.25">
      <c r="A834" s="159" t="s">
        <v>948</v>
      </c>
      <c r="B834" s="159" t="s">
        <v>952</v>
      </c>
      <c r="C834" s="160">
        <v>42005</v>
      </c>
      <c r="D834" s="161">
        <v>11658</v>
      </c>
      <c r="E834" s="162">
        <v>136</v>
      </c>
      <c r="F834" s="168">
        <v>88</v>
      </c>
      <c r="G834" s="162">
        <v>224</v>
      </c>
      <c r="H834" s="162" t="s">
        <v>132</v>
      </c>
      <c r="I834" s="171">
        <v>42008</v>
      </c>
    </row>
    <row r="835" spans="1:9" ht="24" x14ac:dyDescent="0.25">
      <c r="A835" s="154" t="s">
        <v>948</v>
      </c>
      <c r="B835" s="154" t="s">
        <v>953</v>
      </c>
      <c r="C835" s="155">
        <v>42005</v>
      </c>
      <c r="D835" s="156">
        <v>11658</v>
      </c>
      <c r="E835" s="157">
        <v>107</v>
      </c>
      <c r="F835" s="168">
        <v>59</v>
      </c>
      <c r="G835" s="157">
        <v>166</v>
      </c>
      <c r="H835" s="157" t="s">
        <v>132</v>
      </c>
      <c r="I835" s="170">
        <v>42008</v>
      </c>
    </row>
    <row r="836" spans="1:9" x14ac:dyDescent="0.25">
      <c r="A836" s="159" t="s">
        <v>948</v>
      </c>
      <c r="B836" s="159" t="s">
        <v>954</v>
      </c>
      <c r="C836" s="160">
        <v>42005</v>
      </c>
      <c r="D836" s="161">
        <v>11658</v>
      </c>
      <c r="E836" s="162">
        <v>102</v>
      </c>
      <c r="F836" s="168">
        <v>92</v>
      </c>
      <c r="G836" s="162">
        <v>194</v>
      </c>
      <c r="H836" s="162" t="s">
        <v>132</v>
      </c>
      <c r="I836" s="171">
        <v>42008</v>
      </c>
    </row>
    <row r="837" spans="1:9" x14ac:dyDescent="0.25">
      <c r="A837" s="154" t="s">
        <v>948</v>
      </c>
      <c r="B837" s="154" t="s">
        <v>955</v>
      </c>
      <c r="C837" s="155">
        <v>42005</v>
      </c>
      <c r="D837" s="156">
        <v>11658</v>
      </c>
      <c r="E837" s="157">
        <v>129</v>
      </c>
      <c r="F837" s="168">
        <v>54</v>
      </c>
      <c r="G837" s="157">
        <v>183</v>
      </c>
      <c r="H837" s="157" t="s">
        <v>132</v>
      </c>
      <c r="I837" s="170">
        <v>42008</v>
      </c>
    </row>
    <row r="838" spans="1:9" x14ac:dyDescent="0.25">
      <c r="A838" s="159" t="s">
        <v>948</v>
      </c>
      <c r="B838" s="159" t="s">
        <v>130</v>
      </c>
      <c r="C838" s="160">
        <v>42005</v>
      </c>
      <c r="D838" s="161">
        <v>11658</v>
      </c>
      <c r="E838" s="162">
        <v>95</v>
      </c>
      <c r="F838" s="168">
        <v>63</v>
      </c>
      <c r="G838" s="162">
        <v>158</v>
      </c>
      <c r="H838" s="162" t="s">
        <v>132</v>
      </c>
      <c r="I838" s="171">
        <v>42008</v>
      </c>
    </row>
    <row r="839" spans="1:9" ht="24" x14ac:dyDescent="0.25">
      <c r="A839" s="154" t="s">
        <v>948</v>
      </c>
      <c r="B839" s="154" t="s">
        <v>956</v>
      </c>
      <c r="C839" s="155">
        <v>42008</v>
      </c>
      <c r="D839" s="156">
        <v>11597</v>
      </c>
      <c r="E839" s="157">
        <v>174</v>
      </c>
      <c r="F839" s="168">
        <v>59</v>
      </c>
      <c r="G839" s="157">
        <v>233</v>
      </c>
      <c r="H839" s="157" t="s">
        <v>132</v>
      </c>
      <c r="I839" s="170">
        <v>42008</v>
      </c>
    </row>
    <row r="840" spans="1:9" ht="24" x14ac:dyDescent="0.25">
      <c r="A840" s="159" t="s">
        <v>948</v>
      </c>
      <c r="B840" s="159" t="s">
        <v>956</v>
      </c>
      <c r="C840" s="160">
        <v>42015</v>
      </c>
      <c r="D840" s="161">
        <v>11383</v>
      </c>
      <c r="E840" s="162">
        <v>136</v>
      </c>
      <c r="F840" s="168">
        <v>55</v>
      </c>
      <c r="G840" s="162">
        <v>191</v>
      </c>
      <c r="H840" s="162" t="s">
        <v>132</v>
      </c>
      <c r="I840" s="171">
        <v>42008</v>
      </c>
    </row>
    <row r="841" spans="1:9" ht="24" x14ac:dyDescent="0.25">
      <c r="A841" s="154" t="s">
        <v>948</v>
      </c>
      <c r="B841" s="154" t="s">
        <v>957</v>
      </c>
      <c r="C841" s="155">
        <v>42008</v>
      </c>
      <c r="D841" s="156">
        <v>11597</v>
      </c>
      <c r="E841" s="157">
        <v>174</v>
      </c>
      <c r="F841" s="168">
        <v>59</v>
      </c>
      <c r="G841" s="157">
        <v>233</v>
      </c>
      <c r="H841" s="157" t="s">
        <v>132</v>
      </c>
      <c r="I841" s="170">
        <v>42008</v>
      </c>
    </row>
    <row r="842" spans="1:9" ht="24" x14ac:dyDescent="0.25">
      <c r="A842" s="159" t="s">
        <v>948</v>
      </c>
      <c r="B842" s="159" t="s">
        <v>957</v>
      </c>
      <c r="C842" s="160">
        <v>42015</v>
      </c>
      <c r="D842" s="161">
        <v>11383</v>
      </c>
      <c r="E842" s="162">
        <v>136</v>
      </c>
      <c r="F842" s="168">
        <v>55</v>
      </c>
      <c r="G842" s="162">
        <v>191</v>
      </c>
      <c r="H842" s="162" t="s">
        <v>132</v>
      </c>
      <c r="I842" s="171">
        <v>42008</v>
      </c>
    </row>
    <row r="843" spans="1:9" x14ac:dyDescent="0.25">
      <c r="A843" s="154" t="s">
        <v>958</v>
      </c>
      <c r="B843" s="154" t="s">
        <v>959</v>
      </c>
      <c r="C843" s="155">
        <v>42005</v>
      </c>
      <c r="D843" s="156">
        <v>11658</v>
      </c>
      <c r="E843" s="157">
        <v>227</v>
      </c>
      <c r="F843" s="168">
        <v>114</v>
      </c>
      <c r="G843" s="157">
        <v>341</v>
      </c>
      <c r="H843" s="158" t="s">
        <v>129</v>
      </c>
      <c r="I843" s="170">
        <v>39094</v>
      </c>
    </row>
    <row r="844" spans="1:9" x14ac:dyDescent="0.25">
      <c r="A844" s="159" t="s">
        <v>958</v>
      </c>
      <c r="B844" s="159" t="s">
        <v>130</v>
      </c>
      <c r="C844" s="160">
        <v>42005</v>
      </c>
      <c r="D844" s="161">
        <v>11658</v>
      </c>
      <c r="E844" s="162">
        <v>227</v>
      </c>
      <c r="F844" s="168">
        <v>114</v>
      </c>
      <c r="G844" s="162">
        <v>341</v>
      </c>
      <c r="H844" s="163" t="s">
        <v>129</v>
      </c>
      <c r="I844" s="171">
        <v>39094</v>
      </c>
    </row>
    <row r="845" spans="1:9" x14ac:dyDescent="0.25">
      <c r="A845" s="154" t="s">
        <v>960</v>
      </c>
      <c r="B845" s="154" t="s">
        <v>961</v>
      </c>
      <c r="C845" s="155">
        <v>42005</v>
      </c>
      <c r="D845" s="156">
        <v>11658</v>
      </c>
      <c r="E845" s="157">
        <v>212</v>
      </c>
      <c r="F845" s="168">
        <v>88</v>
      </c>
      <c r="G845" s="157">
        <v>300</v>
      </c>
      <c r="H845" s="157" t="s">
        <v>132</v>
      </c>
      <c r="I845" s="170">
        <v>42008</v>
      </c>
    </row>
    <row r="846" spans="1:9" x14ac:dyDescent="0.25">
      <c r="A846" s="159" t="s">
        <v>960</v>
      </c>
      <c r="B846" s="159" t="s">
        <v>130</v>
      </c>
      <c r="C846" s="160">
        <v>42005</v>
      </c>
      <c r="D846" s="161">
        <v>11658</v>
      </c>
      <c r="E846" s="162">
        <v>212</v>
      </c>
      <c r="F846" s="168">
        <v>88</v>
      </c>
      <c r="G846" s="162">
        <v>300</v>
      </c>
      <c r="H846" s="162" t="s">
        <v>132</v>
      </c>
      <c r="I846" s="171">
        <v>42008</v>
      </c>
    </row>
    <row r="847" spans="1:9" x14ac:dyDescent="0.25">
      <c r="A847" s="154" t="s">
        <v>962</v>
      </c>
      <c r="B847" s="154" t="s">
        <v>963</v>
      </c>
      <c r="C847" s="155">
        <v>42005</v>
      </c>
      <c r="D847" s="156">
        <v>11658</v>
      </c>
      <c r="E847" s="157">
        <v>145</v>
      </c>
      <c r="F847" s="168">
        <v>76</v>
      </c>
      <c r="G847" s="157">
        <v>221</v>
      </c>
      <c r="H847" s="157" t="s">
        <v>132</v>
      </c>
      <c r="I847" s="170">
        <v>39086</v>
      </c>
    </row>
    <row r="848" spans="1:9" x14ac:dyDescent="0.25">
      <c r="A848" s="159" t="s">
        <v>964</v>
      </c>
      <c r="B848" s="159" t="s">
        <v>965</v>
      </c>
      <c r="C848" s="160">
        <v>42005</v>
      </c>
      <c r="D848" s="161">
        <v>11658</v>
      </c>
      <c r="E848" s="162">
        <v>165</v>
      </c>
      <c r="F848" s="168">
        <v>90</v>
      </c>
      <c r="G848" s="162">
        <v>255</v>
      </c>
      <c r="H848" s="162" t="s">
        <v>132</v>
      </c>
      <c r="I848" s="171">
        <v>41277</v>
      </c>
    </row>
    <row r="849" spans="1:9" x14ac:dyDescent="0.25">
      <c r="A849" s="154" t="s">
        <v>964</v>
      </c>
      <c r="B849" s="154" t="s">
        <v>966</v>
      </c>
      <c r="C849" s="155">
        <v>42005</v>
      </c>
      <c r="D849" s="156">
        <v>11658</v>
      </c>
      <c r="E849" s="157">
        <v>97</v>
      </c>
      <c r="F849" s="168">
        <v>82</v>
      </c>
      <c r="G849" s="157">
        <v>179</v>
      </c>
      <c r="H849" s="157" t="s">
        <v>132</v>
      </c>
      <c r="I849" s="170">
        <v>41277</v>
      </c>
    </row>
    <row r="850" spans="1:9" x14ac:dyDescent="0.25">
      <c r="A850" s="159" t="s">
        <v>964</v>
      </c>
      <c r="B850" s="159" t="s">
        <v>130</v>
      </c>
      <c r="C850" s="160">
        <v>42005</v>
      </c>
      <c r="D850" s="161">
        <v>11658</v>
      </c>
      <c r="E850" s="162">
        <v>109</v>
      </c>
      <c r="F850" s="168">
        <v>75</v>
      </c>
      <c r="G850" s="162">
        <v>184</v>
      </c>
      <c r="H850" s="162" t="s">
        <v>132</v>
      </c>
      <c r="I850" s="171">
        <v>41277</v>
      </c>
    </row>
    <row r="851" spans="1:9" x14ac:dyDescent="0.25">
      <c r="A851" s="154" t="s">
        <v>967</v>
      </c>
      <c r="B851" s="154" t="s">
        <v>968</v>
      </c>
      <c r="C851" s="155">
        <v>42005</v>
      </c>
      <c r="D851" s="156">
        <v>11658</v>
      </c>
      <c r="E851" s="157">
        <v>351</v>
      </c>
      <c r="F851" s="168">
        <v>112</v>
      </c>
      <c r="G851" s="157">
        <v>463</v>
      </c>
      <c r="H851" s="158" t="s">
        <v>129</v>
      </c>
      <c r="I851" s="170">
        <v>41650</v>
      </c>
    </row>
    <row r="852" spans="1:9" x14ac:dyDescent="0.25">
      <c r="A852" s="159" t="s">
        <v>967</v>
      </c>
      <c r="B852" s="159" t="s">
        <v>130</v>
      </c>
      <c r="C852" s="160">
        <v>42005</v>
      </c>
      <c r="D852" s="161">
        <v>11658</v>
      </c>
      <c r="E852" s="162">
        <v>116</v>
      </c>
      <c r="F852" s="168">
        <v>95</v>
      </c>
      <c r="G852" s="162">
        <v>211</v>
      </c>
      <c r="H852" s="162" t="s">
        <v>132</v>
      </c>
      <c r="I852" s="171">
        <v>41650</v>
      </c>
    </row>
    <row r="853" spans="1:9" ht="24" x14ac:dyDescent="0.25">
      <c r="A853" s="154" t="s">
        <v>967</v>
      </c>
      <c r="B853" s="154" t="s">
        <v>969</v>
      </c>
      <c r="C853" s="155">
        <v>42005</v>
      </c>
      <c r="D853" s="156">
        <v>11658</v>
      </c>
      <c r="E853" s="157">
        <v>352</v>
      </c>
      <c r="F853" s="168">
        <v>134</v>
      </c>
      <c r="G853" s="157">
        <v>486</v>
      </c>
      <c r="H853" s="157" t="s">
        <v>132</v>
      </c>
      <c r="I853" s="170">
        <v>41650</v>
      </c>
    </row>
    <row r="854" spans="1:9" x14ac:dyDescent="0.25">
      <c r="A854" s="159" t="s">
        <v>967</v>
      </c>
      <c r="B854" s="159" t="s">
        <v>970</v>
      </c>
      <c r="C854" s="160">
        <v>42005</v>
      </c>
      <c r="D854" s="161">
        <v>11658</v>
      </c>
      <c r="E854" s="162">
        <v>305</v>
      </c>
      <c r="F854" s="168">
        <v>202</v>
      </c>
      <c r="G854" s="162">
        <v>507</v>
      </c>
      <c r="H854" s="162" t="s">
        <v>132</v>
      </c>
      <c r="I854" s="171">
        <v>41650</v>
      </c>
    </row>
    <row r="855" spans="1:9" x14ac:dyDescent="0.25">
      <c r="A855" s="154" t="s">
        <v>967</v>
      </c>
      <c r="B855" s="154" t="s">
        <v>971</v>
      </c>
      <c r="C855" s="155">
        <v>42005</v>
      </c>
      <c r="D855" s="156">
        <v>11658</v>
      </c>
      <c r="E855" s="157">
        <v>221</v>
      </c>
      <c r="F855" s="168">
        <v>114</v>
      </c>
      <c r="G855" s="157">
        <v>335</v>
      </c>
      <c r="H855" s="157" t="s">
        <v>132</v>
      </c>
      <c r="I855" s="170">
        <v>39452</v>
      </c>
    </row>
    <row r="856" spans="1:9" ht="24" x14ac:dyDescent="0.25">
      <c r="A856" s="159" t="s">
        <v>967</v>
      </c>
      <c r="B856" s="159" t="s">
        <v>972</v>
      </c>
      <c r="C856" s="160">
        <v>42005</v>
      </c>
      <c r="D856" s="161">
        <v>11658</v>
      </c>
      <c r="E856" s="162">
        <v>250</v>
      </c>
      <c r="F856" s="168">
        <v>120</v>
      </c>
      <c r="G856" s="162">
        <v>370</v>
      </c>
      <c r="H856" s="162" t="s">
        <v>132</v>
      </c>
      <c r="I856" s="171">
        <v>38725</v>
      </c>
    </row>
    <row r="857" spans="1:9" x14ac:dyDescent="0.25">
      <c r="A857" s="154" t="s">
        <v>973</v>
      </c>
      <c r="B857" s="154" t="s">
        <v>974</v>
      </c>
      <c r="C857" s="155">
        <v>42005</v>
      </c>
      <c r="D857" s="156">
        <v>11658</v>
      </c>
      <c r="E857" s="157">
        <v>152</v>
      </c>
      <c r="F857" s="168">
        <v>86</v>
      </c>
      <c r="G857" s="157">
        <v>238</v>
      </c>
      <c r="H857" s="157" t="s">
        <v>132</v>
      </c>
      <c r="I857" s="170">
        <v>41651</v>
      </c>
    </row>
    <row r="858" spans="1:9" x14ac:dyDescent="0.25">
      <c r="A858" s="159" t="s">
        <v>973</v>
      </c>
      <c r="B858" s="159" t="s">
        <v>975</v>
      </c>
      <c r="C858" s="160">
        <v>42005</v>
      </c>
      <c r="D858" s="161">
        <v>11658</v>
      </c>
      <c r="E858" s="162">
        <v>112</v>
      </c>
      <c r="F858" s="168">
        <v>51</v>
      </c>
      <c r="G858" s="162">
        <v>163</v>
      </c>
      <c r="H858" s="162" t="s">
        <v>132</v>
      </c>
      <c r="I858" s="171">
        <v>41651</v>
      </c>
    </row>
    <row r="859" spans="1:9" x14ac:dyDescent="0.25">
      <c r="A859" s="154" t="s">
        <v>973</v>
      </c>
      <c r="B859" s="154" t="s">
        <v>976</v>
      </c>
      <c r="C859" s="155">
        <v>42005</v>
      </c>
      <c r="D859" s="156">
        <v>11658</v>
      </c>
      <c r="E859" s="157">
        <v>203</v>
      </c>
      <c r="F859" s="168">
        <v>85</v>
      </c>
      <c r="G859" s="157">
        <v>288</v>
      </c>
      <c r="H859" s="157" t="s">
        <v>132</v>
      </c>
      <c r="I859" s="170">
        <v>42007</v>
      </c>
    </row>
    <row r="860" spans="1:9" x14ac:dyDescent="0.25">
      <c r="A860" s="159" t="s">
        <v>973</v>
      </c>
      <c r="B860" s="159" t="s">
        <v>130</v>
      </c>
      <c r="C860" s="160">
        <v>42005</v>
      </c>
      <c r="D860" s="161">
        <v>11658</v>
      </c>
      <c r="E860" s="162">
        <v>112</v>
      </c>
      <c r="F860" s="168">
        <v>51</v>
      </c>
      <c r="G860" s="162">
        <v>163</v>
      </c>
      <c r="H860" s="162" t="s">
        <v>132</v>
      </c>
      <c r="I860" s="171">
        <v>41651</v>
      </c>
    </row>
    <row r="861" spans="1:9" x14ac:dyDescent="0.25">
      <c r="A861" s="154" t="s">
        <v>973</v>
      </c>
      <c r="B861" s="154" t="s">
        <v>977</v>
      </c>
      <c r="C861" s="155">
        <v>42005</v>
      </c>
      <c r="D861" s="156">
        <v>11658</v>
      </c>
      <c r="E861" s="157">
        <v>120</v>
      </c>
      <c r="F861" s="168">
        <v>46</v>
      </c>
      <c r="G861" s="157">
        <v>166</v>
      </c>
      <c r="H861" s="157" t="s">
        <v>132</v>
      </c>
      <c r="I861" s="170">
        <v>41651</v>
      </c>
    </row>
    <row r="862" spans="1:9" x14ac:dyDescent="0.25">
      <c r="A862" s="159" t="s">
        <v>978</v>
      </c>
      <c r="B862" s="159" t="s">
        <v>979</v>
      </c>
      <c r="C862" s="160">
        <v>42005</v>
      </c>
      <c r="D862" s="161">
        <v>11658</v>
      </c>
      <c r="E862" s="162">
        <v>49</v>
      </c>
      <c r="F862" s="168">
        <v>17</v>
      </c>
      <c r="G862" s="162">
        <v>66</v>
      </c>
      <c r="H862" s="162" t="s">
        <v>132</v>
      </c>
      <c r="I862" s="171">
        <v>42006</v>
      </c>
    </row>
    <row r="863" spans="1:9" ht="24" x14ac:dyDescent="0.25">
      <c r="A863" s="154" t="s">
        <v>980</v>
      </c>
      <c r="B863" s="154" t="s">
        <v>981</v>
      </c>
      <c r="C863" s="156">
        <v>42461</v>
      </c>
      <c r="D863" s="156">
        <v>41974</v>
      </c>
      <c r="E863" s="157">
        <v>212</v>
      </c>
      <c r="F863" s="168">
        <v>156</v>
      </c>
      <c r="G863" s="157">
        <v>368</v>
      </c>
      <c r="H863" s="157" t="s">
        <v>132</v>
      </c>
      <c r="I863" s="170">
        <v>41648</v>
      </c>
    </row>
    <row r="864" spans="1:9" ht="24" x14ac:dyDescent="0.25">
      <c r="A864" s="159" t="s">
        <v>980</v>
      </c>
      <c r="B864" s="159" t="s">
        <v>981</v>
      </c>
      <c r="C864" s="161">
        <v>42339</v>
      </c>
      <c r="D864" s="161">
        <v>42095</v>
      </c>
      <c r="E864" s="162">
        <v>269</v>
      </c>
      <c r="F864" s="168">
        <v>162</v>
      </c>
      <c r="G864" s="162">
        <v>431</v>
      </c>
      <c r="H864" s="162" t="s">
        <v>132</v>
      </c>
      <c r="I864" s="171">
        <v>41648</v>
      </c>
    </row>
    <row r="865" spans="1:9" ht="46.5" x14ac:dyDescent="0.25">
      <c r="A865" s="154" t="s">
        <v>982</v>
      </c>
      <c r="B865" s="154" t="s">
        <v>983</v>
      </c>
      <c r="C865" s="155">
        <v>42009</v>
      </c>
      <c r="D865" s="155">
        <v>42259</v>
      </c>
      <c r="E865" s="157">
        <v>150</v>
      </c>
      <c r="F865" s="168">
        <v>91</v>
      </c>
      <c r="G865" s="157">
        <v>241</v>
      </c>
      <c r="H865" s="157" t="s">
        <v>132</v>
      </c>
      <c r="I865" s="170">
        <v>41648</v>
      </c>
    </row>
    <row r="866" spans="1:9" ht="46.5" x14ac:dyDescent="0.25">
      <c r="A866" s="159" t="s">
        <v>982</v>
      </c>
      <c r="B866" s="159" t="s">
        <v>983</v>
      </c>
      <c r="C866" s="160">
        <v>42289</v>
      </c>
      <c r="D866" s="161">
        <v>11049</v>
      </c>
      <c r="E866" s="162">
        <v>170</v>
      </c>
      <c r="F866" s="168">
        <v>93</v>
      </c>
      <c r="G866" s="162">
        <v>263</v>
      </c>
      <c r="H866" s="162" t="s">
        <v>132</v>
      </c>
      <c r="I866" s="171">
        <v>41648</v>
      </c>
    </row>
    <row r="867" spans="1:9" x14ac:dyDescent="0.25">
      <c r="A867" s="154" t="s">
        <v>984</v>
      </c>
      <c r="B867" s="154" t="s">
        <v>985</v>
      </c>
      <c r="C867" s="155">
        <v>42005</v>
      </c>
      <c r="D867" s="156">
        <v>11658</v>
      </c>
      <c r="E867" s="157">
        <v>186</v>
      </c>
      <c r="F867" s="168">
        <v>114</v>
      </c>
      <c r="G867" s="157">
        <v>300</v>
      </c>
      <c r="H867" s="157" t="s">
        <v>132</v>
      </c>
      <c r="I867" s="170">
        <v>40914</v>
      </c>
    </row>
    <row r="868" spans="1:9" x14ac:dyDescent="0.25">
      <c r="A868" s="159" t="s">
        <v>986</v>
      </c>
      <c r="B868" s="159" t="s">
        <v>987</v>
      </c>
      <c r="C868" s="160">
        <v>42005</v>
      </c>
      <c r="D868" s="161">
        <v>11658</v>
      </c>
      <c r="E868" s="162">
        <v>112</v>
      </c>
      <c r="F868" s="168">
        <v>95</v>
      </c>
      <c r="G868" s="162">
        <v>207</v>
      </c>
      <c r="H868" s="162" t="s">
        <v>132</v>
      </c>
      <c r="I868" s="171">
        <v>42008</v>
      </c>
    </row>
    <row r="869" spans="1:9" x14ac:dyDescent="0.25">
      <c r="A869" s="154" t="s">
        <v>988</v>
      </c>
      <c r="B869" s="154" t="s">
        <v>989</v>
      </c>
      <c r="C869" s="155">
        <v>42005</v>
      </c>
      <c r="D869" s="156">
        <v>11658</v>
      </c>
      <c r="E869" s="157">
        <v>258</v>
      </c>
      <c r="F869" s="168">
        <v>47</v>
      </c>
      <c r="G869" s="157">
        <v>305</v>
      </c>
      <c r="H869" s="157" t="s">
        <v>132</v>
      </c>
      <c r="I869" s="170">
        <v>39814</v>
      </c>
    </row>
    <row r="870" spans="1:9" x14ac:dyDescent="0.25">
      <c r="A870" s="159" t="s">
        <v>988</v>
      </c>
      <c r="B870" s="159" t="s">
        <v>990</v>
      </c>
      <c r="C870" s="160">
        <v>42005</v>
      </c>
      <c r="D870" s="161">
        <v>11658</v>
      </c>
      <c r="E870" s="162">
        <v>154</v>
      </c>
      <c r="F870" s="168">
        <v>117</v>
      </c>
      <c r="G870" s="162">
        <v>271</v>
      </c>
      <c r="H870" s="162" t="s">
        <v>132</v>
      </c>
      <c r="I870" s="171">
        <v>39814</v>
      </c>
    </row>
    <row r="871" spans="1:9" ht="24" x14ac:dyDescent="0.25">
      <c r="A871" s="154" t="s">
        <v>991</v>
      </c>
      <c r="B871" s="154" t="s">
        <v>992</v>
      </c>
      <c r="C871" s="155">
        <v>42005</v>
      </c>
      <c r="D871" s="156">
        <v>11658</v>
      </c>
      <c r="E871" s="157">
        <v>260</v>
      </c>
      <c r="F871" s="168">
        <v>176</v>
      </c>
      <c r="G871" s="157">
        <v>436</v>
      </c>
      <c r="H871" s="158" t="s">
        <v>129</v>
      </c>
      <c r="I871" s="170">
        <v>42006</v>
      </c>
    </row>
    <row r="872" spans="1:9" x14ac:dyDescent="0.25">
      <c r="A872" s="159" t="s">
        <v>991</v>
      </c>
      <c r="B872" s="159" t="s">
        <v>993</v>
      </c>
      <c r="C872" s="160">
        <v>42005</v>
      </c>
      <c r="D872" s="161">
        <v>11658</v>
      </c>
      <c r="E872" s="162">
        <v>80</v>
      </c>
      <c r="F872" s="168">
        <v>43</v>
      </c>
      <c r="G872" s="162">
        <v>123</v>
      </c>
      <c r="H872" s="163" t="s">
        <v>129</v>
      </c>
      <c r="I872" s="171">
        <v>41650</v>
      </c>
    </row>
    <row r="873" spans="1:9" x14ac:dyDescent="0.25">
      <c r="A873" s="154" t="s">
        <v>991</v>
      </c>
      <c r="B873" s="154" t="s">
        <v>994</v>
      </c>
      <c r="C873" s="155">
        <v>42005</v>
      </c>
      <c r="D873" s="156">
        <v>11658</v>
      </c>
      <c r="E873" s="157">
        <v>347</v>
      </c>
      <c r="F873" s="168">
        <v>163</v>
      </c>
      <c r="G873" s="157">
        <v>510</v>
      </c>
      <c r="H873" s="158" t="s">
        <v>129</v>
      </c>
      <c r="I873" s="170">
        <v>42005</v>
      </c>
    </row>
    <row r="874" spans="1:9" x14ac:dyDescent="0.25">
      <c r="A874" s="159" t="s">
        <v>991</v>
      </c>
      <c r="B874" s="159" t="s">
        <v>995</v>
      </c>
      <c r="C874" s="160">
        <v>42010</v>
      </c>
      <c r="D874" s="161">
        <v>11202</v>
      </c>
      <c r="E874" s="162">
        <v>169</v>
      </c>
      <c r="F874" s="168">
        <v>93</v>
      </c>
      <c r="G874" s="162">
        <v>262</v>
      </c>
      <c r="H874" s="163" t="s">
        <v>129</v>
      </c>
      <c r="I874" s="171">
        <v>38355</v>
      </c>
    </row>
    <row r="875" spans="1:9" x14ac:dyDescent="0.25">
      <c r="A875" s="154" t="s">
        <v>991</v>
      </c>
      <c r="B875" s="154" t="s">
        <v>995</v>
      </c>
      <c r="C875" s="155">
        <v>42014</v>
      </c>
      <c r="D875" s="156">
        <v>11444</v>
      </c>
      <c r="E875" s="157">
        <v>100</v>
      </c>
      <c r="F875" s="168">
        <v>86</v>
      </c>
      <c r="G875" s="157">
        <v>186</v>
      </c>
      <c r="H875" s="158" t="s">
        <v>129</v>
      </c>
      <c r="I875" s="170">
        <v>38355</v>
      </c>
    </row>
    <row r="876" spans="1:9" x14ac:dyDescent="0.25">
      <c r="A876" s="159" t="s">
        <v>991</v>
      </c>
      <c r="B876" s="159" t="s">
        <v>130</v>
      </c>
      <c r="C876" s="160">
        <v>42005</v>
      </c>
      <c r="D876" s="161">
        <v>11658</v>
      </c>
      <c r="E876" s="162">
        <v>347</v>
      </c>
      <c r="F876" s="168">
        <v>163</v>
      </c>
      <c r="G876" s="162">
        <v>510</v>
      </c>
      <c r="H876" s="163" t="s">
        <v>129</v>
      </c>
      <c r="I876" s="171">
        <v>42005</v>
      </c>
    </row>
    <row r="877" spans="1:9" x14ac:dyDescent="0.25">
      <c r="A877" s="154" t="s">
        <v>991</v>
      </c>
      <c r="B877" s="154" t="s">
        <v>996</v>
      </c>
      <c r="C877" s="155">
        <v>42005</v>
      </c>
      <c r="D877" s="156">
        <v>11658</v>
      </c>
      <c r="E877" s="157">
        <v>359</v>
      </c>
      <c r="F877" s="168">
        <v>126</v>
      </c>
      <c r="G877" s="157">
        <v>485</v>
      </c>
      <c r="H877" s="158" t="s">
        <v>129</v>
      </c>
      <c r="I877" s="170">
        <v>40911</v>
      </c>
    </row>
    <row r="878" spans="1:9" x14ac:dyDescent="0.25">
      <c r="A878" s="159" t="s">
        <v>991</v>
      </c>
      <c r="B878" s="159" t="s">
        <v>997</v>
      </c>
      <c r="C878" s="160">
        <v>42010</v>
      </c>
      <c r="D878" s="161">
        <v>11202</v>
      </c>
      <c r="E878" s="162">
        <v>133</v>
      </c>
      <c r="F878" s="168">
        <v>89</v>
      </c>
      <c r="G878" s="162">
        <v>222</v>
      </c>
      <c r="H878" s="163" t="s">
        <v>129</v>
      </c>
      <c r="I878" s="171">
        <v>38355</v>
      </c>
    </row>
    <row r="879" spans="1:9" x14ac:dyDescent="0.25">
      <c r="A879" s="154" t="s">
        <v>991</v>
      </c>
      <c r="B879" s="154" t="s">
        <v>997</v>
      </c>
      <c r="C879" s="155">
        <v>42014</v>
      </c>
      <c r="D879" s="156">
        <v>11444</v>
      </c>
      <c r="E879" s="157">
        <v>111</v>
      </c>
      <c r="F879" s="168">
        <v>87</v>
      </c>
      <c r="G879" s="157">
        <v>198</v>
      </c>
      <c r="H879" s="158" t="s">
        <v>129</v>
      </c>
      <c r="I879" s="170">
        <v>38355</v>
      </c>
    </row>
    <row r="880" spans="1:9" x14ac:dyDescent="0.25">
      <c r="A880" s="159" t="s">
        <v>998</v>
      </c>
      <c r="B880" s="159" t="s">
        <v>999</v>
      </c>
      <c r="C880" s="160">
        <v>42005</v>
      </c>
      <c r="D880" s="161">
        <v>11658</v>
      </c>
      <c r="E880" s="162">
        <v>157</v>
      </c>
      <c r="F880" s="168">
        <v>103</v>
      </c>
      <c r="G880" s="162">
        <v>260</v>
      </c>
      <c r="H880" s="162" t="s">
        <v>132</v>
      </c>
      <c r="I880" s="171">
        <v>42008</v>
      </c>
    </row>
    <row r="881" spans="1:9" x14ac:dyDescent="0.25">
      <c r="A881" s="154" t="s">
        <v>998</v>
      </c>
      <c r="B881" s="154" t="s">
        <v>1000</v>
      </c>
      <c r="C881" s="155">
        <v>42005</v>
      </c>
      <c r="D881" s="156">
        <v>11658</v>
      </c>
      <c r="E881" s="157">
        <v>91</v>
      </c>
      <c r="F881" s="168">
        <v>80</v>
      </c>
      <c r="G881" s="157">
        <v>171</v>
      </c>
      <c r="H881" s="157" t="s">
        <v>132</v>
      </c>
      <c r="I881" s="170">
        <v>42008</v>
      </c>
    </row>
    <row r="882" spans="1:9" x14ac:dyDescent="0.25">
      <c r="A882" s="159" t="s">
        <v>998</v>
      </c>
      <c r="B882" s="159" t="s">
        <v>130</v>
      </c>
      <c r="C882" s="160">
        <v>42005</v>
      </c>
      <c r="D882" s="161">
        <v>11658</v>
      </c>
      <c r="E882" s="162">
        <v>75</v>
      </c>
      <c r="F882" s="168">
        <v>60</v>
      </c>
      <c r="G882" s="162">
        <v>135</v>
      </c>
      <c r="H882" s="162" t="s">
        <v>132</v>
      </c>
      <c r="I882" s="171">
        <v>42008</v>
      </c>
    </row>
    <row r="883" spans="1:9" x14ac:dyDescent="0.25">
      <c r="A883" s="154" t="s">
        <v>1001</v>
      </c>
      <c r="B883" s="154" t="s">
        <v>1002</v>
      </c>
      <c r="C883" s="155">
        <v>42005</v>
      </c>
      <c r="D883" s="156">
        <v>11658</v>
      </c>
      <c r="E883" s="157">
        <v>201</v>
      </c>
      <c r="F883" s="168">
        <v>89</v>
      </c>
      <c r="G883" s="157">
        <v>290</v>
      </c>
      <c r="H883" s="157" t="s">
        <v>132</v>
      </c>
      <c r="I883" s="170">
        <v>42008</v>
      </c>
    </row>
    <row r="884" spans="1:9" x14ac:dyDescent="0.25">
      <c r="A884" s="159" t="s">
        <v>1001</v>
      </c>
      <c r="B884" s="159" t="s">
        <v>1003</v>
      </c>
      <c r="C884" s="160">
        <v>42005</v>
      </c>
      <c r="D884" s="161">
        <v>11658</v>
      </c>
      <c r="E884" s="162">
        <v>152</v>
      </c>
      <c r="F884" s="168">
        <v>68</v>
      </c>
      <c r="G884" s="162">
        <v>220</v>
      </c>
      <c r="H884" s="162" t="s">
        <v>132</v>
      </c>
      <c r="I884" s="171">
        <v>42008</v>
      </c>
    </row>
    <row r="885" spans="1:9" x14ac:dyDescent="0.25">
      <c r="A885" s="154" t="s">
        <v>1001</v>
      </c>
      <c r="B885" s="154" t="s">
        <v>130</v>
      </c>
      <c r="C885" s="155">
        <v>42005</v>
      </c>
      <c r="D885" s="156">
        <v>11658</v>
      </c>
      <c r="E885" s="157">
        <v>60</v>
      </c>
      <c r="F885" s="168">
        <v>70</v>
      </c>
      <c r="G885" s="157">
        <v>130</v>
      </c>
      <c r="H885" s="157" t="s">
        <v>132</v>
      </c>
      <c r="I885" s="170">
        <v>42008</v>
      </c>
    </row>
    <row r="886" spans="1:9" x14ac:dyDescent="0.25">
      <c r="A886" s="159" t="s">
        <v>1004</v>
      </c>
      <c r="B886" s="159" t="s">
        <v>1005</v>
      </c>
      <c r="C886" s="160">
        <v>42005</v>
      </c>
      <c r="D886" s="161">
        <v>11658</v>
      </c>
      <c r="E886" s="162">
        <v>320</v>
      </c>
      <c r="F886" s="168">
        <v>127</v>
      </c>
      <c r="G886" s="162">
        <v>447</v>
      </c>
      <c r="H886" s="162" t="s">
        <v>132</v>
      </c>
      <c r="I886" s="171">
        <v>39452</v>
      </c>
    </row>
    <row r="887" spans="1:9" x14ac:dyDescent="0.25">
      <c r="A887" s="154" t="s">
        <v>1006</v>
      </c>
      <c r="B887" s="154" t="s">
        <v>1007</v>
      </c>
      <c r="C887" s="155">
        <v>42005</v>
      </c>
      <c r="D887" s="156">
        <v>11658</v>
      </c>
      <c r="E887" s="157">
        <v>140</v>
      </c>
      <c r="F887" s="168">
        <v>104</v>
      </c>
      <c r="G887" s="157">
        <v>244</v>
      </c>
      <c r="H887" s="157" t="s">
        <v>132</v>
      </c>
      <c r="I887" s="170">
        <v>42006</v>
      </c>
    </row>
    <row r="888" spans="1:9" x14ac:dyDescent="0.25">
      <c r="A888" s="159" t="s">
        <v>1006</v>
      </c>
      <c r="B888" s="159" t="s">
        <v>130</v>
      </c>
      <c r="C888" s="160">
        <v>42005</v>
      </c>
      <c r="D888" s="161">
        <v>11658</v>
      </c>
      <c r="E888" s="162">
        <v>140</v>
      </c>
      <c r="F888" s="168">
        <v>81</v>
      </c>
      <c r="G888" s="162">
        <v>221</v>
      </c>
      <c r="H888" s="162" t="s">
        <v>132</v>
      </c>
      <c r="I888" s="171">
        <v>42007</v>
      </c>
    </row>
    <row r="889" spans="1:9" x14ac:dyDescent="0.25">
      <c r="A889" s="154" t="s">
        <v>1008</v>
      </c>
      <c r="B889" s="154" t="s">
        <v>1009</v>
      </c>
      <c r="C889" s="155">
        <v>42005</v>
      </c>
      <c r="D889" s="156">
        <v>11658</v>
      </c>
      <c r="E889" s="157">
        <v>284</v>
      </c>
      <c r="F889" s="168">
        <v>132</v>
      </c>
      <c r="G889" s="157">
        <v>416</v>
      </c>
      <c r="H889" s="157" t="s">
        <v>132</v>
      </c>
      <c r="I889" s="170">
        <v>42007</v>
      </c>
    </row>
    <row r="890" spans="1:9" x14ac:dyDescent="0.25">
      <c r="A890" s="159" t="s">
        <v>1010</v>
      </c>
      <c r="B890" s="159" t="s">
        <v>1011</v>
      </c>
      <c r="C890" s="160">
        <v>42005</v>
      </c>
      <c r="D890" s="161">
        <v>11658</v>
      </c>
      <c r="E890" s="162">
        <v>249</v>
      </c>
      <c r="F890" s="168">
        <v>93</v>
      </c>
      <c r="G890" s="162">
        <v>342</v>
      </c>
      <c r="H890" s="162" t="s">
        <v>132</v>
      </c>
      <c r="I890" s="171">
        <v>39454</v>
      </c>
    </row>
    <row r="891" spans="1:9" x14ac:dyDescent="0.25">
      <c r="A891" s="154" t="s">
        <v>1010</v>
      </c>
      <c r="B891" s="154" t="s">
        <v>130</v>
      </c>
      <c r="C891" s="155">
        <v>42005</v>
      </c>
      <c r="D891" s="156">
        <v>11658</v>
      </c>
      <c r="E891" s="157">
        <v>153</v>
      </c>
      <c r="F891" s="168">
        <v>72</v>
      </c>
      <c r="G891" s="157">
        <v>225</v>
      </c>
      <c r="H891" s="157" t="s">
        <v>132</v>
      </c>
      <c r="I891" s="170">
        <v>39451</v>
      </c>
    </row>
    <row r="892" spans="1:9" x14ac:dyDescent="0.25">
      <c r="A892" s="159" t="s">
        <v>1010</v>
      </c>
      <c r="B892" s="159" t="s">
        <v>1012</v>
      </c>
      <c r="C892" s="160">
        <v>42005</v>
      </c>
      <c r="D892" s="161">
        <v>11658</v>
      </c>
      <c r="E892" s="162">
        <v>134</v>
      </c>
      <c r="F892" s="168">
        <v>56</v>
      </c>
      <c r="G892" s="162">
        <v>190</v>
      </c>
      <c r="H892" s="162" t="s">
        <v>132</v>
      </c>
      <c r="I892" s="171">
        <v>39092</v>
      </c>
    </row>
    <row r="893" spans="1:9" x14ac:dyDescent="0.25">
      <c r="A893" s="154" t="s">
        <v>1013</v>
      </c>
      <c r="B893" s="154" t="s">
        <v>1014</v>
      </c>
      <c r="C893" s="155">
        <v>42005</v>
      </c>
      <c r="D893" s="156">
        <v>11658</v>
      </c>
      <c r="E893" s="157">
        <v>158</v>
      </c>
      <c r="F893" s="168">
        <v>95</v>
      </c>
      <c r="G893" s="157">
        <v>253</v>
      </c>
      <c r="H893" s="157" t="s">
        <v>132</v>
      </c>
      <c r="I893" s="170">
        <v>42008</v>
      </c>
    </row>
    <row r="894" spans="1:9" x14ac:dyDescent="0.25">
      <c r="A894" s="159" t="s">
        <v>1013</v>
      </c>
      <c r="B894" s="159" t="s">
        <v>130</v>
      </c>
      <c r="C894" s="160">
        <v>42005</v>
      </c>
      <c r="D894" s="161">
        <v>11658</v>
      </c>
      <c r="E894" s="162">
        <v>158</v>
      </c>
      <c r="F894" s="168">
        <v>95</v>
      </c>
      <c r="G894" s="162">
        <v>253</v>
      </c>
      <c r="H894" s="162" t="s">
        <v>132</v>
      </c>
      <c r="I894" s="171">
        <v>42008</v>
      </c>
    </row>
    <row r="895" spans="1:9" x14ac:dyDescent="0.25">
      <c r="A895" s="154" t="s">
        <v>1013</v>
      </c>
      <c r="B895" s="154" t="s">
        <v>1015</v>
      </c>
      <c r="C895" s="155">
        <v>42005</v>
      </c>
      <c r="D895" s="156">
        <v>11658</v>
      </c>
      <c r="E895" s="157">
        <v>207</v>
      </c>
      <c r="F895" s="168">
        <v>86</v>
      </c>
      <c r="G895" s="157">
        <v>293</v>
      </c>
      <c r="H895" s="157" t="s">
        <v>132</v>
      </c>
      <c r="I895" s="170">
        <v>38356</v>
      </c>
    </row>
    <row r="896" spans="1:9" ht="24" x14ac:dyDescent="0.25">
      <c r="A896" s="159" t="s">
        <v>1016</v>
      </c>
      <c r="B896" s="159" t="s">
        <v>1017</v>
      </c>
      <c r="C896" s="160">
        <v>42005</v>
      </c>
      <c r="D896" s="161">
        <v>11658</v>
      </c>
      <c r="E896" s="162">
        <v>196</v>
      </c>
      <c r="F896" s="168">
        <v>110</v>
      </c>
      <c r="G896" s="162">
        <v>306</v>
      </c>
      <c r="H896" s="162" t="s">
        <v>132</v>
      </c>
      <c r="I896" s="171">
        <v>40550</v>
      </c>
    </row>
    <row r="897" spans="1:9" x14ac:dyDescent="0.25">
      <c r="A897" s="154" t="s">
        <v>1018</v>
      </c>
      <c r="B897" s="154" t="s">
        <v>1019</v>
      </c>
      <c r="C897" s="155">
        <v>42005</v>
      </c>
      <c r="D897" s="156">
        <v>11658</v>
      </c>
      <c r="E897" s="157">
        <v>170</v>
      </c>
      <c r="F897" s="168">
        <v>38</v>
      </c>
      <c r="G897" s="157">
        <v>208</v>
      </c>
      <c r="H897" s="157" t="s">
        <v>132</v>
      </c>
      <c r="I897" s="172" t="s">
        <v>1020</v>
      </c>
    </row>
    <row r="898" spans="1:9" x14ac:dyDescent="0.25">
      <c r="A898" s="159" t="s">
        <v>1018</v>
      </c>
      <c r="B898" s="159" t="s">
        <v>130</v>
      </c>
      <c r="C898" s="160">
        <v>42005</v>
      </c>
      <c r="D898" s="161">
        <v>11658</v>
      </c>
      <c r="E898" s="162">
        <v>112</v>
      </c>
      <c r="F898" s="168">
        <v>57</v>
      </c>
      <c r="G898" s="162">
        <v>169</v>
      </c>
      <c r="H898" s="162" t="s">
        <v>132</v>
      </c>
      <c r="I898" s="171">
        <v>39093</v>
      </c>
    </row>
    <row r="899" spans="1:9" ht="24" x14ac:dyDescent="0.25">
      <c r="A899" s="154" t="s">
        <v>1021</v>
      </c>
      <c r="B899" s="154" t="s">
        <v>1022</v>
      </c>
      <c r="C899" s="155">
        <v>42005</v>
      </c>
      <c r="D899" s="156">
        <v>11658</v>
      </c>
      <c r="E899" s="157">
        <v>99</v>
      </c>
      <c r="F899" s="168">
        <v>62</v>
      </c>
      <c r="G899" s="157">
        <v>161</v>
      </c>
      <c r="H899" s="157" t="s">
        <v>132</v>
      </c>
      <c r="I899" s="170">
        <v>42008</v>
      </c>
    </row>
    <row r="900" spans="1:9" x14ac:dyDescent="0.25">
      <c r="A900" s="159" t="s">
        <v>1021</v>
      </c>
      <c r="B900" s="159" t="s">
        <v>1023</v>
      </c>
      <c r="C900" s="160">
        <v>42005</v>
      </c>
      <c r="D900" s="161">
        <v>11658</v>
      </c>
      <c r="E900" s="162">
        <v>229</v>
      </c>
      <c r="F900" s="168">
        <v>81</v>
      </c>
      <c r="G900" s="162">
        <v>310</v>
      </c>
      <c r="H900" s="162" t="s">
        <v>132</v>
      </c>
      <c r="I900" s="171">
        <v>42008</v>
      </c>
    </row>
    <row r="901" spans="1:9" x14ac:dyDescent="0.25">
      <c r="A901" s="154" t="s">
        <v>1021</v>
      </c>
      <c r="B901" s="154" t="s">
        <v>1024</v>
      </c>
      <c r="C901" s="155">
        <v>42005</v>
      </c>
      <c r="D901" s="156">
        <v>11658</v>
      </c>
      <c r="E901" s="157">
        <v>171</v>
      </c>
      <c r="F901" s="168">
        <v>77</v>
      </c>
      <c r="G901" s="157">
        <v>248</v>
      </c>
      <c r="H901" s="157" t="s">
        <v>132</v>
      </c>
      <c r="I901" s="170">
        <v>42008</v>
      </c>
    </row>
    <row r="902" spans="1:9" ht="24" x14ac:dyDescent="0.25">
      <c r="A902" s="159" t="s">
        <v>1021</v>
      </c>
      <c r="B902" s="159" t="s">
        <v>1025</v>
      </c>
      <c r="C902" s="160">
        <v>42005</v>
      </c>
      <c r="D902" s="161">
        <v>11658</v>
      </c>
      <c r="E902" s="162">
        <v>217</v>
      </c>
      <c r="F902" s="168">
        <v>89</v>
      </c>
      <c r="G902" s="162">
        <v>306</v>
      </c>
      <c r="H902" s="162" t="s">
        <v>132</v>
      </c>
      <c r="I902" s="171">
        <v>42008</v>
      </c>
    </row>
    <row r="903" spans="1:9" x14ac:dyDescent="0.25">
      <c r="A903" s="154" t="s">
        <v>1021</v>
      </c>
      <c r="B903" s="154" t="s">
        <v>130</v>
      </c>
      <c r="C903" s="155">
        <v>42005</v>
      </c>
      <c r="D903" s="156">
        <v>11658</v>
      </c>
      <c r="E903" s="157">
        <v>120</v>
      </c>
      <c r="F903" s="168">
        <v>55</v>
      </c>
      <c r="G903" s="157">
        <v>175</v>
      </c>
      <c r="H903" s="157" t="s">
        <v>132</v>
      </c>
      <c r="I903" s="170">
        <v>42008</v>
      </c>
    </row>
    <row r="904" spans="1:9" x14ac:dyDescent="0.25">
      <c r="A904" s="159" t="s">
        <v>1021</v>
      </c>
      <c r="B904" s="159" t="s">
        <v>1026</v>
      </c>
      <c r="C904" s="160">
        <v>42005</v>
      </c>
      <c r="D904" s="161">
        <v>11658</v>
      </c>
      <c r="E904" s="162">
        <v>154</v>
      </c>
      <c r="F904" s="168">
        <v>81</v>
      </c>
      <c r="G904" s="162">
        <v>235</v>
      </c>
      <c r="H904" s="162" t="s">
        <v>132</v>
      </c>
      <c r="I904" s="171">
        <v>42008</v>
      </c>
    </row>
    <row r="905" spans="1:9" x14ac:dyDescent="0.25">
      <c r="A905" s="154" t="s">
        <v>1021</v>
      </c>
      <c r="B905" s="154" t="s">
        <v>1027</v>
      </c>
      <c r="C905" s="155">
        <v>42005</v>
      </c>
      <c r="D905" s="156">
        <v>11658</v>
      </c>
      <c r="E905" s="157">
        <v>153</v>
      </c>
      <c r="F905" s="168">
        <v>73</v>
      </c>
      <c r="G905" s="157">
        <v>226</v>
      </c>
      <c r="H905" s="157" t="s">
        <v>132</v>
      </c>
      <c r="I905" s="170">
        <v>42008</v>
      </c>
    </row>
    <row r="906" spans="1:9" x14ac:dyDescent="0.25">
      <c r="A906" s="159" t="s">
        <v>1028</v>
      </c>
      <c r="B906" s="159" t="s">
        <v>1029</v>
      </c>
      <c r="C906" s="160">
        <v>42005</v>
      </c>
      <c r="D906" s="161">
        <v>11658</v>
      </c>
      <c r="E906" s="162">
        <v>182</v>
      </c>
      <c r="F906" s="168">
        <v>90</v>
      </c>
      <c r="G906" s="162">
        <v>272</v>
      </c>
      <c r="H906" s="162" t="s">
        <v>132</v>
      </c>
      <c r="I906" s="171">
        <v>40911</v>
      </c>
    </row>
    <row r="907" spans="1:9" x14ac:dyDescent="0.25">
      <c r="A907" s="154" t="s">
        <v>1028</v>
      </c>
      <c r="B907" s="154" t="s">
        <v>130</v>
      </c>
      <c r="C907" s="155">
        <v>42005</v>
      </c>
      <c r="D907" s="156">
        <v>11658</v>
      </c>
      <c r="E907" s="157">
        <v>182</v>
      </c>
      <c r="F907" s="168">
        <v>90</v>
      </c>
      <c r="G907" s="157">
        <v>272</v>
      </c>
      <c r="H907" s="157" t="s">
        <v>132</v>
      </c>
      <c r="I907" s="170">
        <v>40912</v>
      </c>
    </row>
    <row r="908" spans="1:9" x14ac:dyDescent="0.25">
      <c r="A908" s="159" t="s">
        <v>1030</v>
      </c>
      <c r="B908" s="159" t="s">
        <v>1031</v>
      </c>
      <c r="C908" s="160">
        <v>42005</v>
      </c>
      <c r="D908" s="161">
        <v>11658</v>
      </c>
      <c r="E908" s="162">
        <v>157</v>
      </c>
      <c r="F908" s="168">
        <v>102</v>
      </c>
      <c r="G908" s="162">
        <v>259</v>
      </c>
      <c r="H908" s="162" t="s">
        <v>132</v>
      </c>
      <c r="I908" s="171">
        <v>42008</v>
      </c>
    </row>
    <row r="909" spans="1:9" ht="24" x14ac:dyDescent="0.25">
      <c r="A909" s="154" t="s">
        <v>1030</v>
      </c>
      <c r="B909" s="154" t="s">
        <v>1032</v>
      </c>
      <c r="C909" s="155">
        <v>42005</v>
      </c>
      <c r="D909" s="156">
        <v>11658</v>
      </c>
      <c r="E909" s="157">
        <v>184</v>
      </c>
      <c r="F909" s="168">
        <v>114</v>
      </c>
      <c r="G909" s="157">
        <v>298</v>
      </c>
      <c r="H909" s="157" t="s">
        <v>132</v>
      </c>
      <c r="I909" s="170">
        <v>42008</v>
      </c>
    </row>
    <row r="910" spans="1:9" x14ac:dyDescent="0.25">
      <c r="A910" s="159" t="s">
        <v>1030</v>
      </c>
      <c r="B910" s="159" t="s">
        <v>1033</v>
      </c>
      <c r="C910" s="160">
        <v>42005</v>
      </c>
      <c r="D910" s="161">
        <v>11658</v>
      </c>
      <c r="E910" s="162">
        <v>228</v>
      </c>
      <c r="F910" s="168">
        <v>117</v>
      </c>
      <c r="G910" s="162">
        <v>345</v>
      </c>
      <c r="H910" s="162" t="s">
        <v>132</v>
      </c>
      <c r="I910" s="171">
        <v>42008</v>
      </c>
    </row>
    <row r="911" spans="1:9" x14ac:dyDescent="0.25">
      <c r="A911" s="154" t="s">
        <v>1030</v>
      </c>
      <c r="B911" s="154" t="s">
        <v>1034</v>
      </c>
      <c r="C911" s="155">
        <v>42005</v>
      </c>
      <c r="D911" s="156">
        <v>11658</v>
      </c>
      <c r="E911" s="157">
        <v>150</v>
      </c>
      <c r="F911" s="168">
        <v>74</v>
      </c>
      <c r="G911" s="157">
        <v>224</v>
      </c>
      <c r="H911" s="157" t="s">
        <v>132</v>
      </c>
      <c r="I911" s="170">
        <v>42008</v>
      </c>
    </row>
    <row r="912" spans="1:9" x14ac:dyDescent="0.25">
      <c r="A912" s="159" t="s">
        <v>1030</v>
      </c>
      <c r="B912" s="159" t="s">
        <v>1035</v>
      </c>
      <c r="C912" s="160">
        <v>42005</v>
      </c>
      <c r="D912" s="161">
        <v>11658</v>
      </c>
      <c r="E912" s="162">
        <v>148</v>
      </c>
      <c r="F912" s="168">
        <v>84</v>
      </c>
      <c r="G912" s="162">
        <v>232</v>
      </c>
      <c r="H912" s="162" t="s">
        <v>132</v>
      </c>
      <c r="I912" s="171">
        <v>42008</v>
      </c>
    </row>
    <row r="913" spans="1:9" x14ac:dyDescent="0.25">
      <c r="A913" s="154" t="s">
        <v>1030</v>
      </c>
      <c r="B913" s="154" t="s">
        <v>1036</v>
      </c>
      <c r="C913" s="155">
        <v>42005</v>
      </c>
      <c r="D913" s="156">
        <v>11658</v>
      </c>
      <c r="E913" s="157">
        <v>141</v>
      </c>
      <c r="F913" s="168">
        <v>86</v>
      </c>
      <c r="G913" s="157">
        <v>227</v>
      </c>
      <c r="H913" s="157" t="s">
        <v>132</v>
      </c>
      <c r="I913" s="170">
        <v>42008</v>
      </c>
    </row>
    <row r="914" spans="1:9" ht="35.25" x14ac:dyDescent="0.25">
      <c r="A914" s="159" t="s">
        <v>1030</v>
      </c>
      <c r="B914" s="159" t="s">
        <v>1037</v>
      </c>
      <c r="C914" s="160">
        <v>42005</v>
      </c>
      <c r="D914" s="161">
        <v>11658</v>
      </c>
      <c r="E914" s="162">
        <v>179</v>
      </c>
      <c r="F914" s="168">
        <v>89</v>
      </c>
      <c r="G914" s="162">
        <v>268</v>
      </c>
      <c r="H914" s="162" t="s">
        <v>132</v>
      </c>
      <c r="I914" s="171">
        <v>42008</v>
      </c>
    </row>
    <row r="915" spans="1:9" x14ac:dyDescent="0.25">
      <c r="A915" s="154" t="s">
        <v>1030</v>
      </c>
      <c r="B915" s="154" t="s">
        <v>1038</v>
      </c>
      <c r="C915" s="155">
        <v>42005</v>
      </c>
      <c r="D915" s="156">
        <v>11658</v>
      </c>
      <c r="E915" s="157">
        <v>219</v>
      </c>
      <c r="F915" s="168">
        <v>122</v>
      </c>
      <c r="G915" s="157">
        <v>341</v>
      </c>
      <c r="H915" s="157" t="s">
        <v>132</v>
      </c>
      <c r="I915" s="170">
        <v>42008</v>
      </c>
    </row>
    <row r="916" spans="1:9" x14ac:dyDescent="0.25">
      <c r="A916" s="159" t="s">
        <v>1030</v>
      </c>
      <c r="B916" s="159" t="s">
        <v>1039</v>
      </c>
      <c r="C916" s="160">
        <v>42005</v>
      </c>
      <c r="D916" s="161">
        <v>11658</v>
      </c>
      <c r="E916" s="162">
        <v>140</v>
      </c>
      <c r="F916" s="168">
        <v>93</v>
      </c>
      <c r="G916" s="162">
        <v>233</v>
      </c>
      <c r="H916" s="162" t="s">
        <v>132</v>
      </c>
      <c r="I916" s="171">
        <v>42008</v>
      </c>
    </row>
    <row r="917" spans="1:9" x14ac:dyDescent="0.25">
      <c r="A917" s="154" t="s">
        <v>1030</v>
      </c>
      <c r="B917" s="154" t="s">
        <v>1040</v>
      </c>
      <c r="C917" s="155">
        <v>42005</v>
      </c>
      <c r="D917" s="156">
        <v>11658</v>
      </c>
      <c r="E917" s="157">
        <v>140</v>
      </c>
      <c r="F917" s="168">
        <v>93</v>
      </c>
      <c r="G917" s="157">
        <v>233</v>
      </c>
      <c r="H917" s="157" t="s">
        <v>132</v>
      </c>
      <c r="I917" s="170">
        <v>42008</v>
      </c>
    </row>
    <row r="918" spans="1:9" x14ac:dyDescent="0.25">
      <c r="A918" s="159" t="s">
        <v>1030</v>
      </c>
      <c r="B918" s="159" t="s">
        <v>130</v>
      </c>
      <c r="C918" s="160">
        <v>42005</v>
      </c>
      <c r="D918" s="161">
        <v>11658</v>
      </c>
      <c r="E918" s="162">
        <v>143</v>
      </c>
      <c r="F918" s="168">
        <v>93</v>
      </c>
      <c r="G918" s="162">
        <v>236</v>
      </c>
      <c r="H918" s="162" t="s">
        <v>132</v>
      </c>
      <c r="I918" s="171">
        <v>42008</v>
      </c>
    </row>
    <row r="919" spans="1:9" x14ac:dyDescent="0.25">
      <c r="A919" s="154" t="s">
        <v>1030</v>
      </c>
      <c r="B919" s="154" t="s">
        <v>1041</v>
      </c>
      <c r="C919" s="155">
        <v>42005</v>
      </c>
      <c r="D919" s="156">
        <v>11658</v>
      </c>
      <c r="E919" s="157">
        <v>115</v>
      </c>
      <c r="F919" s="168">
        <v>86</v>
      </c>
      <c r="G919" s="157">
        <v>201</v>
      </c>
      <c r="H919" s="157" t="s">
        <v>132</v>
      </c>
      <c r="I919" s="170">
        <v>42008</v>
      </c>
    </row>
    <row r="920" spans="1:9" ht="24" x14ac:dyDescent="0.25">
      <c r="A920" s="159" t="s">
        <v>1030</v>
      </c>
      <c r="B920" s="159" t="s">
        <v>1042</v>
      </c>
      <c r="C920" s="160">
        <v>42005</v>
      </c>
      <c r="D920" s="161">
        <v>11658</v>
      </c>
      <c r="E920" s="162">
        <v>132</v>
      </c>
      <c r="F920" s="168">
        <v>83</v>
      </c>
      <c r="G920" s="162">
        <v>215</v>
      </c>
      <c r="H920" s="162" t="s">
        <v>132</v>
      </c>
      <c r="I920" s="171">
        <v>42008</v>
      </c>
    </row>
    <row r="921" spans="1:9" ht="24" x14ac:dyDescent="0.25">
      <c r="A921" s="154" t="s">
        <v>1030</v>
      </c>
      <c r="B921" s="154" t="s">
        <v>1043</v>
      </c>
      <c r="C921" s="155">
        <v>42005</v>
      </c>
      <c r="D921" s="156">
        <v>11658</v>
      </c>
      <c r="E921" s="157">
        <v>121</v>
      </c>
      <c r="F921" s="168">
        <v>85</v>
      </c>
      <c r="G921" s="157">
        <v>206</v>
      </c>
      <c r="H921" s="157" t="s">
        <v>132</v>
      </c>
      <c r="I921" s="170">
        <v>42008</v>
      </c>
    </row>
    <row r="922" spans="1:9" x14ac:dyDescent="0.25">
      <c r="A922" s="159" t="s">
        <v>1030</v>
      </c>
      <c r="B922" s="159" t="s">
        <v>1044</v>
      </c>
      <c r="C922" s="160">
        <v>42005</v>
      </c>
      <c r="D922" s="161">
        <v>11658</v>
      </c>
      <c r="E922" s="162">
        <v>161</v>
      </c>
      <c r="F922" s="168">
        <v>83</v>
      </c>
      <c r="G922" s="162">
        <v>244</v>
      </c>
      <c r="H922" s="162" t="s">
        <v>132</v>
      </c>
      <c r="I922" s="171">
        <v>42008</v>
      </c>
    </row>
    <row r="923" spans="1:9" ht="24" x14ac:dyDescent="0.25">
      <c r="A923" s="154" t="s">
        <v>1030</v>
      </c>
      <c r="B923" s="154" t="s">
        <v>1045</v>
      </c>
      <c r="C923" s="155">
        <v>42005</v>
      </c>
      <c r="D923" s="156">
        <v>11658</v>
      </c>
      <c r="E923" s="157">
        <v>161</v>
      </c>
      <c r="F923" s="168">
        <v>93</v>
      </c>
      <c r="G923" s="157">
        <v>254</v>
      </c>
      <c r="H923" s="157" t="s">
        <v>132</v>
      </c>
      <c r="I923" s="170">
        <v>42008</v>
      </c>
    </row>
    <row r="924" spans="1:9" x14ac:dyDescent="0.25">
      <c r="A924" s="159" t="s">
        <v>1030</v>
      </c>
      <c r="B924" s="159" t="s">
        <v>1046</v>
      </c>
      <c r="C924" s="160">
        <v>42005</v>
      </c>
      <c r="D924" s="161">
        <v>11658</v>
      </c>
      <c r="E924" s="162">
        <v>156</v>
      </c>
      <c r="F924" s="168">
        <v>82</v>
      </c>
      <c r="G924" s="162">
        <v>238</v>
      </c>
      <c r="H924" s="162" t="s">
        <v>132</v>
      </c>
      <c r="I924" s="171">
        <v>42008</v>
      </c>
    </row>
    <row r="925" spans="1:9" x14ac:dyDescent="0.25">
      <c r="A925" s="154" t="s">
        <v>1030</v>
      </c>
      <c r="B925" s="154" t="s">
        <v>1047</v>
      </c>
      <c r="C925" s="155">
        <v>42005</v>
      </c>
      <c r="D925" s="156">
        <v>11658</v>
      </c>
      <c r="E925" s="157">
        <v>128</v>
      </c>
      <c r="F925" s="168">
        <v>89</v>
      </c>
      <c r="G925" s="157">
        <v>217</v>
      </c>
      <c r="H925" s="157" t="s">
        <v>132</v>
      </c>
      <c r="I925" s="170">
        <v>42008</v>
      </c>
    </row>
    <row r="926" spans="1:9" x14ac:dyDescent="0.25">
      <c r="A926" s="159" t="s">
        <v>1030</v>
      </c>
      <c r="B926" s="159" t="s">
        <v>1048</v>
      </c>
      <c r="C926" s="160">
        <v>42005</v>
      </c>
      <c r="D926" s="161">
        <v>11658</v>
      </c>
      <c r="E926" s="162">
        <v>134</v>
      </c>
      <c r="F926" s="168">
        <v>85</v>
      </c>
      <c r="G926" s="162">
        <v>219</v>
      </c>
      <c r="H926" s="162" t="s">
        <v>132</v>
      </c>
      <c r="I926" s="171">
        <v>42008</v>
      </c>
    </row>
    <row r="927" spans="1:9" x14ac:dyDescent="0.25">
      <c r="A927" s="154" t="s">
        <v>1030</v>
      </c>
      <c r="B927" s="154" t="s">
        <v>1049</v>
      </c>
      <c r="C927" s="155">
        <v>42005</v>
      </c>
      <c r="D927" s="156">
        <v>11658</v>
      </c>
      <c r="E927" s="157">
        <v>234</v>
      </c>
      <c r="F927" s="168">
        <v>145</v>
      </c>
      <c r="G927" s="157">
        <v>379</v>
      </c>
      <c r="H927" s="157" t="s">
        <v>132</v>
      </c>
      <c r="I927" s="170">
        <v>39451</v>
      </c>
    </row>
    <row r="928" spans="1:9" x14ac:dyDescent="0.25">
      <c r="A928" s="159" t="s">
        <v>1050</v>
      </c>
      <c r="B928" s="159" t="s">
        <v>1051</v>
      </c>
      <c r="C928" s="160">
        <v>42005</v>
      </c>
      <c r="D928" s="161">
        <v>11658</v>
      </c>
      <c r="E928" s="162">
        <v>110</v>
      </c>
      <c r="F928" s="168">
        <v>58</v>
      </c>
      <c r="G928" s="162">
        <v>168</v>
      </c>
      <c r="H928" s="162" t="s">
        <v>132</v>
      </c>
      <c r="I928" s="171">
        <v>36532</v>
      </c>
    </row>
    <row r="929" spans="1:9" x14ac:dyDescent="0.25">
      <c r="A929" s="154" t="s">
        <v>1050</v>
      </c>
      <c r="B929" s="154" t="s">
        <v>1052</v>
      </c>
      <c r="C929" s="155">
        <v>42005</v>
      </c>
      <c r="D929" s="156">
        <v>11658</v>
      </c>
      <c r="E929" s="157">
        <v>104</v>
      </c>
      <c r="F929" s="168">
        <v>42</v>
      </c>
      <c r="G929" s="157">
        <v>146</v>
      </c>
      <c r="H929" s="157" t="s">
        <v>132</v>
      </c>
      <c r="I929" s="170">
        <v>36532</v>
      </c>
    </row>
    <row r="930" spans="1:9" x14ac:dyDescent="0.25">
      <c r="A930" s="159" t="s">
        <v>1050</v>
      </c>
      <c r="B930" s="159" t="s">
        <v>1053</v>
      </c>
      <c r="C930" s="160">
        <v>42005</v>
      </c>
      <c r="D930" s="161">
        <v>11658</v>
      </c>
      <c r="E930" s="162">
        <v>98</v>
      </c>
      <c r="F930" s="168">
        <v>53</v>
      </c>
      <c r="G930" s="162">
        <v>151</v>
      </c>
      <c r="H930" s="162" t="s">
        <v>132</v>
      </c>
      <c r="I930" s="171">
        <v>40551</v>
      </c>
    </row>
    <row r="931" spans="1:9" x14ac:dyDescent="0.25">
      <c r="A931" s="154" t="s">
        <v>1050</v>
      </c>
      <c r="B931" s="154" t="s">
        <v>1054</v>
      </c>
      <c r="C931" s="155">
        <v>42005</v>
      </c>
      <c r="D931" s="156">
        <v>11658</v>
      </c>
      <c r="E931" s="157">
        <v>220</v>
      </c>
      <c r="F931" s="168">
        <v>97</v>
      </c>
      <c r="G931" s="157">
        <v>317</v>
      </c>
      <c r="H931" s="157" t="s">
        <v>132</v>
      </c>
      <c r="I931" s="170">
        <v>42008</v>
      </c>
    </row>
    <row r="932" spans="1:9" x14ac:dyDescent="0.25">
      <c r="A932" s="159" t="s">
        <v>1050</v>
      </c>
      <c r="B932" s="159" t="s">
        <v>1055</v>
      </c>
      <c r="C932" s="160">
        <v>42005</v>
      </c>
      <c r="D932" s="161">
        <v>11658</v>
      </c>
      <c r="E932" s="162">
        <v>145</v>
      </c>
      <c r="F932" s="168">
        <v>71</v>
      </c>
      <c r="G932" s="162">
        <v>216</v>
      </c>
      <c r="H932" s="162" t="s">
        <v>132</v>
      </c>
      <c r="I932" s="171">
        <v>40548</v>
      </c>
    </row>
    <row r="933" spans="1:9" x14ac:dyDescent="0.25">
      <c r="A933" s="154" t="s">
        <v>1050</v>
      </c>
      <c r="B933" s="154" t="s">
        <v>1056</v>
      </c>
      <c r="C933" s="155">
        <v>42005</v>
      </c>
      <c r="D933" s="156">
        <v>11658</v>
      </c>
      <c r="E933" s="157">
        <v>177</v>
      </c>
      <c r="F933" s="168">
        <v>69</v>
      </c>
      <c r="G933" s="157">
        <v>246</v>
      </c>
      <c r="H933" s="157" t="s">
        <v>132</v>
      </c>
      <c r="I933" s="170">
        <v>40553</v>
      </c>
    </row>
    <row r="934" spans="1:9" x14ac:dyDescent="0.25">
      <c r="A934" s="159" t="s">
        <v>1050</v>
      </c>
      <c r="B934" s="159" t="s">
        <v>130</v>
      </c>
      <c r="C934" s="160">
        <v>42005</v>
      </c>
      <c r="D934" s="161">
        <v>11658</v>
      </c>
      <c r="E934" s="162">
        <v>107</v>
      </c>
      <c r="F934" s="168">
        <v>45</v>
      </c>
      <c r="G934" s="162">
        <v>152</v>
      </c>
      <c r="H934" s="162" t="s">
        <v>132</v>
      </c>
      <c r="I934" s="171">
        <v>40553</v>
      </c>
    </row>
    <row r="935" spans="1:9" x14ac:dyDescent="0.25">
      <c r="A935" s="154" t="s">
        <v>1050</v>
      </c>
      <c r="B935" s="154" t="s">
        <v>1057</v>
      </c>
      <c r="C935" s="155">
        <v>42005</v>
      </c>
      <c r="D935" s="156">
        <v>11658</v>
      </c>
      <c r="E935" s="157">
        <v>155</v>
      </c>
      <c r="F935" s="168">
        <v>76</v>
      </c>
      <c r="G935" s="157">
        <v>231</v>
      </c>
      <c r="H935" s="157" t="s">
        <v>132</v>
      </c>
      <c r="I935" s="170">
        <v>40547</v>
      </c>
    </row>
    <row r="936" spans="1:9" x14ac:dyDescent="0.25">
      <c r="A936" s="159" t="s">
        <v>1058</v>
      </c>
      <c r="B936" s="159" t="s">
        <v>1059</v>
      </c>
      <c r="C936" s="160">
        <v>42010</v>
      </c>
      <c r="D936" s="161">
        <v>43800</v>
      </c>
      <c r="E936" s="162">
        <v>204</v>
      </c>
      <c r="F936" s="168">
        <v>140</v>
      </c>
      <c r="G936" s="162">
        <v>344</v>
      </c>
      <c r="H936" s="162" t="s">
        <v>132</v>
      </c>
      <c r="I936" s="171">
        <v>40920</v>
      </c>
    </row>
    <row r="937" spans="1:9" x14ac:dyDescent="0.25">
      <c r="A937" s="154" t="s">
        <v>1058</v>
      </c>
      <c r="B937" s="154" t="s">
        <v>1059</v>
      </c>
      <c r="C937" s="156">
        <v>44166</v>
      </c>
      <c r="D937" s="156">
        <v>11444</v>
      </c>
      <c r="E937" s="157">
        <v>233</v>
      </c>
      <c r="F937" s="168">
        <v>143</v>
      </c>
      <c r="G937" s="157">
        <v>376</v>
      </c>
      <c r="H937" s="157" t="s">
        <v>132</v>
      </c>
      <c r="I937" s="170">
        <v>40920</v>
      </c>
    </row>
    <row r="938" spans="1:9" x14ac:dyDescent="0.25">
      <c r="A938" s="159" t="s">
        <v>1060</v>
      </c>
      <c r="B938" s="159" t="s">
        <v>1061</v>
      </c>
      <c r="C938" s="160">
        <v>42005</v>
      </c>
      <c r="D938" s="161">
        <v>11658</v>
      </c>
      <c r="E938" s="162">
        <v>372</v>
      </c>
      <c r="F938" s="168">
        <v>113</v>
      </c>
      <c r="G938" s="162">
        <v>485</v>
      </c>
      <c r="H938" s="162" t="s">
        <v>132</v>
      </c>
      <c r="I938" s="171">
        <v>41641</v>
      </c>
    </row>
    <row r="939" spans="1:9" x14ac:dyDescent="0.25">
      <c r="A939" s="154" t="s">
        <v>1060</v>
      </c>
      <c r="B939" s="154" t="s">
        <v>130</v>
      </c>
      <c r="C939" s="155">
        <v>42005</v>
      </c>
      <c r="D939" s="156">
        <v>11658</v>
      </c>
      <c r="E939" s="157">
        <v>323</v>
      </c>
      <c r="F939" s="168">
        <v>79</v>
      </c>
      <c r="G939" s="157">
        <v>402</v>
      </c>
      <c r="H939" s="157" t="s">
        <v>132</v>
      </c>
      <c r="I939" s="170">
        <v>41641</v>
      </c>
    </row>
    <row r="940" spans="1:9" x14ac:dyDescent="0.25">
      <c r="A940" s="159" t="s">
        <v>1062</v>
      </c>
      <c r="B940" s="159" t="s">
        <v>130</v>
      </c>
      <c r="C940" s="160">
        <v>42005</v>
      </c>
      <c r="D940" s="161">
        <v>11658</v>
      </c>
      <c r="E940" s="162">
        <v>126</v>
      </c>
      <c r="F940" s="168">
        <v>98</v>
      </c>
      <c r="G940" s="162">
        <v>224</v>
      </c>
      <c r="H940" s="162" t="s">
        <v>132</v>
      </c>
      <c r="I940" s="171">
        <v>42008</v>
      </c>
    </row>
    <row r="941" spans="1:9" x14ac:dyDescent="0.25">
      <c r="A941" s="154" t="s">
        <v>1062</v>
      </c>
      <c r="B941" s="154" t="s">
        <v>1063</v>
      </c>
      <c r="C941" s="155">
        <v>42005</v>
      </c>
      <c r="D941" s="156">
        <v>11658</v>
      </c>
      <c r="E941" s="157">
        <v>126</v>
      </c>
      <c r="F941" s="168">
        <v>98</v>
      </c>
      <c r="G941" s="157">
        <v>224</v>
      </c>
      <c r="H941" s="157" t="s">
        <v>132</v>
      </c>
      <c r="I941" s="170">
        <v>42008</v>
      </c>
    </row>
    <row r="942" spans="1:9" x14ac:dyDescent="0.25">
      <c r="A942" s="159" t="s">
        <v>1064</v>
      </c>
      <c r="B942" s="159" t="s">
        <v>1065</v>
      </c>
      <c r="C942" s="160">
        <v>42005</v>
      </c>
      <c r="D942" s="161">
        <v>11658</v>
      </c>
      <c r="E942" s="162">
        <v>109</v>
      </c>
      <c r="F942" s="168">
        <v>64</v>
      </c>
      <c r="G942" s="162">
        <v>173</v>
      </c>
      <c r="H942" s="162" t="s">
        <v>132</v>
      </c>
      <c r="I942" s="171">
        <v>42008</v>
      </c>
    </row>
    <row r="943" spans="1:9" x14ac:dyDescent="0.25">
      <c r="A943" s="154" t="s">
        <v>1064</v>
      </c>
      <c r="B943" s="154" t="s">
        <v>130</v>
      </c>
      <c r="C943" s="155">
        <v>42005</v>
      </c>
      <c r="D943" s="156">
        <v>11658</v>
      </c>
      <c r="E943" s="157">
        <v>45</v>
      </c>
      <c r="F943" s="168">
        <v>31</v>
      </c>
      <c r="G943" s="157">
        <v>76</v>
      </c>
      <c r="H943" s="157" t="s">
        <v>132</v>
      </c>
      <c r="I943" s="170">
        <v>42008</v>
      </c>
    </row>
    <row r="944" spans="1:9" x14ac:dyDescent="0.25">
      <c r="A944" s="159" t="s">
        <v>1066</v>
      </c>
      <c r="B944" s="159" t="s">
        <v>130</v>
      </c>
      <c r="C944" s="160">
        <v>42005</v>
      </c>
      <c r="D944" s="161">
        <v>11658</v>
      </c>
      <c r="E944" s="162">
        <v>226</v>
      </c>
      <c r="F944" s="168">
        <v>139</v>
      </c>
      <c r="G944" s="162">
        <v>365</v>
      </c>
      <c r="H944" s="162" t="s">
        <v>132</v>
      </c>
      <c r="I944" s="171">
        <v>42007</v>
      </c>
    </row>
    <row r="945" spans="1:9" x14ac:dyDescent="0.25">
      <c r="A945" s="154" t="s">
        <v>1066</v>
      </c>
      <c r="B945" s="154" t="s">
        <v>1067</v>
      </c>
      <c r="C945" s="155">
        <v>42005</v>
      </c>
      <c r="D945" s="156">
        <v>11658</v>
      </c>
      <c r="E945" s="157">
        <v>226</v>
      </c>
      <c r="F945" s="168">
        <v>139</v>
      </c>
      <c r="G945" s="157">
        <v>365</v>
      </c>
      <c r="H945" s="157" t="s">
        <v>132</v>
      </c>
      <c r="I945" s="170">
        <v>42007</v>
      </c>
    </row>
    <row r="946" spans="1:9" x14ac:dyDescent="0.25">
      <c r="A946" s="159" t="s">
        <v>1068</v>
      </c>
      <c r="B946" s="159" t="s">
        <v>1069</v>
      </c>
      <c r="C946" s="160">
        <v>42005</v>
      </c>
      <c r="D946" s="161">
        <v>11658</v>
      </c>
      <c r="E946" s="162">
        <v>240</v>
      </c>
      <c r="F946" s="168">
        <v>167</v>
      </c>
      <c r="G946" s="162">
        <v>407</v>
      </c>
      <c r="H946" s="162" t="s">
        <v>132</v>
      </c>
      <c r="I946" s="171">
        <v>42008</v>
      </c>
    </row>
    <row r="947" spans="1:9" x14ac:dyDescent="0.25">
      <c r="A947" s="154" t="s">
        <v>1068</v>
      </c>
      <c r="B947" s="154" t="s">
        <v>1070</v>
      </c>
      <c r="C947" s="155">
        <v>42005</v>
      </c>
      <c r="D947" s="156">
        <v>11658</v>
      </c>
      <c r="E947" s="157">
        <v>266</v>
      </c>
      <c r="F947" s="168">
        <v>166</v>
      </c>
      <c r="G947" s="157">
        <v>432</v>
      </c>
      <c r="H947" s="157" t="s">
        <v>132</v>
      </c>
      <c r="I947" s="170">
        <v>42008</v>
      </c>
    </row>
    <row r="948" spans="1:9" x14ac:dyDescent="0.25">
      <c r="A948" s="159" t="s">
        <v>1068</v>
      </c>
      <c r="B948" s="159" t="s">
        <v>1071</v>
      </c>
      <c r="C948" s="160">
        <v>42005</v>
      </c>
      <c r="D948" s="161">
        <v>11658</v>
      </c>
      <c r="E948" s="162">
        <v>265</v>
      </c>
      <c r="F948" s="168">
        <v>172</v>
      </c>
      <c r="G948" s="162">
        <v>437</v>
      </c>
      <c r="H948" s="162" t="s">
        <v>132</v>
      </c>
      <c r="I948" s="171">
        <v>42008</v>
      </c>
    </row>
    <row r="949" spans="1:9" x14ac:dyDescent="0.25">
      <c r="A949" s="154" t="s">
        <v>1068</v>
      </c>
      <c r="B949" s="154" t="s">
        <v>1072</v>
      </c>
      <c r="C949" s="155">
        <v>42005</v>
      </c>
      <c r="D949" s="156">
        <v>11658</v>
      </c>
      <c r="E949" s="157">
        <v>314</v>
      </c>
      <c r="F949" s="168">
        <v>155</v>
      </c>
      <c r="G949" s="157">
        <v>469</v>
      </c>
      <c r="H949" s="157" t="s">
        <v>132</v>
      </c>
      <c r="I949" s="170">
        <v>42008</v>
      </c>
    </row>
    <row r="950" spans="1:9" x14ac:dyDescent="0.25">
      <c r="A950" s="159" t="s">
        <v>1068</v>
      </c>
      <c r="B950" s="159" t="s">
        <v>1073</v>
      </c>
      <c r="C950" s="160">
        <v>42005</v>
      </c>
      <c r="D950" s="161">
        <v>11658</v>
      </c>
      <c r="E950" s="162">
        <v>270</v>
      </c>
      <c r="F950" s="168">
        <v>169</v>
      </c>
      <c r="G950" s="162">
        <v>439</v>
      </c>
      <c r="H950" s="162" t="s">
        <v>132</v>
      </c>
      <c r="I950" s="171">
        <v>42008</v>
      </c>
    </row>
    <row r="951" spans="1:9" x14ac:dyDescent="0.25">
      <c r="A951" s="154" t="s">
        <v>1068</v>
      </c>
      <c r="B951" s="154" t="s">
        <v>1074</v>
      </c>
      <c r="C951" s="155">
        <v>42005</v>
      </c>
      <c r="D951" s="156">
        <v>11658</v>
      </c>
      <c r="E951" s="157">
        <v>243</v>
      </c>
      <c r="F951" s="168">
        <v>172</v>
      </c>
      <c r="G951" s="157">
        <v>415</v>
      </c>
      <c r="H951" s="157" t="s">
        <v>132</v>
      </c>
      <c r="I951" s="170">
        <v>42008</v>
      </c>
    </row>
    <row r="952" spans="1:9" x14ac:dyDescent="0.25">
      <c r="A952" s="159" t="s">
        <v>1068</v>
      </c>
      <c r="B952" s="159" t="s">
        <v>1075</v>
      </c>
      <c r="C952" s="160">
        <v>42005</v>
      </c>
      <c r="D952" s="161">
        <v>11658</v>
      </c>
      <c r="E952" s="162">
        <v>330</v>
      </c>
      <c r="F952" s="168">
        <v>145</v>
      </c>
      <c r="G952" s="162">
        <v>475</v>
      </c>
      <c r="H952" s="162" t="s">
        <v>132</v>
      </c>
      <c r="I952" s="171">
        <v>42008</v>
      </c>
    </row>
    <row r="953" spans="1:9" x14ac:dyDescent="0.25">
      <c r="A953" s="154" t="s">
        <v>1068</v>
      </c>
      <c r="B953" s="154" t="s">
        <v>130</v>
      </c>
      <c r="C953" s="155">
        <v>42005</v>
      </c>
      <c r="D953" s="156">
        <v>11658</v>
      </c>
      <c r="E953" s="157">
        <v>225</v>
      </c>
      <c r="F953" s="168">
        <v>150</v>
      </c>
      <c r="G953" s="157">
        <v>375</v>
      </c>
      <c r="H953" s="157" t="s">
        <v>132</v>
      </c>
      <c r="I953" s="170">
        <v>42008</v>
      </c>
    </row>
    <row r="954" spans="1:9" x14ac:dyDescent="0.25">
      <c r="A954" s="159" t="s">
        <v>1068</v>
      </c>
      <c r="B954" s="159" t="s">
        <v>1076</v>
      </c>
      <c r="C954" s="160">
        <v>42005</v>
      </c>
      <c r="D954" s="161">
        <v>11658</v>
      </c>
      <c r="E954" s="162">
        <v>268</v>
      </c>
      <c r="F954" s="168">
        <v>164</v>
      </c>
      <c r="G954" s="162">
        <v>432</v>
      </c>
      <c r="H954" s="162" t="s">
        <v>132</v>
      </c>
      <c r="I954" s="171">
        <v>42008</v>
      </c>
    </row>
    <row r="955" spans="1:9" x14ac:dyDescent="0.25">
      <c r="A955" s="154" t="s">
        <v>1077</v>
      </c>
      <c r="B955" s="154" t="s">
        <v>1078</v>
      </c>
      <c r="C955" s="155">
        <v>42005</v>
      </c>
      <c r="D955" s="156">
        <v>11658</v>
      </c>
      <c r="E955" s="157">
        <v>236</v>
      </c>
      <c r="F955" s="168">
        <v>108</v>
      </c>
      <c r="G955" s="157">
        <v>344</v>
      </c>
      <c r="H955" s="157" t="s">
        <v>132</v>
      </c>
      <c r="I955" s="170">
        <v>40545</v>
      </c>
    </row>
    <row r="956" spans="1:9" x14ac:dyDescent="0.25">
      <c r="A956" s="159" t="s">
        <v>1077</v>
      </c>
      <c r="B956" s="159" t="s">
        <v>130</v>
      </c>
      <c r="C956" s="160">
        <v>42005</v>
      </c>
      <c r="D956" s="161">
        <v>11658</v>
      </c>
      <c r="E956" s="162">
        <v>236</v>
      </c>
      <c r="F956" s="168">
        <v>108</v>
      </c>
      <c r="G956" s="162">
        <v>344</v>
      </c>
      <c r="H956" s="162" t="s">
        <v>132</v>
      </c>
      <c r="I956" s="171">
        <v>40545</v>
      </c>
    </row>
    <row r="957" spans="1:9" x14ac:dyDescent="0.25">
      <c r="A957" s="154" t="s">
        <v>1079</v>
      </c>
      <c r="B957" s="154" t="s">
        <v>1080</v>
      </c>
      <c r="C957" s="155">
        <v>42005</v>
      </c>
      <c r="D957" s="156">
        <v>11658</v>
      </c>
      <c r="E957" s="157">
        <v>120</v>
      </c>
      <c r="F957" s="168">
        <v>76</v>
      </c>
      <c r="G957" s="157">
        <v>196</v>
      </c>
      <c r="H957" s="157" t="s">
        <v>132</v>
      </c>
      <c r="I957" s="170">
        <v>41281</v>
      </c>
    </row>
    <row r="958" spans="1:9" x14ac:dyDescent="0.25">
      <c r="A958" s="159" t="s">
        <v>1079</v>
      </c>
      <c r="B958" s="159" t="s">
        <v>130</v>
      </c>
      <c r="C958" s="160">
        <v>42005</v>
      </c>
      <c r="D958" s="161">
        <v>11658</v>
      </c>
      <c r="E958" s="162">
        <v>121</v>
      </c>
      <c r="F958" s="168">
        <v>71</v>
      </c>
      <c r="G958" s="162">
        <v>192</v>
      </c>
      <c r="H958" s="162" t="s">
        <v>132</v>
      </c>
      <c r="I958" s="171">
        <v>41281</v>
      </c>
    </row>
    <row r="959" spans="1:9" x14ac:dyDescent="0.25">
      <c r="A959" s="154" t="s">
        <v>1079</v>
      </c>
      <c r="B959" s="154" t="s">
        <v>1081</v>
      </c>
      <c r="C959" s="155">
        <v>42005</v>
      </c>
      <c r="D959" s="156">
        <v>11658</v>
      </c>
      <c r="E959" s="157">
        <v>109</v>
      </c>
      <c r="F959" s="168">
        <v>74</v>
      </c>
      <c r="G959" s="157">
        <v>183</v>
      </c>
      <c r="H959" s="157" t="s">
        <v>132</v>
      </c>
      <c r="I959" s="170">
        <v>42005</v>
      </c>
    </row>
    <row r="960" spans="1:9" x14ac:dyDescent="0.25">
      <c r="A960" s="159" t="s">
        <v>1079</v>
      </c>
      <c r="B960" s="159" t="s">
        <v>1082</v>
      </c>
      <c r="C960" s="160">
        <v>42005</v>
      </c>
      <c r="D960" s="161">
        <v>11658</v>
      </c>
      <c r="E960" s="162">
        <v>169</v>
      </c>
      <c r="F960" s="168">
        <v>102</v>
      </c>
      <c r="G960" s="162">
        <v>271</v>
      </c>
      <c r="H960" s="162" t="s">
        <v>132</v>
      </c>
      <c r="I960" s="171">
        <v>42005</v>
      </c>
    </row>
    <row r="961" spans="1:9" x14ac:dyDescent="0.25">
      <c r="A961" s="154" t="s">
        <v>1083</v>
      </c>
      <c r="B961" s="154" t="s">
        <v>1084</v>
      </c>
      <c r="C961" s="155">
        <v>42005</v>
      </c>
      <c r="D961" s="156">
        <v>11658</v>
      </c>
      <c r="E961" s="157">
        <v>242</v>
      </c>
      <c r="F961" s="168">
        <v>83</v>
      </c>
      <c r="G961" s="157">
        <v>325</v>
      </c>
      <c r="H961" s="157" t="s">
        <v>132</v>
      </c>
      <c r="I961" s="170">
        <v>40545</v>
      </c>
    </row>
    <row r="962" spans="1:9" x14ac:dyDescent="0.25">
      <c r="A962" s="159" t="s">
        <v>1083</v>
      </c>
      <c r="B962" s="159" t="s">
        <v>1085</v>
      </c>
      <c r="C962" s="160">
        <v>42005</v>
      </c>
      <c r="D962" s="161">
        <v>11658</v>
      </c>
      <c r="E962" s="162">
        <v>176</v>
      </c>
      <c r="F962" s="168">
        <v>80</v>
      </c>
      <c r="G962" s="162">
        <v>256</v>
      </c>
      <c r="H962" s="162" t="s">
        <v>132</v>
      </c>
      <c r="I962" s="171">
        <v>40545</v>
      </c>
    </row>
    <row r="963" spans="1:9" x14ac:dyDescent="0.25">
      <c r="A963" s="154" t="s">
        <v>1083</v>
      </c>
      <c r="B963" s="154" t="s">
        <v>1086</v>
      </c>
      <c r="C963" s="155">
        <v>42005</v>
      </c>
      <c r="D963" s="156">
        <v>11658</v>
      </c>
      <c r="E963" s="157">
        <v>100</v>
      </c>
      <c r="F963" s="168">
        <v>55</v>
      </c>
      <c r="G963" s="157">
        <v>155</v>
      </c>
      <c r="H963" s="157" t="s">
        <v>132</v>
      </c>
      <c r="I963" s="170">
        <v>40545</v>
      </c>
    </row>
    <row r="964" spans="1:9" x14ac:dyDescent="0.25">
      <c r="A964" s="159" t="s">
        <v>1083</v>
      </c>
      <c r="B964" s="159" t="s">
        <v>130</v>
      </c>
      <c r="C964" s="160">
        <v>42005</v>
      </c>
      <c r="D964" s="161">
        <v>11658</v>
      </c>
      <c r="E964" s="162">
        <v>100</v>
      </c>
      <c r="F964" s="168">
        <v>55</v>
      </c>
      <c r="G964" s="162">
        <v>155</v>
      </c>
      <c r="H964" s="162" t="s">
        <v>132</v>
      </c>
      <c r="I964" s="171">
        <v>40545</v>
      </c>
    </row>
    <row r="965" spans="1:9" x14ac:dyDescent="0.25">
      <c r="A965" s="154" t="s">
        <v>1087</v>
      </c>
      <c r="B965" s="154" t="s">
        <v>1088</v>
      </c>
      <c r="C965" s="155">
        <v>42005</v>
      </c>
      <c r="D965" s="156">
        <v>11658</v>
      </c>
      <c r="E965" s="157">
        <v>140</v>
      </c>
      <c r="F965" s="168">
        <v>100</v>
      </c>
      <c r="G965" s="157">
        <v>240</v>
      </c>
      <c r="H965" s="157" t="s">
        <v>132</v>
      </c>
      <c r="I965" s="170">
        <v>41645</v>
      </c>
    </row>
    <row r="966" spans="1:9" ht="24" x14ac:dyDescent="0.25">
      <c r="A966" s="159" t="s">
        <v>1087</v>
      </c>
      <c r="B966" s="159" t="s">
        <v>1089</v>
      </c>
      <c r="C966" s="160">
        <v>42005</v>
      </c>
      <c r="D966" s="161">
        <v>11658</v>
      </c>
      <c r="E966" s="162">
        <v>205</v>
      </c>
      <c r="F966" s="168">
        <v>104</v>
      </c>
      <c r="G966" s="162">
        <v>309</v>
      </c>
      <c r="H966" s="162" t="s">
        <v>132</v>
      </c>
      <c r="I966" s="171">
        <v>41280</v>
      </c>
    </row>
    <row r="967" spans="1:9" x14ac:dyDescent="0.25">
      <c r="A967" s="154" t="s">
        <v>1087</v>
      </c>
      <c r="B967" s="154" t="s">
        <v>1090</v>
      </c>
      <c r="C967" s="155">
        <v>42005</v>
      </c>
      <c r="D967" s="156">
        <v>11658</v>
      </c>
      <c r="E967" s="157">
        <v>137</v>
      </c>
      <c r="F967" s="168">
        <v>60</v>
      </c>
      <c r="G967" s="157">
        <v>197</v>
      </c>
      <c r="H967" s="157" t="s">
        <v>132</v>
      </c>
      <c r="I967" s="170">
        <v>41645</v>
      </c>
    </row>
    <row r="968" spans="1:9" x14ac:dyDescent="0.25">
      <c r="A968" s="159" t="s">
        <v>1087</v>
      </c>
      <c r="B968" s="159" t="s">
        <v>130</v>
      </c>
      <c r="C968" s="160">
        <v>42005</v>
      </c>
      <c r="D968" s="161">
        <v>11658</v>
      </c>
      <c r="E968" s="162">
        <v>110</v>
      </c>
      <c r="F968" s="168">
        <v>47</v>
      </c>
      <c r="G968" s="162">
        <v>157</v>
      </c>
      <c r="H968" s="162" t="s">
        <v>132</v>
      </c>
      <c r="I968" s="171">
        <v>41645</v>
      </c>
    </row>
    <row r="969" spans="1:9" x14ac:dyDescent="0.25">
      <c r="A969" s="154" t="s">
        <v>1087</v>
      </c>
      <c r="B969" s="154" t="s">
        <v>1091</v>
      </c>
      <c r="C969" s="155">
        <v>42005</v>
      </c>
      <c r="D969" s="156">
        <v>11658</v>
      </c>
      <c r="E969" s="157">
        <v>185</v>
      </c>
      <c r="F969" s="168">
        <v>102</v>
      </c>
      <c r="G969" s="157">
        <v>287</v>
      </c>
      <c r="H969" s="157" t="s">
        <v>132</v>
      </c>
      <c r="I969" s="170">
        <v>41280</v>
      </c>
    </row>
    <row r="970" spans="1:9" x14ac:dyDescent="0.25">
      <c r="A970" s="159" t="s">
        <v>1092</v>
      </c>
      <c r="B970" s="159" t="s">
        <v>1093</v>
      </c>
      <c r="C970" s="160">
        <v>42005</v>
      </c>
      <c r="D970" s="161">
        <v>11658</v>
      </c>
      <c r="E970" s="162">
        <v>146</v>
      </c>
      <c r="F970" s="168">
        <v>100</v>
      </c>
      <c r="G970" s="162">
        <v>246</v>
      </c>
      <c r="H970" s="162" t="s">
        <v>132</v>
      </c>
      <c r="I970" s="171">
        <v>41651</v>
      </c>
    </row>
    <row r="971" spans="1:9" x14ac:dyDescent="0.25">
      <c r="A971" s="154" t="s">
        <v>1092</v>
      </c>
      <c r="B971" s="154" t="s">
        <v>1094</v>
      </c>
      <c r="C971" s="155">
        <v>42005</v>
      </c>
      <c r="D971" s="156">
        <v>11658</v>
      </c>
      <c r="E971" s="157">
        <v>127</v>
      </c>
      <c r="F971" s="168">
        <v>85</v>
      </c>
      <c r="G971" s="157">
        <v>212</v>
      </c>
      <c r="H971" s="157" t="s">
        <v>132</v>
      </c>
      <c r="I971" s="170">
        <v>40909</v>
      </c>
    </row>
    <row r="972" spans="1:9" x14ac:dyDescent="0.25">
      <c r="A972" s="159" t="s">
        <v>1092</v>
      </c>
      <c r="B972" s="159" t="s">
        <v>1095</v>
      </c>
      <c r="C972" s="160">
        <v>42005</v>
      </c>
      <c r="D972" s="161">
        <v>11658</v>
      </c>
      <c r="E972" s="162">
        <v>76</v>
      </c>
      <c r="F972" s="168">
        <v>54</v>
      </c>
      <c r="G972" s="162">
        <v>130</v>
      </c>
      <c r="H972" s="162" t="s">
        <v>132</v>
      </c>
      <c r="I972" s="171">
        <v>38726</v>
      </c>
    </row>
    <row r="973" spans="1:9" x14ac:dyDescent="0.25">
      <c r="A973" s="154" t="s">
        <v>1092</v>
      </c>
      <c r="B973" s="154" t="s">
        <v>1096</v>
      </c>
      <c r="C973" s="155">
        <v>42005</v>
      </c>
      <c r="D973" s="156">
        <v>11658</v>
      </c>
      <c r="E973" s="157">
        <v>76</v>
      </c>
      <c r="F973" s="168">
        <v>54</v>
      </c>
      <c r="G973" s="157">
        <v>130</v>
      </c>
      <c r="H973" s="157" t="s">
        <v>132</v>
      </c>
      <c r="I973" s="170">
        <v>38726</v>
      </c>
    </row>
    <row r="974" spans="1:9" x14ac:dyDescent="0.25">
      <c r="A974" s="159" t="s">
        <v>1092</v>
      </c>
      <c r="B974" s="159" t="s">
        <v>1097</v>
      </c>
      <c r="C974" s="160">
        <v>42005</v>
      </c>
      <c r="D974" s="161">
        <v>11658</v>
      </c>
      <c r="E974" s="162">
        <v>155</v>
      </c>
      <c r="F974" s="168">
        <v>67</v>
      </c>
      <c r="G974" s="162">
        <v>222</v>
      </c>
      <c r="H974" s="162" t="s">
        <v>132</v>
      </c>
      <c r="I974" s="171">
        <v>38726</v>
      </c>
    </row>
    <row r="975" spans="1:9" x14ac:dyDescent="0.25">
      <c r="A975" s="154" t="s">
        <v>1092</v>
      </c>
      <c r="B975" s="154" t="s">
        <v>1098</v>
      </c>
      <c r="C975" s="155">
        <v>42005</v>
      </c>
      <c r="D975" s="156">
        <v>11658</v>
      </c>
      <c r="E975" s="157">
        <v>207</v>
      </c>
      <c r="F975" s="168">
        <v>74</v>
      </c>
      <c r="G975" s="157">
        <v>281</v>
      </c>
      <c r="H975" s="157" t="s">
        <v>132</v>
      </c>
      <c r="I975" s="170">
        <v>39449</v>
      </c>
    </row>
    <row r="976" spans="1:9" x14ac:dyDescent="0.25">
      <c r="A976" s="159" t="s">
        <v>1092</v>
      </c>
      <c r="B976" s="159" t="s">
        <v>1099</v>
      </c>
      <c r="C976" s="160">
        <v>42005</v>
      </c>
      <c r="D976" s="161">
        <v>11658</v>
      </c>
      <c r="E976" s="162">
        <v>207</v>
      </c>
      <c r="F976" s="168">
        <v>74</v>
      </c>
      <c r="G976" s="162">
        <v>281</v>
      </c>
      <c r="H976" s="162" t="s">
        <v>132</v>
      </c>
      <c r="I976" s="171">
        <v>39449</v>
      </c>
    </row>
    <row r="977" spans="1:9" x14ac:dyDescent="0.25">
      <c r="A977" s="154" t="s">
        <v>1092</v>
      </c>
      <c r="B977" s="154" t="s">
        <v>1100</v>
      </c>
      <c r="C977" s="155">
        <v>42005</v>
      </c>
      <c r="D977" s="156">
        <v>11658</v>
      </c>
      <c r="E977" s="157">
        <v>76</v>
      </c>
      <c r="F977" s="168">
        <v>30</v>
      </c>
      <c r="G977" s="157">
        <v>106</v>
      </c>
      <c r="H977" s="157" t="s">
        <v>132</v>
      </c>
      <c r="I977" s="170">
        <v>38726</v>
      </c>
    </row>
    <row r="978" spans="1:9" x14ac:dyDescent="0.25">
      <c r="A978" s="159" t="s">
        <v>1092</v>
      </c>
      <c r="B978" s="159" t="s">
        <v>130</v>
      </c>
      <c r="C978" s="160">
        <v>42005</v>
      </c>
      <c r="D978" s="161">
        <v>11658</v>
      </c>
      <c r="E978" s="162">
        <v>76</v>
      </c>
      <c r="F978" s="168">
        <v>30</v>
      </c>
      <c r="G978" s="162">
        <v>106</v>
      </c>
      <c r="H978" s="162" t="s">
        <v>132</v>
      </c>
      <c r="I978" s="171">
        <v>38726</v>
      </c>
    </row>
    <row r="979" spans="1:9" x14ac:dyDescent="0.25">
      <c r="A979" s="154" t="s">
        <v>1092</v>
      </c>
      <c r="B979" s="154" t="s">
        <v>1101</v>
      </c>
      <c r="C979" s="155">
        <v>42005</v>
      </c>
      <c r="D979" s="156">
        <v>11658</v>
      </c>
      <c r="E979" s="157">
        <v>116</v>
      </c>
      <c r="F979" s="168">
        <v>77</v>
      </c>
      <c r="G979" s="157">
        <v>193</v>
      </c>
      <c r="H979" s="157" t="s">
        <v>132</v>
      </c>
      <c r="I979" s="170">
        <v>38726</v>
      </c>
    </row>
    <row r="980" spans="1:9" x14ac:dyDescent="0.25">
      <c r="A980" s="159" t="s">
        <v>1092</v>
      </c>
      <c r="B980" s="159" t="s">
        <v>1102</v>
      </c>
      <c r="C980" s="160">
        <v>42005</v>
      </c>
      <c r="D980" s="161">
        <v>11658</v>
      </c>
      <c r="E980" s="162">
        <v>207</v>
      </c>
      <c r="F980" s="168">
        <v>74</v>
      </c>
      <c r="G980" s="162">
        <v>281</v>
      </c>
      <c r="H980" s="162" t="s">
        <v>132</v>
      </c>
      <c r="I980" s="171">
        <v>39449</v>
      </c>
    </row>
    <row r="981" spans="1:9" x14ac:dyDescent="0.25">
      <c r="A981" s="154" t="s">
        <v>1092</v>
      </c>
      <c r="B981" s="154" t="s">
        <v>1103</v>
      </c>
      <c r="C981" s="155">
        <v>42005</v>
      </c>
      <c r="D981" s="156">
        <v>11658</v>
      </c>
      <c r="E981" s="157">
        <v>161</v>
      </c>
      <c r="F981" s="168">
        <v>71</v>
      </c>
      <c r="G981" s="157">
        <v>232</v>
      </c>
      <c r="H981" s="157" t="s">
        <v>132</v>
      </c>
      <c r="I981" s="170">
        <v>38726</v>
      </c>
    </row>
    <row r="982" spans="1:9" x14ac:dyDescent="0.25">
      <c r="A982" s="159" t="s">
        <v>1104</v>
      </c>
      <c r="B982" s="159" t="s">
        <v>1105</v>
      </c>
      <c r="C982" s="160">
        <v>42005</v>
      </c>
      <c r="D982" s="161">
        <v>11658</v>
      </c>
      <c r="E982" s="162">
        <v>138</v>
      </c>
      <c r="F982" s="168">
        <v>75</v>
      </c>
      <c r="G982" s="162">
        <v>213</v>
      </c>
      <c r="H982" s="162" t="s">
        <v>132</v>
      </c>
      <c r="I982" s="171">
        <v>41286</v>
      </c>
    </row>
    <row r="983" spans="1:9" x14ac:dyDescent="0.25">
      <c r="A983" s="154" t="s">
        <v>1104</v>
      </c>
      <c r="B983" s="154" t="s">
        <v>130</v>
      </c>
      <c r="C983" s="155">
        <v>42005</v>
      </c>
      <c r="D983" s="156">
        <v>11658</v>
      </c>
      <c r="E983" s="157">
        <v>35</v>
      </c>
      <c r="F983" s="168">
        <v>32</v>
      </c>
      <c r="G983" s="157">
        <v>67</v>
      </c>
      <c r="H983" s="157" t="s">
        <v>132</v>
      </c>
      <c r="I983" s="170">
        <v>38721</v>
      </c>
    </row>
    <row r="984" spans="1:9" x14ac:dyDescent="0.25">
      <c r="A984" s="159" t="s">
        <v>1106</v>
      </c>
      <c r="B984" s="159" t="s">
        <v>1107</v>
      </c>
      <c r="C984" s="160">
        <v>42005</v>
      </c>
      <c r="D984" s="161">
        <v>11658</v>
      </c>
      <c r="E984" s="162">
        <v>158</v>
      </c>
      <c r="F984" s="168">
        <v>63</v>
      </c>
      <c r="G984" s="162">
        <v>221</v>
      </c>
      <c r="H984" s="162" t="s">
        <v>132</v>
      </c>
      <c r="I984" s="171">
        <v>41646</v>
      </c>
    </row>
    <row r="985" spans="1:9" x14ac:dyDescent="0.25">
      <c r="A985" s="154" t="s">
        <v>1106</v>
      </c>
      <c r="B985" s="154" t="s">
        <v>130</v>
      </c>
      <c r="C985" s="155">
        <v>42005</v>
      </c>
      <c r="D985" s="156">
        <v>11658</v>
      </c>
      <c r="E985" s="157">
        <v>70</v>
      </c>
      <c r="F985" s="168">
        <v>30</v>
      </c>
      <c r="G985" s="157">
        <v>100</v>
      </c>
      <c r="H985" s="157" t="s">
        <v>132</v>
      </c>
      <c r="I985" s="170">
        <v>41646</v>
      </c>
    </row>
    <row r="986" spans="1:9" x14ac:dyDescent="0.25">
      <c r="A986" s="159" t="s">
        <v>1108</v>
      </c>
      <c r="B986" s="159" t="s">
        <v>1109</v>
      </c>
      <c r="C986" s="160">
        <v>42005</v>
      </c>
      <c r="D986" s="161">
        <v>11658</v>
      </c>
      <c r="E986" s="162">
        <v>43</v>
      </c>
      <c r="F986" s="168">
        <v>49</v>
      </c>
      <c r="G986" s="162">
        <v>92</v>
      </c>
      <c r="H986" s="162" t="s">
        <v>132</v>
      </c>
      <c r="I986" s="171">
        <v>42008</v>
      </c>
    </row>
    <row r="987" spans="1:9" x14ac:dyDescent="0.25">
      <c r="A987" s="154" t="s">
        <v>1108</v>
      </c>
      <c r="B987" s="154" t="s">
        <v>1110</v>
      </c>
      <c r="C987" s="155">
        <v>42005</v>
      </c>
      <c r="D987" s="156">
        <v>11658</v>
      </c>
      <c r="E987" s="157">
        <v>126</v>
      </c>
      <c r="F987" s="168">
        <v>100</v>
      </c>
      <c r="G987" s="157">
        <v>226</v>
      </c>
      <c r="H987" s="157" t="s">
        <v>132</v>
      </c>
      <c r="I987" s="170">
        <v>42008</v>
      </c>
    </row>
    <row r="988" spans="1:9" x14ac:dyDescent="0.25">
      <c r="A988" s="159" t="s">
        <v>1108</v>
      </c>
      <c r="B988" s="159" t="s">
        <v>130</v>
      </c>
      <c r="C988" s="160">
        <v>42005</v>
      </c>
      <c r="D988" s="161">
        <v>11658</v>
      </c>
      <c r="E988" s="162">
        <v>30</v>
      </c>
      <c r="F988" s="168">
        <v>42</v>
      </c>
      <c r="G988" s="162">
        <v>72</v>
      </c>
      <c r="H988" s="162" t="s">
        <v>132</v>
      </c>
      <c r="I988" s="171">
        <v>42008</v>
      </c>
    </row>
    <row r="989" spans="1:9" x14ac:dyDescent="0.25">
      <c r="A989" s="154" t="s">
        <v>1108</v>
      </c>
      <c r="B989" s="154" t="s">
        <v>1111</v>
      </c>
      <c r="C989" s="155">
        <v>42005</v>
      </c>
      <c r="D989" s="156">
        <v>11658</v>
      </c>
      <c r="E989" s="157">
        <v>47</v>
      </c>
      <c r="F989" s="168">
        <v>46</v>
      </c>
      <c r="G989" s="157">
        <v>93</v>
      </c>
      <c r="H989" s="157" t="s">
        <v>132</v>
      </c>
      <c r="I989" s="170">
        <v>42008</v>
      </c>
    </row>
    <row r="990" spans="1:9" ht="24" x14ac:dyDescent="0.25">
      <c r="A990" s="159" t="s">
        <v>1112</v>
      </c>
      <c r="B990" s="159" t="s">
        <v>1113</v>
      </c>
      <c r="C990" s="160">
        <v>42005</v>
      </c>
      <c r="D990" s="161">
        <v>11658</v>
      </c>
      <c r="E990" s="162">
        <v>20</v>
      </c>
      <c r="F990" s="168">
        <v>18</v>
      </c>
      <c r="G990" s="162">
        <v>38</v>
      </c>
      <c r="H990" s="162" t="s">
        <v>132</v>
      </c>
      <c r="I990" s="171">
        <v>33978</v>
      </c>
    </row>
    <row r="991" spans="1:9" x14ac:dyDescent="0.25">
      <c r="A991" s="154" t="s">
        <v>1114</v>
      </c>
      <c r="B991" s="154" t="s">
        <v>1115</v>
      </c>
      <c r="C991" s="155">
        <v>42005</v>
      </c>
      <c r="D991" s="156">
        <v>11658</v>
      </c>
      <c r="E991" s="157">
        <v>152</v>
      </c>
      <c r="F991" s="168">
        <v>84</v>
      </c>
      <c r="G991" s="157">
        <v>236</v>
      </c>
      <c r="H991" s="157" t="s">
        <v>132</v>
      </c>
      <c r="I991" s="170">
        <v>42007</v>
      </c>
    </row>
    <row r="992" spans="1:9" x14ac:dyDescent="0.25">
      <c r="A992" s="159" t="s">
        <v>1114</v>
      </c>
      <c r="B992" s="159" t="s">
        <v>130</v>
      </c>
      <c r="C992" s="160">
        <v>42005</v>
      </c>
      <c r="D992" s="161">
        <v>11658</v>
      </c>
      <c r="E992" s="162">
        <v>152</v>
      </c>
      <c r="F992" s="168">
        <v>84</v>
      </c>
      <c r="G992" s="162">
        <v>236</v>
      </c>
      <c r="H992" s="162" t="s">
        <v>132</v>
      </c>
      <c r="I992" s="171">
        <v>42007</v>
      </c>
    </row>
    <row r="993" spans="1:9" x14ac:dyDescent="0.25">
      <c r="A993" s="154" t="s">
        <v>1116</v>
      </c>
      <c r="B993" s="154" t="s">
        <v>130</v>
      </c>
      <c r="C993" s="155">
        <v>42005</v>
      </c>
      <c r="D993" s="156">
        <v>11658</v>
      </c>
      <c r="E993" s="157">
        <v>236</v>
      </c>
      <c r="F993" s="168">
        <v>113</v>
      </c>
      <c r="G993" s="157">
        <v>349</v>
      </c>
      <c r="H993" s="157" t="s">
        <v>132</v>
      </c>
      <c r="I993" s="170">
        <v>39451</v>
      </c>
    </row>
    <row r="994" spans="1:9" x14ac:dyDescent="0.25">
      <c r="A994" s="159" t="s">
        <v>1116</v>
      </c>
      <c r="B994" s="159" t="s">
        <v>1117</v>
      </c>
      <c r="C994" s="160">
        <v>42005</v>
      </c>
      <c r="D994" s="161">
        <v>11658</v>
      </c>
      <c r="E994" s="162">
        <v>236</v>
      </c>
      <c r="F994" s="168">
        <v>113</v>
      </c>
      <c r="G994" s="162">
        <v>349</v>
      </c>
      <c r="H994" s="162" t="s">
        <v>132</v>
      </c>
      <c r="I994" s="171">
        <v>39451</v>
      </c>
    </row>
    <row r="995" spans="1:9" x14ac:dyDescent="0.25">
      <c r="A995" s="154" t="s">
        <v>1116</v>
      </c>
      <c r="B995" s="154" t="s">
        <v>1118</v>
      </c>
      <c r="C995" s="156">
        <v>42461</v>
      </c>
      <c r="D995" s="156">
        <v>44166</v>
      </c>
      <c r="E995" s="157">
        <v>213</v>
      </c>
      <c r="F995" s="168">
        <v>173</v>
      </c>
      <c r="G995" s="157">
        <v>386</v>
      </c>
      <c r="H995" s="157" t="s">
        <v>132</v>
      </c>
      <c r="I995" s="170">
        <v>38358</v>
      </c>
    </row>
    <row r="996" spans="1:9" x14ac:dyDescent="0.25">
      <c r="A996" s="159" t="s">
        <v>1116</v>
      </c>
      <c r="B996" s="159" t="s">
        <v>1118</v>
      </c>
      <c r="C996" s="161">
        <v>44531</v>
      </c>
      <c r="D996" s="161">
        <v>42095</v>
      </c>
      <c r="E996" s="162">
        <v>262</v>
      </c>
      <c r="F996" s="168">
        <v>178</v>
      </c>
      <c r="G996" s="162">
        <v>440</v>
      </c>
      <c r="H996" s="162" t="s">
        <v>132</v>
      </c>
      <c r="I996" s="171">
        <v>38358</v>
      </c>
    </row>
    <row r="997" spans="1:9" x14ac:dyDescent="0.25">
      <c r="A997" s="154" t="s">
        <v>1119</v>
      </c>
      <c r="B997" s="154" t="s">
        <v>1120</v>
      </c>
      <c r="C997" s="155">
        <v>42005</v>
      </c>
      <c r="D997" s="156">
        <v>11658</v>
      </c>
      <c r="E997" s="157">
        <v>113</v>
      </c>
      <c r="F997" s="168">
        <v>108</v>
      </c>
      <c r="G997" s="157">
        <v>221</v>
      </c>
      <c r="H997" s="158" t="s">
        <v>129</v>
      </c>
      <c r="I997" s="170">
        <v>42008</v>
      </c>
    </row>
    <row r="998" spans="1:9" x14ac:dyDescent="0.25">
      <c r="A998" s="159" t="s">
        <v>1119</v>
      </c>
      <c r="B998" s="159" t="s">
        <v>1121</v>
      </c>
      <c r="C998" s="160">
        <v>42005</v>
      </c>
      <c r="D998" s="161">
        <v>11658</v>
      </c>
      <c r="E998" s="162">
        <v>113</v>
      </c>
      <c r="F998" s="168">
        <v>108</v>
      </c>
      <c r="G998" s="162">
        <v>221</v>
      </c>
      <c r="H998" s="163" t="s">
        <v>129</v>
      </c>
      <c r="I998" s="171">
        <v>42008</v>
      </c>
    </row>
    <row r="999" spans="1:9" x14ac:dyDescent="0.25">
      <c r="A999" s="154" t="s">
        <v>1119</v>
      </c>
      <c r="B999" s="154" t="s">
        <v>1122</v>
      </c>
      <c r="C999" s="155">
        <v>42005</v>
      </c>
      <c r="D999" s="156">
        <v>11658</v>
      </c>
      <c r="E999" s="157">
        <v>80</v>
      </c>
      <c r="F999" s="168">
        <v>89</v>
      </c>
      <c r="G999" s="157">
        <v>169</v>
      </c>
      <c r="H999" s="158" t="s">
        <v>129</v>
      </c>
      <c r="I999" s="170">
        <v>42008</v>
      </c>
    </row>
    <row r="1000" spans="1:9" x14ac:dyDescent="0.25">
      <c r="A1000" s="159" t="s">
        <v>1119</v>
      </c>
      <c r="B1000" s="159" t="s">
        <v>1123</v>
      </c>
      <c r="C1000" s="160">
        <v>42005</v>
      </c>
      <c r="D1000" s="161">
        <v>11658</v>
      </c>
      <c r="E1000" s="162">
        <v>113</v>
      </c>
      <c r="F1000" s="168">
        <v>108</v>
      </c>
      <c r="G1000" s="162">
        <v>221</v>
      </c>
      <c r="H1000" s="163" t="s">
        <v>129</v>
      </c>
      <c r="I1000" s="171">
        <v>42008</v>
      </c>
    </row>
    <row r="1001" spans="1:9" x14ac:dyDescent="0.25">
      <c r="A1001" s="154" t="s">
        <v>1119</v>
      </c>
      <c r="B1001" s="154" t="s">
        <v>130</v>
      </c>
      <c r="C1001" s="155">
        <v>42005</v>
      </c>
      <c r="D1001" s="156">
        <v>11658</v>
      </c>
      <c r="E1001" s="157">
        <v>80</v>
      </c>
      <c r="F1001" s="168">
        <v>89</v>
      </c>
      <c r="G1001" s="157">
        <v>169</v>
      </c>
      <c r="H1001" s="158" t="s">
        <v>129</v>
      </c>
      <c r="I1001" s="170">
        <v>42008</v>
      </c>
    </row>
    <row r="1002" spans="1:9" x14ac:dyDescent="0.25">
      <c r="A1002" s="159" t="s">
        <v>1119</v>
      </c>
      <c r="B1002" s="159" t="s">
        <v>1124</v>
      </c>
      <c r="C1002" s="160">
        <v>42005</v>
      </c>
      <c r="D1002" s="161">
        <v>11202</v>
      </c>
      <c r="E1002" s="162">
        <v>113</v>
      </c>
      <c r="F1002" s="168">
        <v>74</v>
      </c>
      <c r="G1002" s="162">
        <v>187</v>
      </c>
      <c r="H1002" s="163" t="s">
        <v>129</v>
      </c>
      <c r="I1002" s="171">
        <v>42008</v>
      </c>
    </row>
    <row r="1003" spans="1:9" x14ac:dyDescent="0.25">
      <c r="A1003" s="154" t="s">
        <v>1119</v>
      </c>
      <c r="B1003" s="154" t="s">
        <v>1124</v>
      </c>
      <c r="C1003" s="155">
        <v>42014</v>
      </c>
      <c r="D1003" s="156">
        <v>11658</v>
      </c>
      <c r="E1003" s="157">
        <v>80</v>
      </c>
      <c r="F1003" s="168">
        <v>71</v>
      </c>
      <c r="G1003" s="157">
        <v>151</v>
      </c>
      <c r="H1003" s="158" t="s">
        <v>129</v>
      </c>
      <c r="I1003" s="170">
        <v>42008</v>
      </c>
    </row>
    <row r="1004" spans="1:9" x14ac:dyDescent="0.25">
      <c r="A1004" s="159" t="s">
        <v>1119</v>
      </c>
      <c r="B1004" s="159" t="s">
        <v>1125</v>
      </c>
      <c r="C1004" s="160">
        <v>42005</v>
      </c>
      <c r="D1004" s="161">
        <v>11658</v>
      </c>
      <c r="E1004" s="162">
        <v>80</v>
      </c>
      <c r="F1004" s="168">
        <v>83</v>
      </c>
      <c r="G1004" s="162">
        <v>163</v>
      </c>
      <c r="H1004" s="163" t="s">
        <v>129</v>
      </c>
      <c r="I1004" s="171">
        <v>42008</v>
      </c>
    </row>
    <row r="1005" spans="1:9" x14ac:dyDescent="0.25">
      <c r="A1005" s="154" t="s">
        <v>1119</v>
      </c>
      <c r="B1005" s="154" t="s">
        <v>1126</v>
      </c>
      <c r="C1005" s="156">
        <v>42005</v>
      </c>
      <c r="D1005" s="156">
        <v>11049</v>
      </c>
      <c r="E1005" s="157">
        <v>118</v>
      </c>
      <c r="F1005" s="168">
        <v>94</v>
      </c>
      <c r="G1005" s="157">
        <v>212</v>
      </c>
      <c r="H1005" s="158" t="s">
        <v>129</v>
      </c>
      <c r="I1005" s="170">
        <v>42008</v>
      </c>
    </row>
    <row r="1006" spans="1:9" x14ac:dyDescent="0.25">
      <c r="A1006" s="159" t="s">
        <v>1119</v>
      </c>
      <c r="B1006" s="159" t="s">
        <v>1126</v>
      </c>
      <c r="C1006" s="160">
        <v>42009</v>
      </c>
      <c r="D1006" s="161">
        <v>41640</v>
      </c>
      <c r="E1006" s="162">
        <v>68</v>
      </c>
      <c r="F1006" s="168">
        <v>89</v>
      </c>
      <c r="G1006" s="162">
        <v>157</v>
      </c>
      <c r="H1006" s="163" t="s">
        <v>129</v>
      </c>
      <c r="I1006" s="171">
        <v>42008</v>
      </c>
    </row>
    <row r="1007" spans="1:9" x14ac:dyDescent="0.25">
      <c r="A1007" s="154" t="s">
        <v>1119</v>
      </c>
      <c r="B1007" s="154" t="s">
        <v>1127</v>
      </c>
      <c r="C1007" s="155">
        <v>42005</v>
      </c>
      <c r="D1007" s="156">
        <v>11658</v>
      </c>
      <c r="E1007" s="157">
        <v>113</v>
      </c>
      <c r="F1007" s="168">
        <v>108</v>
      </c>
      <c r="G1007" s="157">
        <v>221</v>
      </c>
      <c r="H1007" s="158" t="s">
        <v>129</v>
      </c>
      <c r="I1007" s="170">
        <v>42008</v>
      </c>
    </row>
    <row r="1008" spans="1:9" ht="24" x14ac:dyDescent="0.25">
      <c r="A1008" s="159" t="s">
        <v>1128</v>
      </c>
      <c r="B1008" s="159" t="s">
        <v>1129</v>
      </c>
      <c r="C1008" s="160">
        <v>42005</v>
      </c>
      <c r="D1008" s="161">
        <v>11658</v>
      </c>
      <c r="E1008" s="162">
        <v>165</v>
      </c>
      <c r="F1008" s="168">
        <v>100</v>
      </c>
      <c r="G1008" s="162">
        <v>265</v>
      </c>
      <c r="H1008" s="162" t="s">
        <v>132</v>
      </c>
      <c r="I1008" s="171">
        <v>41276</v>
      </c>
    </row>
    <row r="1009" spans="1:9" x14ac:dyDescent="0.25">
      <c r="A1009" s="154" t="s">
        <v>1128</v>
      </c>
      <c r="B1009" s="154" t="s">
        <v>1130</v>
      </c>
      <c r="C1009" s="155">
        <v>42005</v>
      </c>
      <c r="D1009" s="156">
        <v>11658</v>
      </c>
      <c r="E1009" s="157">
        <v>235</v>
      </c>
      <c r="F1009" s="168">
        <v>89</v>
      </c>
      <c r="G1009" s="157">
        <v>324</v>
      </c>
      <c r="H1009" s="157" t="s">
        <v>132</v>
      </c>
      <c r="I1009" s="170">
        <v>42008</v>
      </c>
    </row>
    <row r="1010" spans="1:9" x14ac:dyDescent="0.25">
      <c r="A1010" s="159" t="s">
        <v>1128</v>
      </c>
      <c r="B1010" s="159" t="s">
        <v>1131</v>
      </c>
      <c r="C1010" s="160">
        <v>42005</v>
      </c>
      <c r="D1010" s="161">
        <v>11658</v>
      </c>
      <c r="E1010" s="162">
        <v>189</v>
      </c>
      <c r="F1010" s="168">
        <v>94</v>
      </c>
      <c r="G1010" s="162">
        <v>283</v>
      </c>
      <c r="H1010" s="162" t="s">
        <v>132</v>
      </c>
      <c r="I1010" s="171">
        <v>37994</v>
      </c>
    </row>
    <row r="1011" spans="1:9" x14ac:dyDescent="0.25">
      <c r="A1011" s="154" t="s">
        <v>1128</v>
      </c>
      <c r="B1011" s="154" t="s">
        <v>1132</v>
      </c>
      <c r="C1011" s="155">
        <v>42005</v>
      </c>
      <c r="D1011" s="156">
        <v>11658</v>
      </c>
      <c r="E1011" s="157">
        <v>160</v>
      </c>
      <c r="F1011" s="168">
        <v>104</v>
      </c>
      <c r="G1011" s="157">
        <v>264</v>
      </c>
      <c r="H1011" s="157" t="s">
        <v>132</v>
      </c>
      <c r="I1011" s="170">
        <v>37994</v>
      </c>
    </row>
    <row r="1012" spans="1:9" x14ac:dyDescent="0.25">
      <c r="A1012" s="159" t="s">
        <v>1128</v>
      </c>
      <c r="B1012" s="159" t="s">
        <v>1133</v>
      </c>
      <c r="C1012" s="160">
        <v>42005</v>
      </c>
      <c r="D1012" s="161">
        <v>11658</v>
      </c>
      <c r="E1012" s="162">
        <v>158</v>
      </c>
      <c r="F1012" s="168">
        <v>102</v>
      </c>
      <c r="G1012" s="162">
        <v>260</v>
      </c>
      <c r="H1012" s="162" t="s">
        <v>132</v>
      </c>
      <c r="I1012" s="171">
        <v>37994</v>
      </c>
    </row>
    <row r="1013" spans="1:9" x14ac:dyDescent="0.25">
      <c r="A1013" s="154" t="s">
        <v>1128</v>
      </c>
      <c r="B1013" s="154" t="s">
        <v>1134</v>
      </c>
      <c r="C1013" s="155">
        <v>42005</v>
      </c>
      <c r="D1013" s="156">
        <v>11658</v>
      </c>
      <c r="E1013" s="157">
        <v>235</v>
      </c>
      <c r="F1013" s="168">
        <v>89</v>
      </c>
      <c r="G1013" s="157">
        <v>324</v>
      </c>
      <c r="H1013" s="157" t="s">
        <v>132</v>
      </c>
      <c r="I1013" s="170">
        <v>42008</v>
      </c>
    </row>
    <row r="1014" spans="1:9" ht="24" x14ac:dyDescent="0.25">
      <c r="A1014" s="159" t="s">
        <v>1128</v>
      </c>
      <c r="B1014" s="159" t="s">
        <v>1135</v>
      </c>
      <c r="C1014" s="160">
        <v>42005</v>
      </c>
      <c r="D1014" s="161">
        <v>11658</v>
      </c>
      <c r="E1014" s="162">
        <v>131</v>
      </c>
      <c r="F1014" s="168">
        <v>98</v>
      </c>
      <c r="G1014" s="162">
        <v>229</v>
      </c>
      <c r="H1014" s="162" t="s">
        <v>132</v>
      </c>
      <c r="I1014" s="171">
        <v>41283</v>
      </c>
    </row>
    <row r="1015" spans="1:9" x14ac:dyDescent="0.25">
      <c r="A1015" s="154" t="s">
        <v>1128</v>
      </c>
      <c r="B1015" s="154" t="s">
        <v>1136</v>
      </c>
      <c r="C1015" s="155">
        <v>42005</v>
      </c>
      <c r="D1015" s="156">
        <v>11658</v>
      </c>
      <c r="E1015" s="157">
        <v>299</v>
      </c>
      <c r="F1015" s="168">
        <v>131</v>
      </c>
      <c r="G1015" s="157">
        <v>430</v>
      </c>
      <c r="H1015" s="158" t="s">
        <v>129</v>
      </c>
      <c r="I1015" s="170">
        <v>40549</v>
      </c>
    </row>
    <row r="1016" spans="1:9" x14ac:dyDescent="0.25">
      <c r="A1016" s="159" t="s">
        <v>1128</v>
      </c>
      <c r="B1016" s="159" t="s">
        <v>1137</v>
      </c>
      <c r="C1016" s="160">
        <v>42005</v>
      </c>
      <c r="D1016" s="161">
        <v>11658</v>
      </c>
      <c r="E1016" s="162">
        <v>194</v>
      </c>
      <c r="F1016" s="168">
        <v>89</v>
      </c>
      <c r="G1016" s="162">
        <v>283</v>
      </c>
      <c r="H1016" s="162" t="s">
        <v>132</v>
      </c>
      <c r="I1016" s="171">
        <v>41647</v>
      </c>
    </row>
    <row r="1017" spans="1:9" x14ac:dyDescent="0.25">
      <c r="A1017" s="154" t="s">
        <v>1128</v>
      </c>
      <c r="B1017" s="154" t="s">
        <v>1138</v>
      </c>
      <c r="C1017" s="155">
        <v>42005</v>
      </c>
      <c r="D1017" s="156">
        <v>11658</v>
      </c>
      <c r="E1017" s="157">
        <v>235</v>
      </c>
      <c r="F1017" s="168">
        <v>89</v>
      </c>
      <c r="G1017" s="157">
        <v>324</v>
      </c>
      <c r="H1017" s="157" t="s">
        <v>132</v>
      </c>
      <c r="I1017" s="170">
        <v>42008</v>
      </c>
    </row>
    <row r="1018" spans="1:9" x14ac:dyDescent="0.25">
      <c r="A1018" s="159" t="s">
        <v>1128</v>
      </c>
      <c r="B1018" s="159" t="s">
        <v>1139</v>
      </c>
      <c r="C1018" s="160">
        <v>42005</v>
      </c>
      <c r="D1018" s="161">
        <v>11658</v>
      </c>
      <c r="E1018" s="162">
        <v>140</v>
      </c>
      <c r="F1018" s="168">
        <v>93</v>
      </c>
      <c r="G1018" s="162">
        <v>233</v>
      </c>
      <c r="H1018" s="162" t="s">
        <v>132</v>
      </c>
      <c r="I1018" s="171">
        <v>37994</v>
      </c>
    </row>
    <row r="1019" spans="1:9" x14ac:dyDescent="0.25">
      <c r="A1019" s="154" t="s">
        <v>1128</v>
      </c>
      <c r="B1019" s="154" t="s">
        <v>130</v>
      </c>
      <c r="C1019" s="155">
        <v>42005</v>
      </c>
      <c r="D1019" s="156">
        <v>11658</v>
      </c>
      <c r="E1019" s="157">
        <v>120</v>
      </c>
      <c r="F1019" s="168">
        <v>82</v>
      </c>
      <c r="G1019" s="157">
        <v>202</v>
      </c>
      <c r="H1019" s="157" t="s">
        <v>132</v>
      </c>
      <c r="I1019" s="170">
        <v>37994</v>
      </c>
    </row>
    <row r="1020" spans="1:9" x14ac:dyDescent="0.25">
      <c r="A1020" s="159" t="s">
        <v>1128</v>
      </c>
      <c r="B1020" s="159" t="s">
        <v>1140</v>
      </c>
      <c r="C1020" s="160">
        <v>42005</v>
      </c>
      <c r="D1020" s="161">
        <v>11658</v>
      </c>
      <c r="E1020" s="162">
        <v>194</v>
      </c>
      <c r="F1020" s="168">
        <v>89</v>
      </c>
      <c r="G1020" s="162">
        <v>283</v>
      </c>
      <c r="H1020" s="162" t="s">
        <v>132</v>
      </c>
      <c r="I1020" s="171">
        <v>41647</v>
      </c>
    </row>
    <row r="1021" spans="1:9" x14ac:dyDescent="0.25">
      <c r="A1021" s="154" t="s">
        <v>1141</v>
      </c>
      <c r="B1021" s="154" t="s">
        <v>1142</v>
      </c>
      <c r="C1021" s="155">
        <v>42005</v>
      </c>
      <c r="D1021" s="156">
        <v>11658</v>
      </c>
      <c r="E1021" s="157">
        <v>189</v>
      </c>
      <c r="F1021" s="168">
        <v>69</v>
      </c>
      <c r="G1021" s="157">
        <v>258</v>
      </c>
      <c r="H1021" s="157" t="s">
        <v>132</v>
      </c>
      <c r="I1021" s="170">
        <v>40184</v>
      </c>
    </row>
    <row r="1022" spans="1:9" x14ac:dyDescent="0.25">
      <c r="A1022" s="159" t="s">
        <v>1141</v>
      </c>
      <c r="B1022" s="159" t="s">
        <v>130</v>
      </c>
      <c r="C1022" s="160">
        <v>42005</v>
      </c>
      <c r="D1022" s="161">
        <v>11658</v>
      </c>
      <c r="E1022" s="162">
        <v>100</v>
      </c>
      <c r="F1022" s="168">
        <v>65</v>
      </c>
      <c r="G1022" s="162">
        <v>165</v>
      </c>
      <c r="H1022" s="162" t="s">
        <v>132</v>
      </c>
      <c r="I1022" s="171">
        <v>40184</v>
      </c>
    </row>
    <row r="1023" spans="1:9" ht="35.25" x14ac:dyDescent="0.25">
      <c r="A1023" s="154" t="s">
        <v>1143</v>
      </c>
      <c r="B1023" s="154" t="s">
        <v>1144</v>
      </c>
      <c r="C1023" s="155">
        <v>42005</v>
      </c>
      <c r="D1023" s="156">
        <v>42095</v>
      </c>
      <c r="E1023" s="157">
        <v>304</v>
      </c>
      <c r="F1023" s="168">
        <v>165</v>
      </c>
      <c r="G1023" s="157">
        <v>469</v>
      </c>
      <c r="H1023" s="157" t="s">
        <v>132</v>
      </c>
      <c r="I1023" s="170">
        <v>42007</v>
      </c>
    </row>
    <row r="1024" spans="1:9" ht="35.25" x14ac:dyDescent="0.25">
      <c r="A1024" s="159" t="s">
        <v>1143</v>
      </c>
      <c r="B1024" s="159" t="s">
        <v>1144</v>
      </c>
      <c r="C1024" s="161">
        <v>42461</v>
      </c>
      <c r="D1024" s="161">
        <v>11658</v>
      </c>
      <c r="E1024" s="162">
        <v>231</v>
      </c>
      <c r="F1024" s="168">
        <v>157</v>
      </c>
      <c r="G1024" s="162">
        <v>388</v>
      </c>
      <c r="H1024" s="162" t="s">
        <v>132</v>
      </c>
      <c r="I1024" s="171">
        <v>42007</v>
      </c>
    </row>
    <row r="1025" spans="1:9" x14ac:dyDescent="0.25">
      <c r="A1025" s="154" t="s">
        <v>1145</v>
      </c>
      <c r="B1025" s="154" t="s">
        <v>1146</v>
      </c>
      <c r="C1025" s="155">
        <v>42005</v>
      </c>
      <c r="D1025" s="156">
        <v>11658</v>
      </c>
      <c r="E1025" s="157">
        <v>112</v>
      </c>
      <c r="F1025" s="168">
        <v>82</v>
      </c>
      <c r="G1025" s="157">
        <v>194</v>
      </c>
      <c r="H1025" s="157" t="s">
        <v>132</v>
      </c>
      <c r="I1025" s="170">
        <v>40186</v>
      </c>
    </row>
    <row r="1026" spans="1:9" x14ac:dyDescent="0.25">
      <c r="A1026" s="159" t="s">
        <v>1147</v>
      </c>
      <c r="B1026" s="159" t="s">
        <v>1148</v>
      </c>
      <c r="C1026" s="160">
        <v>42005</v>
      </c>
      <c r="D1026" s="161">
        <v>11658</v>
      </c>
      <c r="E1026" s="162">
        <v>144</v>
      </c>
      <c r="F1026" s="168">
        <v>58</v>
      </c>
      <c r="G1026" s="162">
        <v>202</v>
      </c>
      <c r="H1026" s="162" t="s">
        <v>132</v>
      </c>
      <c r="I1026" s="171">
        <v>41640</v>
      </c>
    </row>
    <row r="1027" spans="1:9" x14ac:dyDescent="0.25">
      <c r="A1027" s="154" t="s">
        <v>1147</v>
      </c>
      <c r="B1027" s="154" t="s">
        <v>1149</v>
      </c>
      <c r="C1027" s="155">
        <v>42005</v>
      </c>
      <c r="D1027" s="156">
        <v>11658</v>
      </c>
      <c r="E1027" s="157">
        <v>113</v>
      </c>
      <c r="F1027" s="168">
        <v>63</v>
      </c>
      <c r="G1027" s="157">
        <v>176</v>
      </c>
      <c r="H1027" s="157" t="s">
        <v>132</v>
      </c>
      <c r="I1027" s="170">
        <v>41641</v>
      </c>
    </row>
    <row r="1028" spans="1:9" x14ac:dyDescent="0.25">
      <c r="A1028" s="159" t="s">
        <v>1147</v>
      </c>
      <c r="B1028" s="159" t="s">
        <v>1150</v>
      </c>
      <c r="C1028" s="160">
        <v>42005</v>
      </c>
      <c r="D1028" s="161">
        <v>11658</v>
      </c>
      <c r="E1028" s="162">
        <v>62</v>
      </c>
      <c r="F1028" s="168">
        <v>48</v>
      </c>
      <c r="G1028" s="162">
        <v>110</v>
      </c>
      <c r="H1028" s="162" t="s">
        <v>132</v>
      </c>
      <c r="I1028" s="171">
        <v>41640</v>
      </c>
    </row>
    <row r="1029" spans="1:9" x14ac:dyDescent="0.25">
      <c r="A1029" s="154" t="s">
        <v>1147</v>
      </c>
      <c r="B1029" s="154" t="s">
        <v>1151</v>
      </c>
      <c r="C1029" s="155">
        <v>42005</v>
      </c>
      <c r="D1029" s="156">
        <v>11658</v>
      </c>
      <c r="E1029" s="157">
        <v>215</v>
      </c>
      <c r="F1029" s="168">
        <v>74</v>
      </c>
      <c r="G1029" s="157">
        <v>289</v>
      </c>
      <c r="H1029" s="157" t="s">
        <v>132</v>
      </c>
      <c r="I1029" s="170">
        <v>41641</v>
      </c>
    </row>
    <row r="1030" spans="1:9" x14ac:dyDescent="0.25">
      <c r="A1030" s="159" t="s">
        <v>1147</v>
      </c>
      <c r="B1030" s="159" t="s">
        <v>1152</v>
      </c>
      <c r="C1030" s="160">
        <v>42005</v>
      </c>
      <c r="D1030" s="161">
        <v>11658</v>
      </c>
      <c r="E1030" s="162">
        <v>250</v>
      </c>
      <c r="F1030" s="168">
        <v>90</v>
      </c>
      <c r="G1030" s="162">
        <v>340</v>
      </c>
      <c r="H1030" s="162" t="s">
        <v>132</v>
      </c>
      <c r="I1030" s="171">
        <v>41640</v>
      </c>
    </row>
    <row r="1031" spans="1:9" x14ac:dyDescent="0.25">
      <c r="A1031" s="154" t="s">
        <v>1147</v>
      </c>
      <c r="B1031" s="154" t="s">
        <v>1153</v>
      </c>
      <c r="C1031" s="155">
        <v>42005</v>
      </c>
      <c r="D1031" s="156">
        <v>11658</v>
      </c>
      <c r="E1031" s="157">
        <v>71</v>
      </c>
      <c r="F1031" s="168">
        <v>75</v>
      </c>
      <c r="G1031" s="157">
        <v>146</v>
      </c>
      <c r="H1031" s="157" t="s">
        <v>132</v>
      </c>
      <c r="I1031" s="170">
        <v>41640</v>
      </c>
    </row>
    <row r="1032" spans="1:9" x14ac:dyDescent="0.25">
      <c r="A1032" s="159" t="s">
        <v>1147</v>
      </c>
      <c r="B1032" s="159" t="s">
        <v>130</v>
      </c>
      <c r="C1032" s="160">
        <v>42005</v>
      </c>
      <c r="D1032" s="161">
        <v>11658</v>
      </c>
      <c r="E1032" s="162">
        <v>62</v>
      </c>
      <c r="F1032" s="168">
        <v>48</v>
      </c>
      <c r="G1032" s="162">
        <v>110</v>
      </c>
      <c r="H1032" s="162" t="s">
        <v>132</v>
      </c>
      <c r="I1032" s="171">
        <v>41640</v>
      </c>
    </row>
    <row r="1033" spans="1:9" x14ac:dyDescent="0.25">
      <c r="A1033" s="154" t="s">
        <v>1154</v>
      </c>
      <c r="B1033" s="154" t="s">
        <v>1155</v>
      </c>
      <c r="C1033" s="155">
        <v>42005</v>
      </c>
      <c r="D1033" s="156">
        <v>11658</v>
      </c>
      <c r="E1033" s="157">
        <v>152</v>
      </c>
      <c r="F1033" s="168">
        <v>95</v>
      </c>
      <c r="G1033" s="157">
        <v>247</v>
      </c>
      <c r="H1033" s="157" t="s">
        <v>132</v>
      </c>
      <c r="I1033" s="170">
        <v>39452</v>
      </c>
    </row>
    <row r="1034" spans="1:9" x14ac:dyDescent="0.25">
      <c r="A1034" s="159" t="s">
        <v>1154</v>
      </c>
      <c r="B1034" s="159" t="s">
        <v>1156</v>
      </c>
      <c r="C1034" s="160">
        <v>42005</v>
      </c>
      <c r="D1034" s="161">
        <v>11658</v>
      </c>
      <c r="E1034" s="162">
        <v>243</v>
      </c>
      <c r="F1034" s="168">
        <v>131</v>
      </c>
      <c r="G1034" s="162">
        <v>374</v>
      </c>
      <c r="H1034" s="162" t="s">
        <v>132</v>
      </c>
      <c r="I1034" s="171">
        <v>40546</v>
      </c>
    </row>
    <row r="1035" spans="1:9" x14ac:dyDescent="0.25">
      <c r="A1035" s="154" t="s">
        <v>1154</v>
      </c>
      <c r="B1035" s="154" t="s">
        <v>130</v>
      </c>
      <c r="C1035" s="155">
        <v>42005</v>
      </c>
      <c r="D1035" s="156">
        <v>11658</v>
      </c>
      <c r="E1035" s="157">
        <v>140</v>
      </c>
      <c r="F1035" s="168">
        <v>97</v>
      </c>
      <c r="G1035" s="157">
        <v>237</v>
      </c>
      <c r="H1035" s="157" t="s">
        <v>132</v>
      </c>
      <c r="I1035" s="170">
        <v>39452</v>
      </c>
    </row>
    <row r="1036" spans="1:9" x14ac:dyDescent="0.25">
      <c r="A1036" s="159" t="s">
        <v>1157</v>
      </c>
      <c r="B1036" s="159" t="s">
        <v>1158</v>
      </c>
      <c r="C1036" s="160">
        <v>42005</v>
      </c>
      <c r="D1036" s="161">
        <v>11658</v>
      </c>
      <c r="E1036" s="162">
        <v>340</v>
      </c>
      <c r="F1036" s="168">
        <v>198</v>
      </c>
      <c r="G1036" s="162">
        <v>538</v>
      </c>
      <c r="H1036" s="162" t="s">
        <v>132</v>
      </c>
      <c r="I1036" s="171">
        <v>41643</v>
      </c>
    </row>
    <row r="1037" spans="1:9" x14ac:dyDescent="0.25">
      <c r="A1037" s="154" t="s">
        <v>1157</v>
      </c>
      <c r="B1037" s="154" t="s">
        <v>1159</v>
      </c>
      <c r="C1037" s="155">
        <v>42005</v>
      </c>
      <c r="D1037" s="156">
        <v>11658</v>
      </c>
      <c r="E1037" s="157">
        <v>365</v>
      </c>
      <c r="F1037" s="168">
        <v>183</v>
      </c>
      <c r="G1037" s="157">
        <v>548</v>
      </c>
      <c r="H1037" s="157" t="s">
        <v>132</v>
      </c>
      <c r="I1037" s="170">
        <v>41645</v>
      </c>
    </row>
    <row r="1038" spans="1:9" x14ac:dyDescent="0.25">
      <c r="A1038" s="159" t="s">
        <v>1157</v>
      </c>
      <c r="B1038" s="159" t="s">
        <v>130</v>
      </c>
      <c r="C1038" s="160">
        <v>42005</v>
      </c>
      <c r="D1038" s="161">
        <v>11658</v>
      </c>
      <c r="E1038" s="162">
        <v>340</v>
      </c>
      <c r="F1038" s="168">
        <v>198</v>
      </c>
      <c r="G1038" s="162">
        <v>538</v>
      </c>
      <c r="H1038" s="162" t="s">
        <v>132</v>
      </c>
      <c r="I1038" s="171">
        <v>41643</v>
      </c>
    </row>
    <row r="1039" spans="1:9" x14ac:dyDescent="0.25">
      <c r="A1039" s="154" t="s">
        <v>1160</v>
      </c>
      <c r="B1039" s="154" t="s">
        <v>1161</v>
      </c>
      <c r="C1039" s="155">
        <v>42005</v>
      </c>
      <c r="D1039" s="156">
        <v>11658</v>
      </c>
      <c r="E1039" s="157">
        <v>233</v>
      </c>
      <c r="F1039" s="168">
        <v>123</v>
      </c>
      <c r="G1039" s="157">
        <v>356</v>
      </c>
      <c r="H1039" s="157" t="s">
        <v>132</v>
      </c>
      <c r="I1039" s="170">
        <v>42006</v>
      </c>
    </row>
    <row r="1040" spans="1:9" x14ac:dyDescent="0.25">
      <c r="A1040" s="159" t="s">
        <v>1160</v>
      </c>
      <c r="B1040" s="159" t="s">
        <v>1162</v>
      </c>
      <c r="C1040" s="160">
        <v>42005</v>
      </c>
      <c r="D1040" s="161">
        <v>11658</v>
      </c>
      <c r="E1040" s="162">
        <v>194</v>
      </c>
      <c r="F1040" s="168">
        <v>85</v>
      </c>
      <c r="G1040" s="162">
        <v>279</v>
      </c>
      <c r="H1040" s="162" t="s">
        <v>132</v>
      </c>
      <c r="I1040" s="171">
        <v>42006</v>
      </c>
    </row>
    <row r="1041" spans="1:9" x14ac:dyDescent="0.25">
      <c r="A1041" s="154" t="s">
        <v>1160</v>
      </c>
      <c r="B1041" s="154" t="s">
        <v>1163</v>
      </c>
      <c r="C1041" s="155">
        <v>42005</v>
      </c>
      <c r="D1041" s="156">
        <v>11658</v>
      </c>
      <c r="E1041" s="157">
        <v>231</v>
      </c>
      <c r="F1041" s="168">
        <v>110</v>
      </c>
      <c r="G1041" s="157">
        <v>341</v>
      </c>
      <c r="H1041" s="157" t="s">
        <v>132</v>
      </c>
      <c r="I1041" s="170">
        <v>42006</v>
      </c>
    </row>
    <row r="1042" spans="1:9" ht="24" x14ac:dyDescent="0.25">
      <c r="A1042" s="159" t="s">
        <v>1160</v>
      </c>
      <c r="B1042" s="159" t="s">
        <v>1164</v>
      </c>
      <c r="C1042" s="160">
        <v>42005</v>
      </c>
      <c r="D1042" s="161">
        <v>11658</v>
      </c>
      <c r="E1042" s="162">
        <v>202</v>
      </c>
      <c r="F1042" s="168">
        <v>99</v>
      </c>
      <c r="G1042" s="162">
        <v>301</v>
      </c>
      <c r="H1042" s="162" t="s">
        <v>132</v>
      </c>
      <c r="I1042" s="171">
        <v>42006</v>
      </c>
    </row>
    <row r="1043" spans="1:9" x14ac:dyDescent="0.25">
      <c r="A1043" s="154" t="s">
        <v>1160</v>
      </c>
      <c r="B1043" s="154" t="s">
        <v>1165</v>
      </c>
      <c r="C1043" s="155">
        <v>42005</v>
      </c>
      <c r="D1043" s="156">
        <v>11658</v>
      </c>
      <c r="E1043" s="157">
        <v>215</v>
      </c>
      <c r="F1043" s="168">
        <v>140</v>
      </c>
      <c r="G1043" s="157">
        <v>355</v>
      </c>
      <c r="H1043" s="157" t="s">
        <v>132</v>
      </c>
      <c r="I1043" s="170">
        <v>42006</v>
      </c>
    </row>
    <row r="1044" spans="1:9" x14ac:dyDescent="0.25">
      <c r="A1044" s="159" t="s">
        <v>1160</v>
      </c>
      <c r="B1044" s="159" t="s">
        <v>1166</v>
      </c>
      <c r="C1044" s="160">
        <v>42005</v>
      </c>
      <c r="D1044" s="161">
        <v>11658</v>
      </c>
      <c r="E1044" s="162">
        <v>179</v>
      </c>
      <c r="F1044" s="168">
        <v>120</v>
      </c>
      <c r="G1044" s="162">
        <v>299</v>
      </c>
      <c r="H1044" s="162" t="s">
        <v>132</v>
      </c>
      <c r="I1044" s="171">
        <v>42006</v>
      </c>
    </row>
    <row r="1045" spans="1:9" x14ac:dyDescent="0.25">
      <c r="A1045" s="154" t="s">
        <v>1160</v>
      </c>
      <c r="B1045" s="154" t="s">
        <v>1167</v>
      </c>
      <c r="C1045" s="155">
        <v>42005</v>
      </c>
      <c r="D1045" s="156">
        <v>11658</v>
      </c>
      <c r="E1045" s="157">
        <v>336</v>
      </c>
      <c r="F1045" s="168">
        <v>170</v>
      </c>
      <c r="G1045" s="157">
        <v>506</v>
      </c>
      <c r="H1045" s="158" t="s">
        <v>129</v>
      </c>
      <c r="I1045" s="170">
        <v>42006</v>
      </c>
    </row>
    <row r="1046" spans="1:9" x14ac:dyDescent="0.25">
      <c r="A1046" s="159" t="s">
        <v>1160</v>
      </c>
      <c r="B1046" s="159" t="s">
        <v>1168</v>
      </c>
      <c r="C1046" s="160">
        <v>42005</v>
      </c>
      <c r="D1046" s="161">
        <v>11658</v>
      </c>
      <c r="E1046" s="162">
        <v>225</v>
      </c>
      <c r="F1046" s="168">
        <v>107</v>
      </c>
      <c r="G1046" s="162">
        <v>332</v>
      </c>
      <c r="H1046" s="162" t="s">
        <v>132</v>
      </c>
      <c r="I1046" s="171">
        <v>42006</v>
      </c>
    </row>
    <row r="1047" spans="1:9" x14ac:dyDescent="0.25">
      <c r="A1047" s="154" t="s">
        <v>1160</v>
      </c>
      <c r="B1047" s="154" t="s">
        <v>1169</v>
      </c>
      <c r="C1047" s="155">
        <v>42005</v>
      </c>
      <c r="D1047" s="156">
        <v>11658</v>
      </c>
      <c r="E1047" s="157">
        <v>204</v>
      </c>
      <c r="F1047" s="168">
        <v>145</v>
      </c>
      <c r="G1047" s="157">
        <v>349</v>
      </c>
      <c r="H1047" s="157" t="s">
        <v>132</v>
      </c>
      <c r="I1047" s="170">
        <v>42006</v>
      </c>
    </row>
    <row r="1048" spans="1:9" x14ac:dyDescent="0.25">
      <c r="A1048" s="159" t="s">
        <v>1160</v>
      </c>
      <c r="B1048" s="159" t="s">
        <v>1170</v>
      </c>
      <c r="C1048" s="160">
        <v>42005</v>
      </c>
      <c r="D1048" s="161">
        <v>11658</v>
      </c>
      <c r="E1048" s="162">
        <v>194</v>
      </c>
      <c r="F1048" s="168">
        <v>103</v>
      </c>
      <c r="G1048" s="162">
        <v>297</v>
      </c>
      <c r="H1048" s="162" t="s">
        <v>132</v>
      </c>
      <c r="I1048" s="171">
        <v>42006</v>
      </c>
    </row>
    <row r="1049" spans="1:9" x14ac:dyDescent="0.25">
      <c r="A1049" s="154" t="s">
        <v>1160</v>
      </c>
      <c r="B1049" s="154" t="s">
        <v>1171</v>
      </c>
      <c r="C1049" s="155">
        <v>42005</v>
      </c>
      <c r="D1049" s="156">
        <v>11658</v>
      </c>
      <c r="E1049" s="157">
        <v>141</v>
      </c>
      <c r="F1049" s="168">
        <v>81</v>
      </c>
      <c r="G1049" s="157">
        <v>222</v>
      </c>
      <c r="H1049" s="157" t="s">
        <v>132</v>
      </c>
      <c r="I1049" s="170">
        <v>42006</v>
      </c>
    </row>
    <row r="1050" spans="1:9" ht="24" x14ac:dyDescent="0.25">
      <c r="A1050" s="159" t="s">
        <v>1160</v>
      </c>
      <c r="B1050" s="159" t="s">
        <v>1172</v>
      </c>
      <c r="C1050" s="160">
        <v>42005</v>
      </c>
      <c r="D1050" s="161">
        <v>11658</v>
      </c>
      <c r="E1050" s="162">
        <v>181</v>
      </c>
      <c r="F1050" s="168">
        <v>109</v>
      </c>
      <c r="G1050" s="162">
        <v>290</v>
      </c>
      <c r="H1050" s="162" t="s">
        <v>132</v>
      </c>
      <c r="I1050" s="171">
        <v>42006</v>
      </c>
    </row>
    <row r="1051" spans="1:9" x14ac:dyDescent="0.25">
      <c r="A1051" s="154" t="s">
        <v>1160</v>
      </c>
      <c r="B1051" s="154" t="s">
        <v>1173</v>
      </c>
      <c r="C1051" s="155">
        <v>42005</v>
      </c>
      <c r="D1051" s="156">
        <v>11658</v>
      </c>
      <c r="E1051" s="157">
        <v>204</v>
      </c>
      <c r="F1051" s="168">
        <v>145</v>
      </c>
      <c r="G1051" s="157">
        <v>349</v>
      </c>
      <c r="H1051" s="157" t="s">
        <v>132</v>
      </c>
      <c r="I1051" s="170">
        <v>42006</v>
      </c>
    </row>
    <row r="1052" spans="1:9" x14ac:dyDescent="0.25">
      <c r="A1052" s="159" t="s">
        <v>1160</v>
      </c>
      <c r="B1052" s="159" t="s">
        <v>1174</v>
      </c>
      <c r="C1052" s="160">
        <v>42005</v>
      </c>
      <c r="D1052" s="161">
        <v>11658</v>
      </c>
      <c r="E1052" s="162">
        <v>169</v>
      </c>
      <c r="F1052" s="168">
        <v>102</v>
      </c>
      <c r="G1052" s="162">
        <v>271</v>
      </c>
      <c r="H1052" s="162" t="s">
        <v>132</v>
      </c>
      <c r="I1052" s="171">
        <v>42006</v>
      </c>
    </row>
    <row r="1053" spans="1:9" x14ac:dyDescent="0.25">
      <c r="A1053" s="154" t="s">
        <v>1160</v>
      </c>
      <c r="B1053" s="154" t="s">
        <v>1175</v>
      </c>
      <c r="C1053" s="155">
        <v>42005</v>
      </c>
      <c r="D1053" s="156">
        <v>11658</v>
      </c>
      <c r="E1053" s="157">
        <v>336</v>
      </c>
      <c r="F1053" s="168">
        <v>170</v>
      </c>
      <c r="G1053" s="157">
        <v>506</v>
      </c>
      <c r="H1053" s="158" t="s">
        <v>129</v>
      </c>
      <c r="I1053" s="170">
        <v>42006</v>
      </c>
    </row>
    <row r="1054" spans="1:9" x14ac:dyDescent="0.25">
      <c r="A1054" s="159" t="s">
        <v>1160</v>
      </c>
      <c r="B1054" s="159" t="s">
        <v>1176</v>
      </c>
      <c r="C1054" s="160">
        <v>42005</v>
      </c>
      <c r="D1054" s="161">
        <v>11658</v>
      </c>
      <c r="E1054" s="162">
        <v>169</v>
      </c>
      <c r="F1054" s="168">
        <v>118</v>
      </c>
      <c r="G1054" s="162">
        <v>287</v>
      </c>
      <c r="H1054" s="162" t="s">
        <v>132</v>
      </c>
      <c r="I1054" s="171">
        <v>42006</v>
      </c>
    </row>
    <row r="1055" spans="1:9" x14ac:dyDescent="0.25">
      <c r="A1055" s="154" t="s">
        <v>1160</v>
      </c>
      <c r="B1055" s="154" t="s">
        <v>1177</v>
      </c>
      <c r="C1055" s="155">
        <v>42005</v>
      </c>
      <c r="D1055" s="156">
        <v>11658</v>
      </c>
      <c r="E1055" s="157">
        <v>202</v>
      </c>
      <c r="F1055" s="168">
        <v>114</v>
      </c>
      <c r="G1055" s="157">
        <v>316</v>
      </c>
      <c r="H1055" s="158" t="s">
        <v>129</v>
      </c>
      <c r="I1055" s="170">
        <v>42006</v>
      </c>
    </row>
    <row r="1056" spans="1:9" x14ac:dyDescent="0.25">
      <c r="A1056" s="159" t="s">
        <v>1160</v>
      </c>
      <c r="B1056" s="159" t="s">
        <v>1178</v>
      </c>
      <c r="C1056" s="160">
        <v>42005</v>
      </c>
      <c r="D1056" s="161">
        <v>11658</v>
      </c>
      <c r="E1056" s="162">
        <v>141</v>
      </c>
      <c r="F1056" s="168">
        <v>81</v>
      </c>
      <c r="G1056" s="162">
        <v>222</v>
      </c>
      <c r="H1056" s="162" t="s">
        <v>132</v>
      </c>
      <c r="I1056" s="171">
        <v>42006</v>
      </c>
    </row>
    <row r="1057" spans="1:9" x14ac:dyDescent="0.25">
      <c r="A1057" s="154" t="s">
        <v>1160</v>
      </c>
      <c r="B1057" s="154" t="s">
        <v>130</v>
      </c>
      <c r="C1057" s="155">
        <v>42005</v>
      </c>
      <c r="D1057" s="156">
        <v>11658</v>
      </c>
      <c r="E1057" s="157">
        <v>169</v>
      </c>
      <c r="F1057" s="168">
        <v>103</v>
      </c>
      <c r="G1057" s="157">
        <v>272</v>
      </c>
      <c r="H1057" s="158" t="s">
        <v>129</v>
      </c>
      <c r="I1057" s="170">
        <v>41648</v>
      </c>
    </row>
    <row r="1058" spans="1:9" x14ac:dyDescent="0.25">
      <c r="A1058" s="159" t="s">
        <v>1160</v>
      </c>
      <c r="B1058" s="159" t="s">
        <v>1179</v>
      </c>
      <c r="C1058" s="160">
        <v>42005</v>
      </c>
      <c r="D1058" s="161">
        <v>11658</v>
      </c>
      <c r="E1058" s="162">
        <v>176</v>
      </c>
      <c r="F1058" s="168">
        <v>91</v>
      </c>
      <c r="G1058" s="162">
        <v>267</v>
      </c>
      <c r="H1058" s="162" t="s">
        <v>132</v>
      </c>
      <c r="I1058" s="171">
        <v>42006</v>
      </c>
    </row>
    <row r="1059" spans="1:9" x14ac:dyDescent="0.25">
      <c r="A1059" s="154" t="s">
        <v>1160</v>
      </c>
      <c r="B1059" s="154" t="s">
        <v>1180</v>
      </c>
      <c r="C1059" s="155">
        <v>42005</v>
      </c>
      <c r="D1059" s="156">
        <v>11658</v>
      </c>
      <c r="E1059" s="157">
        <v>215</v>
      </c>
      <c r="F1059" s="168">
        <v>140</v>
      </c>
      <c r="G1059" s="157">
        <v>355</v>
      </c>
      <c r="H1059" s="157" t="s">
        <v>132</v>
      </c>
      <c r="I1059" s="170">
        <v>42006</v>
      </c>
    </row>
    <row r="1060" spans="1:9" x14ac:dyDescent="0.25">
      <c r="A1060" s="159" t="s">
        <v>1181</v>
      </c>
      <c r="B1060" s="159" t="s">
        <v>1182</v>
      </c>
      <c r="C1060" s="160">
        <v>42005</v>
      </c>
      <c r="D1060" s="161">
        <v>11658</v>
      </c>
      <c r="E1060" s="162">
        <v>186</v>
      </c>
      <c r="F1060" s="168">
        <v>79</v>
      </c>
      <c r="G1060" s="162">
        <v>265</v>
      </c>
      <c r="H1060" s="162" t="s">
        <v>132</v>
      </c>
      <c r="I1060" s="171">
        <v>39821</v>
      </c>
    </row>
    <row r="1061" spans="1:9" x14ac:dyDescent="0.25">
      <c r="A1061" s="154" t="s">
        <v>1181</v>
      </c>
      <c r="B1061" s="154" t="s">
        <v>1183</v>
      </c>
      <c r="C1061" s="155">
        <v>42005</v>
      </c>
      <c r="D1061" s="156">
        <v>11658</v>
      </c>
      <c r="E1061" s="157">
        <v>160</v>
      </c>
      <c r="F1061" s="168">
        <v>92</v>
      </c>
      <c r="G1061" s="157">
        <v>252</v>
      </c>
      <c r="H1061" s="157" t="s">
        <v>132</v>
      </c>
      <c r="I1061" s="170">
        <v>40547</v>
      </c>
    </row>
    <row r="1062" spans="1:9" x14ac:dyDescent="0.25">
      <c r="A1062" s="159" t="s">
        <v>1181</v>
      </c>
      <c r="B1062" s="159" t="s">
        <v>130</v>
      </c>
      <c r="C1062" s="160">
        <v>42005</v>
      </c>
      <c r="D1062" s="161">
        <v>11658</v>
      </c>
      <c r="E1062" s="162">
        <v>160</v>
      </c>
      <c r="F1062" s="168">
        <v>92</v>
      </c>
      <c r="G1062" s="162">
        <v>252</v>
      </c>
      <c r="H1062" s="162" t="s">
        <v>132</v>
      </c>
      <c r="I1062" s="171">
        <v>40547</v>
      </c>
    </row>
    <row r="1063" spans="1:9" ht="24" x14ac:dyDescent="0.25">
      <c r="A1063" s="154" t="s">
        <v>1181</v>
      </c>
      <c r="B1063" s="154" t="s">
        <v>1184</v>
      </c>
      <c r="C1063" s="156">
        <v>42430</v>
      </c>
      <c r="D1063" s="156">
        <v>41974</v>
      </c>
      <c r="E1063" s="157">
        <v>220</v>
      </c>
      <c r="F1063" s="168">
        <v>121</v>
      </c>
      <c r="G1063" s="157">
        <v>341</v>
      </c>
      <c r="H1063" s="157" t="s">
        <v>132</v>
      </c>
      <c r="I1063" s="170">
        <v>39821</v>
      </c>
    </row>
    <row r="1064" spans="1:9" ht="24" x14ac:dyDescent="0.25">
      <c r="A1064" s="159" t="s">
        <v>1181</v>
      </c>
      <c r="B1064" s="159" t="s">
        <v>1184</v>
      </c>
      <c r="C1064" s="161">
        <v>42339</v>
      </c>
      <c r="D1064" s="161">
        <v>42064</v>
      </c>
      <c r="E1064" s="162">
        <v>264</v>
      </c>
      <c r="F1064" s="168">
        <v>125</v>
      </c>
      <c r="G1064" s="162">
        <v>389</v>
      </c>
      <c r="H1064" s="162" t="s">
        <v>132</v>
      </c>
      <c r="I1064" s="171">
        <v>39821</v>
      </c>
    </row>
    <row r="1065" spans="1:9" x14ac:dyDescent="0.25">
      <c r="A1065" s="154" t="s">
        <v>1185</v>
      </c>
      <c r="B1065" s="154" t="s">
        <v>130</v>
      </c>
      <c r="C1065" s="155">
        <v>42005</v>
      </c>
      <c r="D1065" s="156">
        <v>11658</v>
      </c>
      <c r="E1065" s="157">
        <v>80</v>
      </c>
      <c r="F1065" s="168">
        <v>62</v>
      </c>
      <c r="G1065" s="157">
        <v>142</v>
      </c>
      <c r="H1065" s="157" t="s">
        <v>132</v>
      </c>
      <c r="I1065" s="170">
        <v>40554</v>
      </c>
    </row>
    <row r="1066" spans="1:9" x14ac:dyDescent="0.25">
      <c r="A1066" s="159" t="s">
        <v>1185</v>
      </c>
      <c r="B1066" s="159" t="s">
        <v>1186</v>
      </c>
      <c r="C1066" s="160">
        <v>42005</v>
      </c>
      <c r="D1066" s="161">
        <v>11658</v>
      </c>
      <c r="E1066" s="162">
        <v>180</v>
      </c>
      <c r="F1066" s="168">
        <v>99</v>
      </c>
      <c r="G1066" s="162">
        <v>279</v>
      </c>
      <c r="H1066" s="162" t="s">
        <v>132</v>
      </c>
      <c r="I1066" s="171">
        <v>40910</v>
      </c>
    </row>
    <row r="1067" spans="1:9" x14ac:dyDescent="0.25">
      <c r="A1067" s="154" t="s">
        <v>1187</v>
      </c>
      <c r="B1067" s="154" t="s">
        <v>130</v>
      </c>
      <c r="C1067" s="155">
        <v>42005</v>
      </c>
      <c r="D1067" s="156">
        <v>11658</v>
      </c>
      <c r="E1067" s="157">
        <v>20</v>
      </c>
      <c r="F1067" s="168">
        <v>13</v>
      </c>
      <c r="G1067" s="157">
        <v>33</v>
      </c>
      <c r="H1067" s="157" t="s">
        <v>132</v>
      </c>
      <c r="I1067" s="170">
        <v>33978</v>
      </c>
    </row>
    <row r="1068" spans="1:9" x14ac:dyDescent="0.25">
      <c r="A1068" s="159" t="s">
        <v>1187</v>
      </c>
      <c r="B1068" s="159" t="s">
        <v>1188</v>
      </c>
      <c r="C1068" s="160">
        <v>42005</v>
      </c>
      <c r="D1068" s="161">
        <v>11658</v>
      </c>
      <c r="E1068" s="162">
        <v>245</v>
      </c>
      <c r="F1068" s="168">
        <v>119</v>
      </c>
      <c r="G1068" s="162">
        <v>364</v>
      </c>
      <c r="H1068" s="162" t="s">
        <v>132</v>
      </c>
      <c r="I1068" s="171">
        <v>40550</v>
      </c>
    </row>
    <row r="1069" spans="1:9" x14ac:dyDescent="0.25">
      <c r="A1069" s="154" t="s">
        <v>1187</v>
      </c>
      <c r="B1069" s="154" t="s">
        <v>1189</v>
      </c>
      <c r="C1069" s="155">
        <v>42005</v>
      </c>
      <c r="D1069" s="156">
        <v>11658</v>
      </c>
      <c r="E1069" s="157">
        <v>156</v>
      </c>
      <c r="F1069" s="168">
        <v>114</v>
      </c>
      <c r="G1069" s="157">
        <v>270</v>
      </c>
      <c r="H1069" s="157" t="s">
        <v>132</v>
      </c>
      <c r="I1069" s="170">
        <v>40550</v>
      </c>
    </row>
    <row r="1070" spans="1:9" ht="24" x14ac:dyDescent="0.25">
      <c r="A1070" s="159" t="s">
        <v>1187</v>
      </c>
      <c r="B1070" s="159" t="s">
        <v>1190</v>
      </c>
      <c r="C1070" s="160">
        <v>42005</v>
      </c>
      <c r="D1070" s="161">
        <v>11658</v>
      </c>
      <c r="E1070" s="162">
        <v>260</v>
      </c>
      <c r="F1070" s="168">
        <v>96</v>
      </c>
      <c r="G1070" s="162">
        <v>356</v>
      </c>
      <c r="H1070" s="162" t="s">
        <v>132</v>
      </c>
      <c r="I1070" s="171">
        <v>40186</v>
      </c>
    </row>
    <row r="1071" spans="1:9" ht="24" x14ac:dyDescent="0.25">
      <c r="A1071" s="154" t="s">
        <v>1191</v>
      </c>
      <c r="B1071" s="154" t="s">
        <v>1192</v>
      </c>
      <c r="C1071" s="155">
        <v>42005</v>
      </c>
      <c r="D1071" s="156">
        <v>11658</v>
      </c>
      <c r="E1071" s="157">
        <v>263</v>
      </c>
      <c r="F1071" s="168">
        <v>299</v>
      </c>
      <c r="G1071" s="157">
        <v>562</v>
      </c>
      <c r="H1071" s="158" t="s">
        <v>129</v>
      </c>
      <c r="I1071" s="170">
        <v>41649</v>
      </c>
    </row>
    <row r="1072" spans="1:9" x14ac:dyDescent="0.25">
      <c r="A1072" s="159" t="s">
        <v>1191</v>
      </c>
      <c r="B1072" s="159" t="s">
        <v>1193</v>
      </c>
      <c r="C1072" s="160">
        <v>42005</v>
      </c>
      <c r="D1072" s="161">
        <v>11658</v>
      </c>
      <c r="E1072" s="162">
        <v>314</v>
      </c>
      <c r="F1072" s="168">
        <v>261</v>
      </c>
      <c r="G1072" s="162">
        <v>575</v>
      </c>
      <c r="H1072" s="163" t="s">
        <v>129</v>
      </c>
      <c r="I1072" s="171">
        <v>41649</v>
      </c>
    </row>
    <row r="1073" spans="1:9" x14ac:dyDescent="0.25">
      <c r="A1073" s="154" t="s">
        <v>1191</v>
      </c>
      <c r="B1073" s="154" t="s">
        <v>1194</v>
      </c>
      <c r="C1073" s="155">
        <v>42005</v>
      </c>
      <c r="D1073" s="156">
        <v>11658</v>
      </c>
      <c r="E1073" s="157">
        <v>276</v>
      </c>
      <c r="F1073" s="168">
        <v>287</v>
      </c>
      <c r="G1073" s="157">
        <v>563</v>
      </c>
      <c r="H1073" s="158" t="s">
        <v>129</v>
      </c>
      <c r="I1073" s="170">
        <v>41649</v>
      </c>
    </row>
    <row r="1074" spans="1:9" x14ac:dyDescent="0.25">
      <c r="A1074" s="159" t="s">
        <v>1191</v>
      </c>
      <c r="B1074" s="159" t="s">
        <v>130</v>
      </c>
      <c r="C1074" s="160">
        <v>42005</v>
      </c>
      <c r="D1074" s="161">
        <v>11658</v>
      </c>
      <c r="E1074" s="162">
        <v>278</v>
      </c>
      <c r="F1074" s="168">
        <v>206</v>
      </c>
      <c r="G1074" s="162">
        <v>484</v>
      </c>
      <c r="H1074" s="163" t="s">
        <v>129</v>
      </c>
      <c r="I1074" s="171">
        <v>41649</v>
      </c>
    </row>
    <row r="1075" spans="1:9" x14ac:dyDescent="0.25">
      <c r="A1075" s="154" t="s">
        <v>1191</v>
      </c>
      <c r="B1075" s="154" t="s">
        <v>1195</v>
      </c>
      <c r="C1075" s="155">
        <v>42005</v>
      </c>
      <c r="D1075" s="156">
        <v>11658</v>
      </c>
      <c r="E1075" s="157">
        <v>266</v>
      </c>
      <c r="F1075" s="168">
        <v>281</v>
      </c>
      <c r="G1075" s="157">
        <v>547</v>
      </c>
      <c r="H1075" s="158" t="s">
        <v>129</v>
      </c>
      <c r="I1075" s="170">
        <v>41649</v>
      </c>
    </row>
    <row r="1076" spans="1:9" ht="24" x14ac:dyDescent="0.25">
      <c r="A1076" s="159" t="s">
        <v>1191</v>
      </c>
      <c r="B1076" s="159" t="s">
        <v>1196</v>
      </c>
      <c r="C1076" s="160">
        <v>42005</v>
      </c>
      <c r="D1076" s="161">
        <v>11658</v>
      </c>
      <c r="E1076" s="162">
        <v>278</v>
      </c>
      <c r="F1076" s="168">
        <v>206</v>
      </c>
      <c r="G1076" s="162">
        <v>484</v>
      </c>
      <c r="H1076" s="163" t="s">
        <v>129</v>
      </c>
      <c r="I1076" s="171">
        <v>41649</v>
      </c>
    </row>
    <row r="1077" spans="1:9" ht="24" x14ac:dyDescent="0.25">
      <c r="A1077" s="154" t="s">
        <v>1191</v>
      </c>
      <c r="B1077" s="154" t="s">
        <v>1197</v>
      </c>
      <c r="C1077" s="155">
        <v>42005</v>
      </c>
      <c r="D1077" s="156">
        <v>11658</v>
      </c>
      <c r="E1077" s="157">
        <v>285</v>
      </c>
      <c r="F1077" s="168">
        <v>214</v>
      </c>
      <c r="G1077" s="157">
        <v>499</v>
      </c>
      <c r="H1077" s="158" t="s">
        <v>129</v>
      </c>
      <c r="I1077" s="170">
        <v>41649</v>
      </c>
    </row>
    <row r="1078" spans="1:9" x14ac:dyDescent="0.25">
      <c r="A1078" s="159" t="s">
        <v>1191</v>
      </c>
      <c r="B1078" s="159" t="s">
        <v>1198</v>
      </c>
      <c r="C1078" s="160">
        <v>42005</v>
      </c>
      <c r="D1078" s="161">
        <v>11658</v>
      </c>
      <c r="E1078" s="162">
        <v>241</v>
      </c>
      <c r="F1078" s="168">
        <v>231</v>
      </c>
      <c r="G1078" s="162">
        <v>472</v>
      </c>
      <c r="H1078" s="163" t="s">
        <v>129</v>
      </c>
      <c r="I1078" s="171">
        <v>41649</v>
      </c>
    </row>
    <row r="1079" spans="1:9" ht="24" x14ac:dyDescent="0.25">
      <c r="A1079" s="154" t="s">
        <v>1191</v>
      </c>
      <c r="B1079" s="154" t="s">
        <v>1199</v>
      </c>
      <c r="C1079" s="155">
        <v>42005</v>
      </c>
      <c r="D1079" s="156">
        <v>11658</v>
      </c>
      <c r="E1079" s="157">
        <v>278</v>
      </c>
      <c r="F1079" s="168">
        <v>268</v>
      </c>
      <c r="G1079" s="157">
        <v>546</v>
      </c>
      <c r="H1079" s="158" t="s">
        <v>129</v>
      </c>
      <c r="I1079" s="170">
        <v>41649</v>
      </c>
    </row>
    <row r="1080" spans="1:9" x14ac:dyDescent="0.25">
      <c r="A1080" s="159" t="s">
        <v>1191</v>
      </c>
      <c r="B1080" s="159" t="s">
        <v>1047</v>
      </c>
      <c r="C1080" s="160">
        <v>42005</v>
      </c>
      <c r="D1080" s="161">
        <v>11658</v>
      </c>
      <c r="E1080" s="162">
        <v>249</v>
      </c>
      <c r="F1080" s="168">
        <v>256</v>
      </c>
      <c r="G1080" s="162">
        <v>505</v>
      </c>
      <c r="H1080" s="163" t="s">
        <v>129</v>
      </c>
      <c r="I1080" s="171">
        <v>41649</v>
      </c>
    </row>
    <row r="1081" spans="1:9" x14ac:dyDescent="0.25">
      <c r="A1081" s="154" t="s">
        <v>1200</v>
      </c>
      <c r="B1081" s="154" t="s">
        <v>1201</v>
      </c>
      <c r="C1081" s="155">
        <v>42005</v>
      </c>
      <c r="D1081" s="156">
        <v>11658</v>
      </c>
      <c r="E1081" s="157">
        <v>154</v>
      </c>
      <c r="F1081" s="168">
        <v>90</v>
      </c>
      <c r="G1081" s="157">
        <v>244</v>
      </c>
      <c r="H1081" s="157" t="s">
        <v>132</v>
      </c>
      <c r="I1081" s="170">
        <v>37632</v>
      </c>
    </row>
    <row r="1082" spans="1:9" x14ac:dyDescent="0.25">
      <c r="A1082" s="159" t="s">
        <v>1200</v>
      </c>
      <c r="B1082" s="159" t="s">
        <v>1202</v>
      </c>
      <c r="C1082" s="160">
        <v>42005</v>
      </c>
      <c r="D1082" s="161">
        <v>11658</v>
      </c>
      <c r="E1082" s="162">
        <v>143</v>
      </c>
      <c r="F1082" s="168">
        <v>98</v>
      </c>
      <c r="G1082" s="162">
        <v>241</v>
      </c>
      <c r="H1082" s="162" t="s">
        <v>132</v>
      </c>
      <c r="I1082" s="171">
        <v>41645</v>
      </c>
    </row>
    <row r="1083" spans="1:9" x14ac:dyDescent="0.25">
      <c r="A1083" s="154" t="s">
        <v>1200</v>
      </c>
      <c r="B1083" s="154" t="s">
        <v>1203</v>
      </c>
      <c r="C1083" s="155">
        <v>42005</v>
      </c>
      <c r="D1083" s="156">
        <v>11658</v>
      </c>
      <c r="E1083" s="157">
        <v>180</v>
      </c>
      <c r="F1083" s="168">
        <v>98</v>
      </c>
      <c r="G1083" s="157">
        <v>278</v>
      </c>
      <c r="H1083" s="157" t="s">
        <v>132</v>
      </c>
      <c r="I1083" s="170">
        <v>39450</v>
      </c>
    </row>
    <row r="1084" spans="1:9" ht="24" x14ac:dyDescent="0.25">
      <c r="A1084" s="159" t="s">
        <v>1200</v>
      </c>
      <c r="B1084" s="159" t="s">
        <v>1204</v>
      </c>
      <c r="C1084" s="160">
        <v>42005</v>
      </c>
      <c r="D1084" s="161">
        <v>11658</v>
      </c>
      <c r="E1084" s="162">
        <v>220</v>
      </c>
      <c r="F1084" s="168">
        <v>86</v>
      </c>
      <c r="G1084" s="162">
        <v>306</v>
      </c>
      <c r="H1084" s="162" t="s">
        <v>132</v>
      </c>
      <c r="I1084" s="171">
        <v>39448</v>
      </c>
    </row>
    <row r="1085" spans="1:9" x14ac:dyDescent="0.25">
      <c r="A1085" s="154" t="s">
        <v>1200</v>
      </c>
      <c r="B1085" s="154" t="s">
        <v>130</v>
      </c>
      <c r="C1085" s="155">
        <v>42005</v>
      </c>
      <c r="D1085" s="156">
        <v>11658</v>
      </c>
      <c r="E1085" s="157">
        <v>122</v>
      </c>
      <c r="F1085" s="168">
        <v>85</v>
      </c>
      <c r="G1085" s="157">
        <v>207</v>
      </c>
      <c r="H1085" s="157" t="s">
        <v>132</v>
      </c>
      <c r="I1085" s="170">
        <v>39453</v>
      </c>
    </row>
    <row r="1086" spans="1:9" ht="35.25" x14ac:dyDescent="0.25">
      <c r="A1086" s="159" t="s">
        <v>1205</v>
      </c>
      <c r="B1086" s="159" t="s">
        <v>1206</v>
      </c>
      <c r="C1086" s="161">
        <v>42095</v>
      </c>
      <c r="D1086" s="161">
        <v>41974</v>
      </c>
      <c r="E1086" s="162">
        <v>138</v>
      </c>
      <c r="F1086" s="168">
        <v>100</v>
      </c>
      <c r="G1086" s="162">
        <v>238</v>
      </c>
      <c r="H1086" s="162" t="s">
        <v>132</v>
      </c>
      <c r="I1086" s="171">
        <v>40186</v>
      </c>
    </row>
    <row r="1087" spans="1:9" ht="35.25" x14ac:dyDescent="0.25">
      <c r="A1087" s="154" t="s">
        <v>1205</v>
      </c>
      <c r="B1087" s="154" t="s">
        <v>1206</v>
      </c>
      <c r="C1087" s="156">
        <v>42339</v>
      </c>
      <c r="D1087" s="156">
        <v>41730</v>
      </c>
      <c r="E1087" s="157">
        <v>192</v>
      </c>
      <c r="F1087" s="168">
        <v>105</v>
      </c>
      <c r="G1087" s="157">
        <v>297</v>
      </c>
      <c r="H1087" s="157" t="s">
        <v>132</v>
      </c>
      <c r="I1087" s="170">
        <v>40186</v>
      </c>
    </row>
    <row r="1088" spans="1:9" ht="24" x14ac:dyDescent="0.25">
      <c r="A1088" s="159" t="s">
        <v>1207</v>
      </c>
      <c r="B1088" s="159" t="s">
        <v>1208</v>
      </c>
      <c r="C1088" s="160">
        <v>42005</v>
      </c>
      <c r="D1088" s="161">
        <v>11658</v>
      </c>
      <c r="E1088" s="162">
        <v>73</v>
      </c>
      <c r="F1088" s="168">
        <v>64</v>
      </c>
      <c r="G1088" s="162">
        <v>137</v>
      </c>
      <c r="H1088" s="162" t="s">
        <v>132</v>
      </c>
      <c r="I1088" s="171">
        <v>33979</v>
      </c>
    </row>
    <row r="1089" spans="1:9" x14ac:dyDescent="0.25">
      <c r="A1089" s="154" t="s">
        <v>1209</v>
      </c>
      <c r="B1089" s="154" t="s">
        <v>1210</v>
      </c>
      <c r="C1089" s="155">
        <v>42005</v>
      </c>
      <c r="D1089" s="156">
        <v>11658</v>
      </c>
      <c r="E1089" s="157">
        <v>164</v>
      </c>
      <c r="F1089" s="168">
        <v>58</v>
      </c>
      <c r="G1089" s="157">
        <v>222</v>
      </c>
      <c r="H1089" s="158" t="s">
        <v>129</v>
      </c>
      <c r="I1089" s="170">
        <v>35073</v>
      </c>
    </row>
    <row r="1090" spans="1:9" x14ac:dyDescent="0.25">
      <c r="A1090" s="159" t="s">
        <v>1209</v>
      </c>
      <c r="B1090" s="159" t="s">
        <v>130</v>
      </c>
      <c r="C1090" s="160">
        <v>42005</v>
      </c>
      <c r="D1090" s="161">
        <v>11658</v>
      </c>
      <c r="E1090" s="162">
        <v>108</v>
      </c>
      <c r="F1090" s="168">
        <v>65</v>
      </c>
      <c r="G1090" s="162">
        <v>173</v>
      </c>
      <c r="H1090" s="163" t="s">
        <v>129</v>
      </c>
      <c r="I1090" s="171">
        <v>39085</v>
      </c>
    </row>
    <row r="1091" spans="1:9" x14ac:dyDescent="0.25">
      <c r="A1091" s="154" t="s">
        <v>1209</v>
      </c>
      <c r="B1091" s="154" t="s">
        <v>1211</v>
      </c>
      <c r="C1091" s="155">
        <v>42005</v>
      </c>
      <c r="D1091" s="156">
        <v>11658</v>
      </c>
      <c r="E1091" s="157">
        <v>360</v>
      </c>
      <c r="F1091" s="168">
        <v>95</v>
      </c>
      <c r="G1091" s="157">
        <v>455</v>
      </c>
      <c r="H1091" s="158" t="s">
        <v>129</v>
      </c>
      <c r="I1091" s="170">
        <v>41276</v>
      </c>
    </row>
    <row r="1092" spans="1:9" x14ac:dyDescent="0.25">
      <c r="A1092" s="159" t="s">
        <v>1212</v>
      </c>
      <c r="B1092" s="159" t="s">
        <v>1213</v>
      </c>
      <c r="C1092" s="160">
        <v>42005</v>
      </c>
      <c r="D1092" s="161">
        <v>11658</v>
      </c>
      <c r="E1092" s="162">
        <v>236</v>
      </c>
      <c r="F1092" s="168">
        <v>103</v>
      </c>
      <c r="G1092" s="162">
        <v>339</v>
      </c>
      <c r="H1092" s="162" t="s">
        <v>132</v>
      </c>
      <c r="I1092" s="171">
        <v>40546</v>
      </c>
    </row>
    <row r="1093" spans="1:9" x14ac:dyDescent="0.25">
      <c r="A1093" s="154" t="s">
        <v>1212</v>
      </c>
      <c r="B1093" s="154" t="s">
        <v>1214</v>
      </c>
      <c r="C1093" s="155">
        <v>42005</v>
      </c>
      <c r="D1093" s="156">
        <v>11658</v>
      </c>
      <c r="E1093" s="157">
        <v>190</v>
      </c>
      <c r="F1093" s="168">
        <v>95</v>
      </c>
      <c r="G1093" s="157">
        <v>285</v>
      </c>
      <c r="H1093" s="157" t="s">
        <v>132</v>
      </c>
      <c r="I1093" s="170">
        <v>40546</v>
      </c>
    </row>
    <row r="1094" spans="1:9" x14ac:dyDescent="0.25">
      <c r="A1094" s="159" t="s">
        <v>1212</v>
      </c>
      <c r="B1094" s="159" t="s">
        <v>130</v>
      </c>
      <c r="C1094" s="160">
        <v>42005</v>
      </c>
      <c r="D1094" s="161">
        <v>11658</v>
      </c>
      <c r="E1094" s="162">
        <v>95</v>
      </c>
      <c r="F1094" s="168">
        <v>80</v>
      </c>
      <c r="G1094" s="162">
        <v>175</v>
      </c>
      <c r="H1094" s="162" t="s">
        <v>132</v>
      </c>
      <c r="I1094" s="171">
        <v>40546</v>
      </c>
    </row>
    <row r="1095" spans="1:9" x14ac:dyDescent="0.25">
      <c r="A1095" s="154" t="s">
        <v>1215</v>
      </c>
      <c r="B1095" s="154" t="s">
        <v>1216</v>
      </c>
      <c r="C1095" s="155">
        <v>42005</v>
      </c>
      <c r="D1095" s="156">
        <v>11658</v>
      </c>
      <c r="E1095" s="157">
        <v>122</v>
      </c>
      <c r="F1095" s="168">
        <v>90</v>
      </c>
      <c r="G1095" s="157">
        <v>212</v>
      </c>
      <c r="H1095" s="157" t="s">
        <v>132</v>
      </c>
      <c r="I1095" s="170">
        <v>38360</v>
      </c>
    </row>
    <row r="1096" spans="1:9" x14ac:dyDescent="0.25">
      <c r="A1096" s="159" t="s">
        <v>1215</v>
      </c>
      <c r="B1096" s="159" t="s">
        <v>1217</v>
      </c>
      <c r="C1096" s="160">
        <v>42005</v>
      </c>
      <c r="D1096" s="161">
        <v>11658</v>
      </c>
      <c r="E1096" s="162">
        <v>192</v>
      </c>
      <c r="F1096" s="168">
        <v>142</v>
      </c>
      <c r="G1096" s="162">
        <v>334</v>
      </c>
      <c r="H1096" s="162" t="s">
        <v>132</v>
      </c>
      <c r="I1096" s="171">
        <v>39451</v>
      </c>
    </row>
    <row r="1097" spans="1:9" x14ac:dyDescent="0.25">
      <c r="A1097" s="154" t="s">
        <v>1215</v>
      </c>
      <c r="B1097" s="154" t="s">
        <v>130</v>
      </c>
      <c r="C1097" s="155">
        <v>42005</v>
      </c>
      <c r="D1097" s="156">
        <v>11658</v>
      </c>
      <c r="E1097" s="157">
        <v>97</v>
      </c>
      <c r="F1097" s="168">
        <v>80</v>
      </c>
      <c r="G1097" s="157">
        <v>177</v>
      </c>
      <c r="H1097" s="157" t="s">
        <v>132</v>
      </c>
      <c r="I1097" s="170">
        <v>38360</v>
      </c>
    </row>
    <row r="1098" spans="1:9" x14ac:dyDescent="0.25">
      <c r="A1098" s="159" t="s">
        <v>1215</v>
      </c>
      <c r="B1098" s="159" t="s">
        <v>1218</v>
      </c>
      <c r="C1098" s="160">
        <v>42005</v>
      </c>
      <c r="D1098" s="161">
        <v>11658</v>
      </c>
      <c r="E1098" s="162">
        <v>273</v>
      </c>
      <c r="F1098" s="168">
        <v>138</v>
      </c>
      <c r="G1098" s="162">
        <v>411</v>
      </c>
      <c r="H1098" s="162" t="s">
        <v>132</v>
      </c>
      <c r="I1098" s="171">
        <v>38360</v>
      </c>
    </row>
    <row r="1105" spans="7:7" x14ac:dyDescent="0.25">
      <c r="G1105" s="7"/>
    </row>
    <row r="1106" spans="7:7" x14ac:dyDescent="0.25">
      <c r="G1106" s="7"/>
    </row>
    <row r="1107" spans="7:7" x14ac:dyDescent="0.25">
      <c r="G1107" s="7"/>
    </row>
  </sheetData>
  <hyperlinks>
    <hyperlink ref="H3" r:id="rId1" display="http://aoprals.state.gov/web920/footnote.asp?Footnote=2,19"/>
    <hyperlink ref="H4" r:id="rId2" display="http://aoprals.state.gov/web920/footnote.asp?Footnote=2,19"/>
    <hyperlink ref="H7" r:id="rId3" display="http://aoprals.state.gov/web920/footnote.asp?Footnote=2"/>
    <hyperlink ref="H8" r:id="rId4" display="http://aoprals.state.gov/web920/footnote.asp?Footnote=2"/>
    <hyperlink ref="H50" r:id="rId5" display="http://aoprals.state.gov/web920/footnote.asp?Footnote=10"/>
    <hyperlink ref="H51" r:id="rId6" display="http://aoprals.state.gov/web920/footnote.asp?Footnote=10"/>
    <hyperlink ref="H52" r:id="rId7" display="http://aoprals.state.gov/web920/footnote.asp?Footnote=10"/>
    <hyperlink ref="H53" r:id="rId8" display="http://aoprals.state.gov/web920/footnote.asp?Footnote=10"/>
    <hyperlink ref="H54" r:id="rId9" display="http://aoprals.state.gov/web920/footnote.asp?Footnote=10"/>
    <hyperlink ref="H55" r:id="rId10" display="http://aoprals.state.gov/web920/footnote.asp?Footnote=2"/>
    <hyperlink ref="H106" r:id="rId11" display="http://aoprals.state.gov/web920/footnote.asp?Footnote=32"/>
    <hyperlink ref="H108" r:id="rId12" display="http://aoprals.state.gov/web920/footnote.asp?Footnote=30"/>
    <hyperlink ref="H153" r:id="rId13" display="http://aoprals.state.gov/web920/footnote.asp?Footnote=4"/>
    <hyperlink ref="H169" r:id="rId14" display="http://aoprals.state.gov/web920/footnote.asp?Footnote=5"/>
    <hyperlink ref="H184" r:id="rId15" display="http://aoprals.state.gov/web920/footnote.asp?Footnote=38"/>
    <hyperlink ref="H216" r:id="rId16" display="http://aoprals.state.gov/web920/footnote.asp?Footnote=2"/>
    <hyperlink ref="H217" r:id="rId17" display="http://aoprals.state.gov/web920/footnote.asp?Footnote=2"/>
    <hyperlink ref="H218" r:id="rId18" display="http://aoprals.state.gov/web920/footnote.asp?Footnote=2"/>
    <hyperlink ref="H219" r:id="rId19" display="http://aoprals.state.gov/web920/footnote.asp?Footnote=2"/>
    <hyperlink ref="H220" r:id="rId20" display="http://aoprals.state.gov/web920/footnote.asp?Footnote=2"/>
    <hyperlink ref="H221" r:id="rId21" display="http://aoprals.state.gov/web920/footnote.asp?Footnote=2"/>
    <hyperlink ref="H222" r:id="rId22" display="http://aoprals.state.gov/web920/footnote.asp?Footnote=2"/>
    <hyperlink ref="H223" r:id="rId23" display="http://aoprals.state.gov/web920/footnote.asp?Footnote=2"/>
    <hyperlink ref="H224" r:id="rId24" display="http://aoprals.state.gov/web920/footnote.asp?Footnote=2"/>
    <hyperlink ref="H282" r:id="rId25" display="http://aoprals.state.gov/web920/footnote.asp?Footnote=2"/>
    <hyperlink ref="H283" r:id="rId26" display="http://aoprals.state.gov/web920/footnote.asp?Footnote=2"/>
    <hyperlink ref="H284" r:id="rId27" display="http://aoprals.state.gov/web920/footnote.asp?Footnote=2"/>
    <hyperlink ref="H285" r:id="rId28" display="http://aoprals.state.gov/web920/footnote.asp?Footnote=2"/>
    <hyperlink ref="H286" r:id="rId29" display="http://aoprals.state.gov/web920/footnote.asp?Footnote=2"/>
    <hyperlink ref="H287" r:id="rId30" display="http://aoprals.state.gov/web920/footnote.asp?Footnote=2"/>
    <hyperlink ref="H289" r:id="rId31" display="http://aoprals.state.gov/web920/footnote.asp?Footnote=25"/>
    <hyperlink ref="H309" r:id="rId32" display="http://aoprals.state.gov/web920/footnote.asp?Footnote=22"/>
    <hyperlink ref="H312" r:id="rId33" display="http://aoprals.state.gov/web920/footnote.asp?Footnote=22"/>
    <hyperlink ref="H313" r:id="rId34" display="http://aoprals.state.gov/web920/footnote.asp?Footnote=22"/>
    <hyperlink ref="H314" r:id="rId35" display="http://aoprals.state.gov/web920/footnote.asp?Footnote=22"/>
    <hyperlink ref="H315" r:id="rId36" display="http://aoprals.state.gov/web920/footnote.asp?Footnote=22"/>
    <hyperlink ref="H316" r:id="rId37" display="http://aoprals.state.gov/web920/footnote.asp?Footnote=22"/>
    <hyperlink ref="H317" r:id="rId38" display="http://aoprals.state.gov/web920/footnote.asp?Footnote=22"/>
    <hyperlink ref="H318" r:id="rId39" display="http://aoprals.state.gov/web920/footnote.asp?Footnote=6,22"/>
    <hyperlink ref="H319" r:id="rId40" display="http://aoprals.state.gov/web920/footnote.asp?Footnote=22"/>
    <hyperlink ref="H320" r:id="rId41" display="http://aoprals.state.gov/web920/footnote.asp?Footnote=22"/>
    <hyperlink ref="H373" r:id="rId42" display="http://aoprals.state.gov/web920/footnote.asp?Footnote=15"/>
    <hyperlink ref="H384" r:id="rId43" display="http://aoprals.state.gov/web920/footnote.asp?Footnote=8"/>
    <hyperlink ref="H385" r:id="rId44" display="http://aoprals.state.gov/web920/footnote.asp?Footnote=8"/>
    <hyperlink ref="H415" r:id="rId45" display="http://aoprals.state.gov/web920/footnote.asp?Footnote=47"/>
    <hyperlink ref="H438" r:id="rId46" display="http://aoprals.state.gov/web920/footnote.asp?Footnote=2"/>
    <hyperlink ref="H439" r:id="rId47" display="http://aoprals.state.gov/web920/footnote.asp?Footnote=2"/>
    <hyperlink ref="H440" r:id="rId48" display="http://aoprals.state.gov/web920/footnote.asp?Footnote=2,24"/>
    <hyperlink ref="H441" r:id="rId49" display="http://aoprals.state.gov/web920/footnote.asp?Footnote=2,24"/>
    <hyperlink ref="H442" r:id="rId50" display="http://aoprals.state.gov/web920/footnote.asp?Footnote=2,24"/>
    <hyperlink ref="H447" r:id="rId51" display="http://aoprals.state.gov/web920/footnote.asp?Footnote=2"/>
    <hyperlink ref="H448" r:id="rId52" display="http://aoprals.state.gov/web920/footnote.asp?Footnote=2"/>
    <hyperlink ref="H449" r:id="rId53" display="http://aoprals.state.gov/web920/footnote.asp?Footnote=2"/>
    <hyperlink ref="H450" r:id="rId54" display="http://aoprals.state.gov/web920/footnote.asp?Footnote=2"/>
    <hyperlink ref="H451" r:id="rId55" display="http://aoprals.state.gov/web920/footnote.asp?Footnote=2"/>
    <hyperlink ref="H452" r:id="rId56" display="http://aoprals.state.gov/web920/footnote.asp?Footnote=2"/>
    <hyperlink ref="H453" r:id="rId57" display="http://aoprals.state.gov/web920/footnote.asp?Footnote=2"/>
    <hyperlink ref="H454" r:id="rId58" display="http://aoprals.state.gov/web920/footnote.asp?Footnote=2"/>
    <hyperlink ref="H496" r:id="rId59" display="http://aoprals.state.gov/web920/footnote.asp?Footnote=36"/>
    <hyperlink ref="H498" r:id="rId60" display="http://aoprals.state.gov/web920/footnote.asp?Footnote=39"/>
    <hyperlink ref="H546" r:id="rId61" display="http://aoprals.state.gov/web920/footnote.asp?Footnote=9"/>
    <hyperlink ref="H547" r:id="rId62" display="http://aoprals.state.gov/web920/footnote.asp?Footnote=35"/>
    <hyperlink ref="H557" r:id="rId63" display="http://aoprals.state.gov/web920/footnote.asp?Footnote=2"/>
    <hyperlink ref="H558" r:id="rId64" display="http://aoprals.state.gov/web920/footnote.asp?Footnote=2"/>
    <hyperlink ref="H559" r:id="rId65" display="http://aoprals.state.gov/web920/footnote.asp?Footnote=2"/>
    <hyperlink ref="H560" r:id="rId66" display="http://aoprals.state.gov/web920/footnote.asp?Footnote=2"/>
    <hyperlink ref="H561" r:id="rId67" display="http://aoprals.state.gov/web920/footnote.asp?Footnote=2"/>
    <hyperlink ref="H562" r:id="rId68" display="http://aoprals.state.gov/web920/footnote.asp?Footnote=2"/>
    <hyperlink ref="H563" r:id="rId69" display="http://aoprals.state.gov/web920/footnote.asp?Footnote=2"/>
    <hyperlink ref="H577" r:id="rId70" display="http://aoprals.state.gov/web920/footnote.asp?Footnote=1,16"/>
    <hyperlink ref="H598" r:id="rId71" display="http://aoprals.state.gov/web920/footnote.asp?Footnote=45"/>
    <hyperlink ref="H600" r:id="rId72" display="http://aoprals.state.gov/web920/footnote.asp?Footnote=17"/>
    <hyperlink ref="H606" r:id="rId73" display="http://aoprals.state.gov/web920/footnote.asp?Footnote=2"/>
    <hyperlink ref="H607" r:id="rId74" display="http://aoprals.state.gov/web920/footnote.asp?Footnote=2"/>
    <hyperlink ref="H618" r:id="rId75" display="http://aoprals.state.gov/web920/footnote.asp?Footnote=2,42"/>
    <hyperlink ref="H619" r:id="rId76" display="http://aoprals.state.gov/web920/footnote.asp?Footnote=2,42"/>
    <hyperlink ref="H622" r:id="rId77" display="http://aoprals.state.gov/web920/footnote.asp?Footnote=39"/>
    <hyperlink ref="H623" r:id="rId78" display="http://aoprals.state.gov/web920/footnote.asp?Footnote=39"/>
    <hyperlink ref="H624" r:id="rId79" display="http://aoprals.state.gov/web920/footnote.asp?Footnote=2"/>
    <hyperlink ref="H625" r:id="rId80" display="http://aoprals.state.gov/web920/footnote.asp?Footnote=2"/>
    <hyperlink ref="H626" r:id="rId81" display="http://aoprals.state.gov/web920/footnote.asp?Footnote=2"/>
    <hyperlink ref="H627" r:id="rId82" display="http://aoprals.state.gov/web920/footnote.asp?Footnote=2"/>
    <hyperlink ref="H628" r:id="rId83" display="http://aoprals.state.gov/web920/footnote.asp?Footnote=2,15"/>
    <hyperlink ref="H650" r:id="rId84" display="http://aoprals.state.gov/web920/footnote.asp?Footnote=48"/>
    <hyperlink ref="H654" r:id="rId85" display="http://aoprals.state.gov/web920/footnote.asp?Footnote=2"/>
    <hyperlink ref="H655" r:id="rId86" display="http://aoprals.state.gov/web920/footnote.asp?Footnote=2"/>
    <hyperlink ref="H656" r:id="rId87" display="http://aoprals.state.gov/web920/footnote.asp?Footnote=2"/>
    <hyperlink ref="H670" r:id="rId88" display="http://aoprals.state.gov/web920/footnote.asp?Footnote=2"/>
    <hyperlink ref="H671" r:id="rId89" display="http://aoprals.state.gov/web920/footnote.asp?Footnote=2"/>
    <hyperlink ref="H672" r:id="rId90" display="http://aoprals.state.gov/web920/footnote.asp?Footnote=2"/>
    <hyperlink ref="H673" r:id="rId91" display="http://aoprals.state.gov/web920/footnote.asp?Footnote=2"/>
    <hyperlink ref="H674" r:id="rId92" display="http://aoprals.state.gov/web920/footnote.asp?Footnote=2"/>
    <hyperlink ref="H675" r:id="rId93" display="http://aoprals.state.gov/web920/footnote.asp?Footnote=2"/>
    <hyperlink ref="H676" r:id="rId94" display="http://aoprals.state.gov/web920/footnote.asp?Footnote=2"/>
    <hyperlink ref="H677" r:id="rId95" display="http://aoprals.state.gov/web920/footnote.asp?Footnote=2"/>
    <hyperlink ref="H678" r:id="rId96" display="http://aoprals.state.gov/web920/footnote.asp?Footnote=2"/>
    <hyperlink ref="H679" r:id="rId97" display="http://aoprals.state.gov/web920/footnote.asp?Footnote=2"/>
    <hyperlink ref="H680" r:id="rId98" display="http://aoprals.state.gov/web920/footnote.asp?Footnote=2"/>
    <hyperlink ref="H681" r:id="rId99" display="http://aoprals.state.gov/web920/footnote.asp?Footnote=2"/>
    <hyperlink ref="H682" r:id="rId100" display="http://aoprals.state.gov/web920/footnote.asp?Footnote=2"/>
    <hyperlink ref="H683" r:id="rId101" display="http://aoprals.state.gov/web920/footnote.asp?Footnote=2"/>
    <hyperlink ref="H684" r:id="rId102" display="http://aoprals.state.gov/web920/footnote.asp?Footnote=2"/>
    <hyperlink ref="H685" r:id="rId103" display="http://aoprals.state.gov/web920/footnote.asp?Footnote=2"/>
    <hyperlink ref="H686" r:id="rId104" display="http://aoprals.state.gov/web920/footnote.asp?Footnote=2"/>
    <hyperlink ref="H687" r:id="rId105" display="http://aoprals.state.gov/web920/footnote.asp?Footnote=2"/>
    <hyperlink ref="H688" r:id="rId106" display="http://aoprals.state.gov/web920/footnote.asp?Footnote=2"/>
    <hyperlink ref="H689" r:id="rId107" display="http://aoprals.state.gov/web920/footnote.asp?Footnote=2"/>
    <hyperlink ref="H690" r:id="rId108" display="http://aoprals.state.gov/web920/footnote.asp?Footnote=2"/>
    <hyperlink ref="H691" r:id="rId109" display="http://aoprals.state.gov/web920/footnote.asp?Footnote=2"/>
    <hyperlink ref="H692" r:id="rId110" display="http://aoprals.state.gov/web920/footnote.asp?Footnote=2"/>
    <hyperlink ref="H693" r:id="rId111" display="http://aoprals.state.gov/web920/footnote.asp?Footnote=2"/>
    <hyperlink ref="H694" r:id="rId112" display="http://aoprals.state.gov/web920/footnote.asp?Footnote=2"/>
    <hyperlink ref="H695" r:id="rId113" display="http://aoprals.state.gov/web920/footnote.asp?Footnote=2"/>
    <hyperlink ref="H696" r:id="rId114" display="http://aoprals.state.gov/web920/footnote.asp?Footnote=2"/>
    <hyperlink ref="H697" r:id="rId115" display="http://aoprals.state.gov/web920/footnote.asp?Footnote=2"/>
    <hyperlink ref="H698" r:id="rId116" display="http://aoprals.state.gov/web920/footnote.asp?Footnote=2"/>
    <hyperlink ref="H699" r:id="rId117" display="http://aoprals.state.gov/web920/footnote.asp?Footnote=2"/>
    <hyperlink ref="H700" r:id="rId118" display="http://aoprals.state.gov/web920/footnote.asp?Footnote=2"/>
    <hyperlink ref="H701" r:id="rId119" display="http://aoprals.state.gov/web920/footnote.asp?Footnote=2"/>
    <hyperlink ref="H702" r:id="rId120" display="http://aoprals.state.gov/web920/footnote.asp?Footnote=2"/>
    <hyperlink ref="H703" r:id="rId121" display="http://aoprals.state.gov/web920/footnote.asp?Footnote=2"/>
    <hyperlink ref="H704" r:id="rId122" display="http://aoprals.state.gov/web920/footnote.asp?Footnote=2"/>
    <hyperlink ref="H705" r:id="rId123" display="http://aoprals.state.gov/web920/footnote.asp?Footnote=2"/>
    <hyperlink ref="H706" r:id="rId124" display="http://aoprals.state.gov/web920/footnote.asp?Footnote=2"/>
    <hyperlink ref="H707" r:id="rId125" display="http://aoprals.state.gov/web920/footnote.asp?Footnote=2"/>
    <hyperlink ref="H708" r:id="rId126" display="http://aoprals.state.gov/web920/footnote.asp?Footnote=2"/>
    <hyperlink ref="H709" r:id="rId127" display="http://aoprals.state.gov/web920/footnote.asp?Footnote=2"/>
    <hyperlink ref="H717" r:id="rId128" display="http://aoprals.state.gov/web920/footnote.asp?Footnote=22"/>
    <hyperlink ref="H751" r:id="rId129" display="http://aoprals.state.gov/web920/footnote.asp?Footnote=7"/>
    <hyperlink ref="H752" r:id="rId130" display="http://aoprals.state.gov/web920/footnote.asp?Footnote=7"/>
    <hyperlink ref="H789" r:id="rId131" display="http://aoprals.state.gov/web920/footnote.asp?Footnote=2"/>
    <hyperlink ref="H790" r:id="rId132" display="http://aoprals.state.gov/web920/footnote.asp?Footnote=2"/>
    <hyperlink ref="H791" r:id="rId133" display="http://aoprals.state.gov/web920/footnote.asp?Footnote=2"/>
    <hyperlink ref="H792" r:id="rId134" display="http://aoprals.state.gov/web920/footnote.asp?Footnote=2"/>
    <hyperlink ref="H793" r:id="rId135" display="http://aoprals.state.gov/web920/footnote.asp?Footnote=2"/>
    <hyperlink ref="H795" r:id="rId136" display="http://aoprals.state.gov/web920/footnote.asp?Footnote=2"/>
    <hyperlink ref="H796" r:id="rId137" display="http://aoprals.state.gov/web920/footnote.asp?Footnote=2,41"/>
    <hyperlink ref="H797" r:id="rId138" display="http://aoprals.state.gov/web920/footnote.asp?Footnote=2"/>
    <hyperlink ref="H798" r:id="rId139" display="http://aoprals.state.gov/web920/footnote.asp?Footnote=2"/>
    <hyperlink ref="H799" r:id="rId140" display="http://aoprals.state.gov/web920/footnote.asp?Footnote=2"/>
    <hyperlink ref="H800" r:id="rId141" display="http://aoprals.state.gov/web920/footnote.asp?Footnote=2"/>
    <hyperlink ref="H801" r:id="rId142" display="http://aoprals.state.gov/web920/footnote.asp?Footnote=2"/>
    <hyperlink ref="H820" r:id="rId143" display="http://aoprals.state.gov/web920/footnote.asp?Footnote=34"/>
    <hyperlink ref="H822" r:id="rId144" display="http://aoprals.state.gov/web920/footnote.asp?Footnote=31"/>
    <hyperlink ref="H826" r:id="rId145" display="http://aoprals.state.gov/web920/footnote.asp?Footnote=29"/>
    <hyperlink ref="H843" r:id="rId146" display="http://aoprals.state.gov/web920/footnote.asp?Footnote=2"/>
    <hyperlink ref="H844" r:id="rId147" display="http://aoprals.state.gov/web920/footnote.asp?Footnote=2"/>
    <hyperlink ref="H851" r:id="rId148" display="http://aoprals.state.gov/web920/footnote.asp?Footnote=33"/>
    <hyperlink ref="H871" r:id="rId149" display="http://aoprals.state.gov/web920/footnote.asp?Footnote=2,11"/>
    <hyperlink ref="H872" r:id="rId150" display="http://aoprals.state.gov/web920/footnote.asp?Footnote=2"/>
    <hyperlink ref="H873" r:id="rId151" display="http://aoprals.state.gov/web920/footnote.asp?Footnote=2"/>
    <hyperlink ref="H874" r:id="rId152" display="http://aoprals.state.gov/web920/footnote.asp?Footnote=2"/>
    <hyperlink ref="H875" r:id="rId153" display="http://aoprals.state.gov/web920/footnote.asp?Footnote=2"/>
    <hyperlink ref="H876" r:id="rId154" display="http://aoprals.state.gov/web920/footnote.asp?Footnote=2"/>
    <hyperlink ref="H877" r:id="rId155" display="http://aoprals.state.gov/web920/footnote.asp?Footnote=2"/>
    <hyperlink ref="H878" r:id="rId156" display="http://aoprals.state.gov/web920/footnote.asp?Footnote=2"/>
    <hyperlink ref="H879" r:id="rId157" display="http://aoprals.state.gov/web920/footnote.asp?Footnote=2"/>
    <hyperlink ref="H997" r:id="rId158" display="http://aoprals.state.gov/web920/footnote.asp?Footnote=2"/>
    <hyperlink ref="H998" r:id="rId159" display="http://aoprals.state.gov/web920/footnote.asp?Footnote=2"/>
    <hyperlink ref="H999" r:id="rId160" display="http://aoprals.state.gov/web920/footnote.asp?Footnote=2"/>
    <hyperlink ref="H1000" r:id="rId161" display="http://aoprals.state.gov/web920/footnote.asp?Footnote=2"/>
    <hyperlink ref="H1001" r:id="rId162" display="http://aoprals.state.gov/web920/footnote.asp?Footnote=2"/>
    <hyperlink ref="H1002" r:id="rId163" display="http://aoprals.state.gov/web920/footnote.asp?Footnote=2"/>
    <hyperlink ref="H1003" r:id="rId164" display="http://aoprals.state.gov/web920/footnote.asp?Footnote=2"/>
    <hyperlink ref="H1004" r:id="rId165" display="http://aoprals.state.gov/web920/footnote.asp?Footnote=2"/>
    <hyperlink ref="H1005" r:id="rId166" display="http://aoprals.state.gov/web920/footnote.asp?Footnote=2"/>
    <hyperlink ref="H1006" r:id="rId167" display="http://aoprals.state.gov/web920/footnote.asp?Footnote=2"/>
    <hyperlink ref="H1007" r:id="rId168" display="http://aoprals.state.gov/web920/footnote.asp?Footnote=2"/>
    <hyperlink ref="H1015" r:id="rId169" display="http://aoprals.state.gov/web920/footnote.asp?Footnote=32"/>
    <hyperlink ref="H1045" r:id="rId170" display="http://aoprals.state.gov/web920/footnote.asp?Footnote=13"/>
    <hyperlink ref="H1053" r:id="rId171" display="http://aoprals.state.gov/web920/footnote.asp?Footnote=13"/>
    <hyperlink ref="H1055" r:id="rId172" display="http://aoprals.state.gov/web920/footnote.asp?Footnote=14"/>
    <hyperlink ref="H1057" r:id="rId173" display="http://aoprals.state.gov/web920/footnote.asp?Footnote=18"/>
    <hyperlink ref="H1071" r:id="rId174" display="http://aoprals.state.gov/web920/footnote.asp?Footnote=1"/>
    <hyperlink ref="H1072" r:id="rId175" display="http://aoprals.state.gov/web920/footnote.asp?Footnote=1"/>
    <hyperlink ref="H1073" r:id="rId176" display="http://aoprals.state.gov/web920/footnote.asp?Footnote=1"/>
    <hyperlink ref="H1074" r:id="rId177" display="http://aoprals.state.gov/web920/footnote.asp?Footnote=1"/>
    <hyperlink ref="H1075" r:id="rId178" display="http://aoprals.state.gov/web920/footnote.asp?Footnote=1"/>
    <hyperlink ref="H1076" r:id="rId179" display="http://aoprals.state.gov/web920/footnote.asp?Footnote=1"/>
    <hyperlink ref="H1077" r:id="rId180" display="http://aoprals.state.gov/web920/footnote.asp?Footnote=1"/>
    <hyperlink ref="H1078" r:id="rId181" display="http://aoprals.state.gov/web920/footnote.asp?Footnote=1"/>
    <hyperlink ref="H1079" r:id="rId182" display="http://aoprals.state.gov/web920/footnote.asp?Footnote=1"/>
    <hyperlink ref="H1080" r:id="rId183" display="http://aoprals.state.gov/web920/footnote.asp?Footnote=1"/>
    <hyperlink ref="H1089" r:id="rId184" display="http://aoprals.state.gov/web920/footnote.asp?Footnote=2"/>
    <hyperlink ref="H1090" r:id="rId185" display="http://aoprals.state.gov/web920/footnote.asp?Footnote=2"/>
    <hyperlink ref="H1091" r:id="rId186" display="http://aoprals.state.gov/web920/footnote.asp?Footnot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2017 RTEI TOTAL BUDGET</vt:lpstr>
      <vt:lpstr>2017 RTEI NON-PERSONNEL BUDGET</vt:lpstr>
      <vt:lpstr>2017 Per Diem Rates</vt:lpstr>
      <vt:lpstr>2017 RTEI PERSONNEL BUDGET</vt:lpstr>
      <vt:lpstr>REF INTERNAL</vt:lpstr>
      <vt:lpstr>Sheet1</vt:lpstr>
      <vt:lpstr>Sheet2</vt:lpstr>
      <vt:lpstr>OtherSupplyItem</vt:lpstr>
      <vt:lpstr>'2017 RTEI NON-PERSONNEL BUDGET'!Print_Area</vt:lpstr>
      <vt:lpstr>'2017 RTEI TOTAL BUDGET'!Print_Area</vt:lpstr>
      <vt:lpstr>'2017 Per Diem Rates'!Print_Titles</vt:lpstr>
      <vt:lpstr>SupplyType</vt:lpstr>
      <vt:lpstr>'2017 Per Diem Rates'!tPerDiemCodes</vt:lpstr>
      <vt:lpstr>'2017 Per Diem Rates'!tPerDiemTable</vt:lpstr>
      <vt:lpstr>TravelSupplyType</vt:lpstr>
      <vt:lpstr>UnitName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Savage</dc:creator>
  <cp:lastModifiedBy>Ally K</cp:lastModifiedBy>
  <cp:lastPrinted>2016-05-02T17:44:11Z</cp:lastPrinted>
  <dcterms:created xsi:type="dcterms:W3CDTF">2014-03-11T15:52:57Z</dcterms:created>
  <dcterms:modified xsi:type="dcterms:W3CDTF">2016-11-17T14:40:35Z</dcterms:modified>
</cp:coreProperties>
</file>