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20.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17.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8" firstSheet="0" activeTab="8"/>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<sst xmlns="http://schemas.openxmlformats.org/spreadsheetml/2006/main" count="3953" uniqueCount="1364">
  <si>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</si>
  <si>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</si>
  <si>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</si>
  <si>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</si>
  <si>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</si>
  <si>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</si>
  <si>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</si>
  <si>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</si>
  <si>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</si>
  <si>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</si>
  <si>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</si>
  <si>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</si>
  <si>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</si>
  <si>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</si>
  <si>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</si>
  <si>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</si>
  <si>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</si>
  <si>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</si>
  <si>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</si>
  <si>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</si>
  <si>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</si>
  <si>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</si>
  <si>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</si>
  <si>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</si>
  <si>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</si>
  <si>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</si>
  <si>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</si>
  <si>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</si>
  <si>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</si>
  <si>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</si>
  <si>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</si>
  <si>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</si>
  <si>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</si>
  <si>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</si>
  <si>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</si>
  <si>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</si>
  <si>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</si>
  <si>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</si>
  <si>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</si>
  <si>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</si>
  <si>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</si>
  <si>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</si>
  <si>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</si>
  <si>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the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</si>
  <si>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</si>
  <si>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</si>
  <si>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</si>
  <si>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</si>
  <si>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</si>
  <si>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</si>
  <si>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</si>
  <si>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</si>
  <si>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</si>
  <si>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</si>
  <si>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</si>
  <si>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</si>
  <si>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</si>
  <si>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</si>
  <si>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</si>
  <si>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</si>
  <si>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</si>
  <si>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</si>
  <si>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</si>
  <si>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</si>
  <si>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</si>
  <si>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</si>
  <si>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</si>
  <si>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</si>
  <si>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</si>
  <si>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</si>
  <si>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</si>
  <si>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</si>
  <si>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</si>
  <si>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</si>
  <si>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</si>
  <si>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education integrated with the general education system (i.e., same curricula)?</t>
  </si>
  <si>
    <t>5.3.4: Are children prisoners-of-war given the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</si>
  <si>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</si>
  <si>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</si>
  <si>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</si>
  <si>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</si>
  <si>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</si>
  <si>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</si>
  <si>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</si>
  <si>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</si>
  <si>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</si>
  <si>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</si>
  <si>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</si>
  <si>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</si>
  <si>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</si>
  <si>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</si>
  <si>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</si>
  <si>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</si>
  <si>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</si>
  <si>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</si>
  <si>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</si>
  <si>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</si>
  <si>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</si>
  <si>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</si>
  <si>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</si>
  <si>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</si>
  <si>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</si>
  <si>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</si>
  <si>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</si>
  <si>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</si>
  <si>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</si>
  <si>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</si>
  <si>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</si>
  <si>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</si>
  <si>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</si>
  <si>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</si>
  <si>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</si>
  <si>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</si>
  <si>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</si>
  <si>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</si>
  <si>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</si>
  <si>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</si>
  <si>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</si>
  <si>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</si>
  <si>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</si>
  <si>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</si>
  <si>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</si>
  <si>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</si>
  <si>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</si>
  <si>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</si>
  <si>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</si>
  <si>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</si>
  <si>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</si>
  <si>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</si>
  <si>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</si>
  <si>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</si>
  <si>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</si>
  <si>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</si>
  <si>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</si>
  <si>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</si>
  <si>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</si>
  <si>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</si>
  <si>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</si>
  <si>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</si>
  <si>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</si>
  <si>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</si>
  <si>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</si>
  <si>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</si>
  <si>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</si>
  <si>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</si>
  <si>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</si>
  <si>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</si>
  <si>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</si>
  <si>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</si>
  <si>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</si>
  <si>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</si>
  <si>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</si>
  <si>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</si>
  <si>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</si>
  <si>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</si>
  <si>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</si>
  <si>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</si>
  <si>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</si>
  <si>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</si>
  <si>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</si>
  <si>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</si>
  <si>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</si>
  <si>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</si>
  <si>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</si>
  <si>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</si>
  <si>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</si>
  <si>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</si>
  <si>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</si>
  <si>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</si>
  <si>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</si>
  <si>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</si>
  <si>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</si>
  <si>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</si>
  <si>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</si>
  <si>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</si>
  <si>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</si>
  <si>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</si>
  <si>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</si>
  <si>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</si>
  <si>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</si>
  <si>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</si>
  <si>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</si>
  <si>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</si>
  <si>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</si>
  <si>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</si>
  <si>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</si>
  <si>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</si>
  <si>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</si>
  <si>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</si>
  <si>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</si>
  <si>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</si>
  <si>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</si>
  <si>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</si>
  <si>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</si>
  <si>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</si>
  <si>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</si>
  <si>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</si>
  <si>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</si>
  <si>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</si>
  <si>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</si>
  <si>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</si>
  <si>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</si>
  <si>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</si>
  <si>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</si>
  <si>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</si>
  <si>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</si>
  <si>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</si>
  <si>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</si>
  <si>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</si>
  <si>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</si>
  <si>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</si>
  <si>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</si>
  <si>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</si>
  <si>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</si>
  <si>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</si>
  <si>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</si>
  <si>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</si>
  <si>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</si>
  <si>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</si>
  <si>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</si>
  <si>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</si>
  <si>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</si>
  <si>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</si>
  <si>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</si>
  <si>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</si>
  <si>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</si>
  <si>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</si>
  <si>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</si>
  <si>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</si>
  <si>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</si>
  <si>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</si>
  <si>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</si>
  <si>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</si>
  <si>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</si>
  <si>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</si>
  <si>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</si>
  <si>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</si>
  <si>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</si>
  <si>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</si>
  <si>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</si>
  <si>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</si>
  <si>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</si>
  <si>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</si>
  <si>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</si>
  <si>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</si>
  <si>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</si>
  <si>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</si>
  <si>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</si>
  <si>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</si>
  <si>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</si>
  <si>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</si>
  <si>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</si>
  <si>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</si>
  <si>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</si>
  <si>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</si>
  <si>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</si>
  <si>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</si>
  <si>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</si>
  <si>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</si>
  <si>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</si>
  <si>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</si>
  <si>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</si>
  <si>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</si>
  <si>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</si>
  <si>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</si>
  <si>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</si>
  <si>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</si>
  <si>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</si>
  <si>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</si>
  <si>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</si>
  <si>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</si>
  <si>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</si>
  <si>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</si>
  <si>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</si>
  <si>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</si>
  <si>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</si>
  <si>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</si>
  <si>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</si>
  <si>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</si>
  <si>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</si>
  <si>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</si>
  <si>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</si>
  <si>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</si>
  <si>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</si>
  <si>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</si>
  <si>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</si>
  <si>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Primary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</si>
  <si>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</si>
  <si>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</si>
  <si>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</si>
  <si>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</si>
  <si>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</si>
  <si>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</si>
  <si>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</si>
  <si>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</si>
  <si>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</si>
  <si>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</si>
  <si>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</si>
  <si>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</si>
  <si>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</si>
  <si>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</si>
  <si>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</si>
  <si>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</si>
  <si>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</si>
  <si>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</si>
  <si>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</si>
  <si>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</si>
  <si>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</si>
  <si>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</si>
  <si>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</si>
  <si>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</si>
  <si>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</si>
  <si>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</si>
  <si>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</si>
  <si>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</si>
  <si>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</si>
  <si>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</si>
  <si>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</si>
  <si>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</si>
  <si>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</si>
  <si>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</si>
  <si>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</si>
  <si>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</si>
  <si>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</si>
  <si>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</si>
  <si>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</si>
  <si>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</si>
  <si>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</si>
  <si>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</si>
  <si>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</si>
  <si>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</si>
  <si>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</si>
  <si>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</si>
  <si>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</si>
  <si>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</si>
  <si>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</si>
  <si>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</si>
  <si>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</si>
  <si>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</si>
  <si>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</si>
  <si>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</si>
  <si>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</si>
  <si>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</si>
  <si>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</si>
  <si>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</si>
  <si>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</si>
  <si>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</si>
  <si>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</si>
  <si>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</si>
  <si>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</si>
  <si>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</si>
  <si>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</si>
  <si>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</si>
  <si>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</si>
  <si>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</si>
  <si>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</si>
  <si>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</si>
  <si>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</si>
  <si>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</si>
  <si>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</si>
  <si>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</si>
  <si>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</si>
  <si>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</si>
  <si>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</si>
  <si>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</si>
  <si>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</si>
  <si>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</si>
  <si>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</si>
  <si>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</si>
  <si>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</si>
  <si>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</si>
  <si>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</si>
  <si>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</si>
  <si>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</si>
  <si>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</si>
  <si>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</si>
  <si>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</si>
  <si>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</si>
  <si>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</si>
  <si>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</si>
  <si>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</si>
  <si>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</si>
  <si>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</si>
  <si>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</si>
  <si>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</si>
  <si>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</si>
  <si>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</si>
  <si>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</si>
  <si>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</si>
  <si>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</si>
  <si>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</si>
  <si>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</si>
  <si>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</si>
  <si>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</si>
  <si>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</si>
  <si>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</si>
  <si>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</si>
  <si>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</si>
  <si>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</si>
  <si>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</si>
  <si>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</si>
  <si>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</si>
  <si>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</si>
  <si>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</si>
  <si>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</si>
  <si>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</si>
  <si>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</si>
  <si>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</si>
  <si>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</si>
  <si>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</si>
  <si>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</si>
  <si>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</si>
  <si>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</si>
  <si>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</si>
  <si>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</si>
  <si>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</si>
  <si>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Primary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</si>
  <si>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</si>
  <si>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</si>
  <si>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</si>
  <si>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</si>
  <si>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</si>
  <si>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</si>
  <si>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</si>
  <si>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</si>
  <si>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</si>
  <si>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</si>
  <si>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</si>
  <si>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</si>
  <si>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</si>
  <si>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</si>
  <si>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</si>
  <si>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</si>
  <si>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</si>
  <si>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</si>
  <si>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</si>
  <si>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</si>
  <si>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</si>
  <si>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</si>
  <si>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Response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</si>
  <si>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</si>
  <si>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</si>
  <si>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</si>
  <si>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</si>
  <si>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</si>
  <si>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</si>
  <si>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</si>
  <si>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</si>
  <si>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</si>
  <si>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</si>
  <si>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</si>
  <si>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</si>
  <si>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</si>
  <si>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</si>
  <si>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</si>
  <si>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</si>
  <si>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</si>
  <si>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</si>
  <si>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</si>
  <si>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</si>
  <si>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</si>
  <si>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</si>
  <si>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</si>
  <si>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</si>
  <si>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</si>
  <si>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</si>
  <si>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</si>
  <si>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</si>
  <si>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</si>
  <si>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</si>
  <si>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</si>
  <si>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</si>
  <si>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</si>
  <si>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</si>
  <si>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</si>
  <si>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</si>
  <si>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</si>
  <si>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</si>
  <si>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</si>
  <si>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</si>
  <si>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</si>
  <si>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</si>
  <si>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</si>
  <si>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</si>
  <si>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</si>
  <si>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primary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</si>
  <si>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</si>
  <si>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</si>
  <si>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</si>
  <si>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</si>
  <si>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</si>
  <si>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</si>
  <si>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</si>
  <si>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</si>
  <si>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</si>
  <si>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</si>
  <si>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</si>
  <si>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</si>
  <si>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</si>
  <si>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</si>
  <si>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</si>
  <si>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</si>
  <si>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</si>
  <si>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</si>
  <si>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</si>
  <si>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</si>
  <si>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</si>
  <si>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</si>
  <si>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</si>
  <si>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</si>
  <si>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</si>
  <si>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</si>
  <si>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</si>
  <si>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</si>
  <si>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</si>
  <si>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</si>
  <si>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</si>
  <si>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</si>
  <si>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</si>
  <si>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</si>
  <si>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</si>
  <si>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</si>
  <si>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</si>
  <si>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</si>
  <si>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</si>
  <si>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</si>
  <si>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</si>
  <si>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</si>
  <si>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</si>
  <si>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</si>
  <si>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</si>
  <si>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</si>
  <si>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</si>
  <si>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</si>
  <si>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</si>
  <si>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</si>
  <si>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</si>
  <si>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</si>
  <si>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</si>
  <si>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</si>
  <si>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</si>
  <si>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</si>
  <si>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</si>
  <si>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</si>
  <si>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</si>
  <si>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</si>
  <si>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</si>
  <si>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</si>
  <si>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</si>
  <si>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</si>
  <si>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</si>
  <si>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</si>
  <si>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</si>
  <si>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</si>
  <si>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</si>
  <si>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</si>
  <si>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</si>
  <si>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</si>
  <si>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</si>
  <si>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</si>
  <si>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</si>
  <si>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</si>
  <si>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</si>
  <si>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</si>
  <si>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</si>
  <si>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</si>
  <si>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</si>
  <si>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</si>
  <si>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</si>
  <si>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</si>
  <si>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</si>
  <si>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</si>
  <si>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</si>
  <si>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</si>
  <si>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</si>
  <si>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</si>
  <si>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</si>
  <si>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</si>
  <si>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</si>
  <si>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</si>
  <si>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</si>
  <si>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</si>
  <si>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</si>
  <si>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</si>
  <si>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</si>
  <si>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</si>
  <si>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</si>
  <si>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</si>
  <si>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</si>
  <si>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</si>
  <si>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</si>
  <si>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</si>
  <si>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</si>
  <si>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</si>
  <si>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</si>
  <si>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</si>
  <si>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</si>
  <si>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</si>
  <si>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</si>
  <si>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</si>
  <si>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</si>
  <si>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</si>
  <si>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</si>
  <si>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</si>
  <si>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</si>
  <si>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</si>
  <si>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</si>
  <si>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</si>
  <si>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</si>
  <si>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</si>
  <si>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</si>
  <si>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</si>
  <si>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</si>
  <si>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primary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</si>
  <si>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</si>
  <si>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</si>
  <si>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</si>
  <si>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</si>
  <si>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</si>
  <si>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</si>
  <si>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</si>
  <si>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</si>
  <si>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</si>
  <si>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</si>
  <si>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</si>
  <si>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</si>
  <si>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</si>
  <si>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</si>
  <si>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</si>
  <si>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</si>
  <si>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</si>
  <si>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</si>
  <si>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</si>
  <si>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</si>
  <si>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</si>
  <si>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</si>
  <si>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</si>
  <si>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</si>
  <si>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</si>
  <si>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</si>
  <si>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</si>
  <si>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</si>
  <si>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</si>
  <si>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</si>
  <si>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</si>
  <si>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</si>
  <si>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</si>
  <si>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</si>
  <si>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</si>
  <si>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</si>
  <si>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</si>
  <si>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</si>
  <si>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</si>
  <si>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</si>
  <si>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</si>
  <si>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</si>
  <si>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</si>
  <si>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</si>
  <si>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</si>
  <si>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</si>
  <si>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</si>
  <si>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</si>
  <si>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</si>
  <si>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</si>
  <si>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</si>
  <si>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</si>
  <si>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</si>
  <si>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</si>
  <si>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</si>
  <si>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</si>
  <si>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</si>
  <si>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</si>
  <si>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</si>
  <si>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</si>
  <si>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</si>
  <si>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</si>
  <si>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</si>
  <si>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</si>
  <si>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</si>
  <si>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</si>
  <si>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</si>
  <si>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</si>
  <si>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</si>
  <si>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</si>
  <si>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</si>
  <si>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</si>
  <si>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</si>
  <si>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</si>
  <si>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</si>
  <si>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</si>
  <si>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</si>
  <si>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</si>
  <si>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</si>
  <si>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</si>
  <si>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</si>
  <si>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</si>
  <si>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</si>
  <si>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</si>
  <si>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</si>
  <si>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</si>
  <si>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</si>
  <si>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</si>
  <si>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</si>
  <si>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</si>
  <si>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</si>
  <si>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</si>
  <si>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</si>
  <si>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</si>
  <si>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</si>
  <si>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</si>
  <si>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</si>
  <si>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</si>
  <si>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</si>
  <si>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</si>
  <si>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</si>
  <si>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</si>
  <si>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</si>
  <si>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</si>
  <si>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</si>
  <si>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</si>
  <si>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</si>
  <si>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</si>
  <si>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</si>
  <si>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</si>
  <si>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</si>
  <si>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</si>
  <si>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</si>
  <si>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</si>
  <si>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</si>
  <si>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</si>
  <si>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</si>
  <si>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</si>
  <si>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</si>
  <si>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</si>
  <si>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</si>
  <si>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</si>
  <si>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</si>
  <si>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</si>
  <si>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</si>
  <si>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</si>
  <si>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</si>
  <si>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</si>
  <si>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</si>
  <si>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</si>
  <si>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</si>
  <si>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</si>
  <si>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</si>
  <si>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</si>
  <si>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</si>
  <si>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</si>
  <si>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</si>
  <si>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</si>
  <si>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</si>
  <si>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</si>
  <si>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</si>
  <si>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</si>
  <si>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</si>
  <si>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</si>
  <si>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</si>
  <si>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</si>
  <si>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</si>
  <si>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</si>
  <si>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</si>
  <si>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</si>
  <si>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</si>
  <si>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</si>
  <si>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</si>
  <si>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</si>
  <si>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</si>
  <si>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</si>
  <si>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</si>
  <si>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</si>
  <si>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</si>
  <si>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</si>
  <si>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</si>
  <si>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</si>
  <si>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</si>
  <si>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</si>
  <si>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</si>
  <si>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</si>
  <si>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</si>
  <si>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</si>
  <si>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</si>
  <si>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</si>
  <si>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</si>
  <si>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</si>
  <si>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</si>
  <si>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</si>
  <si>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</si>
  <si>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</si>
  <si>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</si>
  <si>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</si>
  <si>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</si>
  <si>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</si>
  <si>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</si>
  <si>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</si>
  <si>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</si>
  <si>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</si>
  <si>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</si>
  <si>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</si>
  <si>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</si>
  <si>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</si>
  <si>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</si>
  <si>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</si>
  <si>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</si>
  <si>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</si>
  <si>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</si>
  <si>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</si>
  <si>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</si>
  <si>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</si>
  <si>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</si>
  <si>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</si>
  <si>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</si>
  <si>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</si>
  <si>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</si>
  <si>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</si>
  <si>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</si>
  <si>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</si>
  <si>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</si>
  <si>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</si>
  <si>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</si>
  <si>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</si>
  <si>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</si>
  <si>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</si>
  <si>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</si>
  <si>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</si>
  <si>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</si>
  <si>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</si>
  <si>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</si>
  <si>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</si>
  <si>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</si>
  <si>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</si>
  <si>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</si>
  <si>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</si>
  <si>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</si>
  <si>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</si>
  <si>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</si>
  <si>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</si>
  <si>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</si>
  <si>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</si>
  <si>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</si>
  <si>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</si>
  <si>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</si>
  <si>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</si>
  <si>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</si>
  <si>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</si>
  <si>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</si>
  <si>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</si>
  <si>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</si>
  <si>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</si>
  <si>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</si>
  <si>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</si>
  <si>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</si>
  <si>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</si>
  <si>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</si>
  <si>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</si>
  <si>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</si>
  <si>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</si>
  <si>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</si>
  <si>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</si>
  <si>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</si>
  <si>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</si>
  <si>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</si>
  <si>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</si>
  <si>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</si>
  <si>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</si>
  <si>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</si>
  <si>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</si>
  <si>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</si>
  <si>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</si>
  <si>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</si>
  <si>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</si>
  <si>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</si>
  <si>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</si>
  <si>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</si>
  <si>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</si>
  <si>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</si>
  <si>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</si>
  <si>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</si>
  <si>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</si>
  <si>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</si>
  <si>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</si>
  <si>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</si>
  <si>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</si>
  <si>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</si>
  <si>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</si>
  <si>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</si>
  <si>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</si>
  <si>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</si>
  <si>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</si>
  <si>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</si>
  <si>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</si>
  <si>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</si>
  <si>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</si>
  <si>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</si>
  <si>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</si>
  <si>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</si>
  <si>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</si>
  <si>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</si>
  <si>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</si>
  <si>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</si>
  <si>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</si>
  <si>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</si>
  <si>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</si>
  <si>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</si>
  <si>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</si>
  <si>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</si>
  <si>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</si>
  <si>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</si>
  <si>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</si>
  <si>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</si>
  <si>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</si>
  <si>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</si>
  <si>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</si>
  <si>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</si>
  <si>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</si>
  <si>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</si>
  <si>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</si>
  <si>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</si>
  <si>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</si>
  <si>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</si>
  <si>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</si>
  <si>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</si>
  <si>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</si>
  <si>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</si>
  <si>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</si>
  <si>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</si>
  <si>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</si>
  <si>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</si>
  <si>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</si>
  <si>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</si>
  <si>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</si>
  <si>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</si>
  <si>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</si>
  <si>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</si>
  <si>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</si>
  <si>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</si>
  <si>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</si>
  <si>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</si>
  <si>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</si>
  <si>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</si>
  <si>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</si>
  <si>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</si>
  <si>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</si>
  <si>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</si>
  <si>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</si>
  <si>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</si>
  <si>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</si>
  <si>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</si>
  <si>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</si>
  <si>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</si>
  <si>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</si>
  <si>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</si>
  <si>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</si>
  <si>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</si>
  <si>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</si>
  <si>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</si>
  <si>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</si>
  <si>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</si>
  <si>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</si>
  <si>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</si>
  <si>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</si>
  <si>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</si>
  <si>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</si>
  <si>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</si>
  <si>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</si>
  <si>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</si>
  <si>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</si>
  <si>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</si>
  <si>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</si>
  <si>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</si>
  <si>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</si>
  <si>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</si>
  <si>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</si>
  <si>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</si>
  <si>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</si>
  <si>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</si>
  <si>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</si>
  <si>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</si>
  <si>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</si>
  <si>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</si>
  <si>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</si>
  <si>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</si>
  <si>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</si>
  <si>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</si>
  <si>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</si>
  <si>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</si>
  <si>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</si>
  <si>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</si>
  <si>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</si>
  <si>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</si>
  <si>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</si>
  <si>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</si>
  <si>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</si>
  <si>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</si>
  <si>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</si>
  <si>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</si>
  <si>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</si>
  <si>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</si>
  <si>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</si>
  <si>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</si>
  <si>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</si>
  <si>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</si>
  <si>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</si>
  <si>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</si>
  <si>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</si>
  <si>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</si>
  <si>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</si>
  <si>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</si>
  <si>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</si>
  <si>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</si>
  <si>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</si>
  <si>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</si>
  <si>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</si>
  <si>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</si>
  <si>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</si>
  <si>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</si>
  <si>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</si>
  <si>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</si>
  <si>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</si>
  <si>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</si>
  <si>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</si>
  <si>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</si>
  <si>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</si>
  <si>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</si>
  <si>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</si>
  <si>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</si>
  <si>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</si>
  <si>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</si>
  <si>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</si>
  <si>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</si>
  <si>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</si>
  <si>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</si>
  <si>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</si>
  <si>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</si>
  <si>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</si>
  <si>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</si>
  <si>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</si>
  <si>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</si>
  <si>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</si>
  <si>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</si>
  <si>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</si>
  <si>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</si>
  <si>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</si>
  <si>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</si>
  <si>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</si>
  <si>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</si>
  <si>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</si>
  <si>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</si>
  <si>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</si>
  <si>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</si>
  <si>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</si>
  <si>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</si>
  <si>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</si>
  <si>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</si>
  <si>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</si>
  <si>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</si>
  <si>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</si>
  <si>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</si>
  <si>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</si>
  <si>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</si>
  <si>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</si>
  <si>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</si>
  <si>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</si>
  <si>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</si>
  <si>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</si>
  <si>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</si>
  <si>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</si>
  <si>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</si>
  <si>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</si>
  <si>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</si>
  <si>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</si>
  <si>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</si>
  <si>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</si>
  <si>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</si>
  <si>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</si>
  <si>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</si>
  <si>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</si>
  <si>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</si>
  <si>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</si>
  <si>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</si>
  <si>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</si>
  <si>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</si>
  <si>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</si>
  <si>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</si>
  <si>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</si>
  <si>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</si>
  <si>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</si>
  <si>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</si>
  <si>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</si>
  <si>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</si>
  <si>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</si>
  <si>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</si>
  <si>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</si>
  <si>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</si>
  <si>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</si>
  <si>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</si>
  <si>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salary relative to the national mean salary in 2014?</t>
  </si>
  <si>
    <t>C 2.4.1: What is the pupil-textbook ratio?</t>
  </si>
  <si>
    <t>C 3.1.3: What percent of household spending was spent on secondary education in 2013?</t>
  </si>
  <si>
    <t>C 3.1.4: Are tuition fees charged for public university/higher education?</t>
  </si>
  <si>
    <t>C 3.1.5: Is basic education publicly provided for adults who have not completed primary education?</t>
  </si>
  <si>
    <t>C 3.3.3: What is the share of private school enrollment?</t>
  </si>
  <si>
    <t>C 4.1.6: Do national laws include children in the decision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</si>
  <si>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</si>
  <si>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</si>
  <si>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</si>
  <si>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</si>
  <si>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</si>
  <si>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</si>
  <si>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recruitment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</si>
  <si>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</si>
  <si>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</si>
  <si>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</si>
  <si>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</si>
  <si>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</si>
  <si>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</si>
  <si>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</si>
  <si>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</si>
  <si>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</si>
  <si>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</si>
  <si>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</si>
  <si>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</si>
  <si>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</si>
  <si>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</si>
  <si>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</si>
  <si>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</si>
  <si>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</si>
  <si>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</si>
  <si>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</si>
  <si>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</si>
  <si>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</si>
  <si>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</si>
  <si>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</si>
  <si>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</si>
  <si>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</si>
  <si>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</si>
  <si>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</si>
  <si>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</si>
  <si>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</si>
  <si>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</si>
  <si>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</si>
  <si>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2.1.1_year</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</si>
  <si>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</si>
  <si>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</si>
  <si>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</si>
  <si>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</si>
  <si>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</si>
  <si>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</si>
  <si>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</si>
  <si>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</si>
  <si>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</si>
  <si>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</si>
  <si>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</si>
  <si>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</si>
  <si>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</si>
  <si>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</si>
  <si>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</si>
  <si>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</si>
  <si>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</si>
  <si>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</si>
  <si>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</si>
  <si>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</si>
  <si>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</si>
  <si>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</si>
  <si>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charged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</si>
  <si>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</si>
  <si>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</si>
  <si>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</si>
  <si>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</si>
  <si>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</si>
  <si>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</si>
  <si>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</si>
  <si>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</si>
  <si>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</si>
  <si>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</si>
  <si>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</si>
  <si>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</si>
  <si>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</si>
  <si>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</si>
  <si>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</si>
  <si>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</si>
  <si>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</si>
  <si>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</si>
  <si>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</si>
  <si>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</si>
  <si>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</si>
  <si>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</si>
  <si>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</si>
  <si>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</si>
  <si>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</si>
  <si>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</si>
  <si>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</si>
  <si>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</si>
  <si>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</si>
  <si>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</si>
  <si>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</si>
  <si>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</si>
  <si>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</si>
  <si>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</si>
  <si>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</si>
  <si>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</si>
  <si>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</si>
  <si>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</si>
  <si>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</si>
  <si>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</si>
  <si>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</si>
  <si>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</si>
  <si>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</si>
  <si>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</si>
  <si>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</si>
  <si>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</si>
  <si>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</si>
  <si>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</si>
  <si>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</si>
  <si>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</si>
  <si>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</si>
  <si>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</si>
  <si>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</si>
  <si>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</si>
  <si>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</si>
  <si>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</si>
  <si>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</si>
  <si>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</si>
  <si>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</si>
  <si>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</si>
  <si>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</si>
  <si>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</si>
  <si>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</si>
  <si>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</si>
  <si>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</si>
  <si>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</si>
  <si>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</si>
  <si>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</si>
  <si>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</si>
  <si>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</si>
  <si>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</si>
  <si>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</si>
  <si>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</si>
  <si>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</si>
  <si>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</si>
  <si>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</si>
  <si>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</si>
  <si>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</si>
  <si>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</si>
  <si>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</si>
  <si>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</si>
  <si>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</si>
  <si>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</si>
  <si>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</si>
  <si>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</si>
  <si>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</si>
  <si>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</si>
  <si>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</si>
  <si>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</si>
  <si>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</si>
  <si>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</si>
  <si>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</si>
  <si>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</si>
  <si>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</si>
  <si>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</si>
  <si>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</si>
  <si>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</si>
  <si>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</si>
  <si>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</si>
  <si>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</si>
  <si>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1A.A: Structure and support</t>
  </si>
  <si>
    <t>2A: Content of curriculum</t>
  </si>
  <si>
    <t>3A: Overall state of girls' education</t>
  </si>
  <si>
    <t>3B: Discriminatory environment</t>
  </si>
  <si>
    <t>4A: Discriminatory environment</t>
  </si>
  <si>
    <t>5A: Strength of monitoring and accountability</t>
  </si>
  <si>
    <t>7A: Legal restrictions in opportunity and indirect costs</t>
  </si>
  <si>
    <t>7B: Opportunity and indirect costs in practice</t>
  </si>
  <si>
    <t>8A: Private education legal environment</t>
  </si>
  <si>
    <t>9A: Content of teacher training</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</si>
  <si>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</si>
  <si>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</si>
  <si>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</si>
  <si>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</si>
  <si>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</si>
  <si>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</si>
  <si>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</si>
  <si>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</si>
  <si>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</si>
  <si>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</si>
  <si>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</si>
  <si>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</si>
  <si>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</si>
  <si>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</si>
  <si>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</si>
  <si>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</si>
  <si>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</si>
  <si>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</si>
  <si>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</si>
  <si>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</si>
  <si>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</si>
  <si>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</si>
  <si>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</si>
  <si>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</si>
  <si>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</si>
  <si>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</si>
  <si>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</si>
  <si>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5.1.3a: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</si>
  <si>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</si>
  <si>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</si>
  <si>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</si>
  <si>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</si>
  <si>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</si>
  <si>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</si>
  <si>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</si>
  <si>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</si>
  <si>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</si>
  <si>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</si>
  <si>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</si>
  <si>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</si>
  <si>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</si>
  <si>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</si>
  <si>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</si>
  <si>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</si>
  <si>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</si>
  <si>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</si>
  <si>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</si>
  <si>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</si>
  <si>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</si>
  <si>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</si>
  <si>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</si>
  <si>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</si>
  <si>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</si>
  <si>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</si>
  <si>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</si>
  <si>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</si>
  <si>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</si>
  <si>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</si>
  <si>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</si>
  <si>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</si>
  <si>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</si>
  <si>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</si>
  <si>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</si>
  <si>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</si>
  <si>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</si>
  <si>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</si>
  <si>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origin?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</si>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</sst>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1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11779938"/>
        <c:axId val="91036841"/>
      </c:areaChart>
      <c:catAx>
        <c:axId val="1177993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91036841"/>
        <c:crosses val="autoZero"/>
        <c:auto val="1"/>
        <c:lblAlgn val="ctr"/>
        <c:lblOffset val="100"/>
      </c:catAx>
      <c:valAx>
        <c:axId val="91036841"/>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1177993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23022365"/>
        <c:axId val="77285666"/>
      </c:areaChart>
      <c:catAx>
        <c:axId val="23022365"/>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77285666"/>
        <c:crosses val="autoZero"/>
        <c:auto val="1"/>
        <c:lblAlgn val="ctr"/>
        <c:lblOffset val="100"/>
      </c:catAx>
      <c:valAx>
        <c:axId val="77285666"/>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3022365"/>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28195491"/>
        <c:axId val="87160666"/>
      </c:areaChart>
      <c:catAx>
        <c:axId val="2819549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87160666"/>
        <c:crosses val="autoZero"/>
        <c:auto val="1"/>
        <c:lblAlgn val="ctr"/>
        <c:lblOffset val="100"/>
      </c:catAx>
      <c:valAx>
        <c:axId val="87160666"/>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819549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20.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36629855"/>
        <c:axId val="10816487"/>
      </c:areaChart>
      <c:catAx>
        <c:axId val="36629855"/>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0816487"/>
        <c:crosses val="autoZero"/>
        <c:auto val="1"/>
        <c:lblAlgn val="ctr"/>
        <c:lblOffset val="100"/>
      </c:catAx>
      <c:valAx>
        <c:axId val="1081648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36629855"/>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1388880</xdr:colOff>
      <xdr:row>10</xdr:row>
      <xdr:rowOff>152280</xdr:rowOff>
    </xdr:from>
    <xdr:to>
      <xdr:col>15</xdr:col>
      <xdr:colOff>427320</xdr:colOff>
      <xdr:row>25</xdr:row>
      <xdr:rowOff>35280</xdr:rowOff>
    </xdr:to>
    <xdr:graphicFrame>
      <xdr:nvGraphicFramePr>
        <xdr:cNvPr id="0" name="Chart 1"/>
        <xdr:cNvGraphicFramePr/>
      </xdr:nvGraphicFramePr>
      <xdr:xfrm>
        <a:off x="20108520" y="4233240"/>
        <a:ext cx="5845680" cy="2512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706320</xdr:colOff>
      <xdr:row>10</xdr:row>
      <xdr:rowOff>161640</xdr:rowOff>
    </xdr:from>
    <xdr:to>
      <xdr:col>19</xdr:col>
      <xdr:colOff>170280</xdr:colOff>
      <xdr:row>25</xdr:row>
      <xdr:rowOff>44640</xdr:rowOff>
    </xdr:to>
    <xdr:graphicFrame>
      <xdr:nvGraphicFramePr>
        <xdr:cNvPr id="1" name="Chart 2"/>
        <xdr:cNvGraphicFramePr/>
      </xdr:nvGraphicFramePr>
      <xdr:xfrm>
        <a:off x="26233200" y="4242600"/>
        <a:ext cx="6271200" cy="2512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1388880</xdr:colOff>
      <xdr:row>25</xdr:row>
      <xdr:rowOff>152280</xdr:rowOff>
    </xdr:from>
    <xdr:to>
      <xdr:col>15</xdr:col>
      <xdr:colOff>427320</xdr:colOff>
      <xdr:row>40</xdr:row>
      <xdr:rowOff>36000</xdr:rowOff>
    </xdr:to>
    <xdr:graphicFrame>
      <xdr:nvGraphicFramePr>
        <xdr:cNvPr id="2" name="Chart 3"/>
        <xdr:cNvGraphicFramePr/>
      </xdr:nvGraphicFramePr>
      <xdr:xfrm>
        <a:off x="20108520" y="6862320"/>
        <a:ext cx="5845680" cy="2512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715680</xdr:colOff>
      <xdr:row>25</xdr:row>
      <xdr:rowOff>152280</xdr:rowOff>
    </xdr:from>
    <xdr:to>
      <xdr:col>19</xdr:col>
      <xdr:colOff>179640</xdr:colOff>
      <xdr:row>40</xdr:row>
      <xdr:rowOff>36000</xdr:rowOff>
    </xdr:to>
    <xdr:graphicFrame>
      <xdr:nvGraphicFramePr>
        <xdr:cNvPr id="3" name="Chart 4"/>
        <xdr:cNvGraphicFramePr/>
      </xdr:nvGraphicFramePr>
      <xdr:xfrm>
        <a:off x="26242560" y="6862320"/>
        <a:ext cx="6271200" cy="25124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4" activeCellId="0" sqref="B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3.8"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1059</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1071</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1072</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1073</v>
      </c>
      <c r="ALH7" s="6" t="n">
        <v>0.83</v>
      </c>
      <c r="ALI7" s="6" t="n">
        <v>1</v>
      </c>
      <c r="ALJ7" s="6" t="n">
        <v>1.375</v>
      </c>
      <c r="ALK7" s="3" t="n">
        <v>997</v>
      </c>
      <c r="ALL7" s="3" t="s">
        <v>1053</v>
      </c>
      <c r="ALM7" s="2" t="n">
        <v>1</v>
      </c>
      <c r="ALN7" s="2" t="s">
        <v>1052</v>
      </c>
      <c r="ALO7" s="3" t="n">
        <v>0.96</v>
      </c>
      <c r="ALP7" s="3" t="n">
        <v>96</v>
      </c>
      <c r="ALR7" s="3" t="s">
        <v>1059</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1074</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1075</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1076</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1077</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1078</v>
      </c>
      <c r="B9" s="2" t="n">
        <v>1</v>
      </c>
      <c r="C9" s="2" t="s">
        <v>1052</v>
      </c>
      <c r="D9" s="2" t="n">
        <v>1</v>
      </c>
      <c r="E9" s="2" t="s">
        <v>1052</v>
      </c>
      <c r="F9" s="2" t="n">
        <v>1</v>
      </c>
      <c r="G9" s="2" t="s">
        <v>1052</v>
      </c>
      <c r="H9" s="2" t="n">
        <v>1</v>
      </c>
      <c r="I9" s="2" t="s">
        <v>1052</v>
      </c>
      <c r="J9" s="2" t="n">
        <v>0</v>
      </c>
      <c r="K9" s="2" t="s">
        <v>1055</v>
      </c>
      <c r="L9" s="2" t="n">
        <v>0.5</v>
      </c>
      <c r="M9" s="2" t="s">
        <v>1079</v>
      </c>
      <c r="N9" s="2" t="n">
        <v>0.5</v>
      </c>
      <c r="O9" s="2" t="s">
        <v>1079</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1080</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1081</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1076</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1059</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1082</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1083</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1084</v>
      </c>
      <c r="C3" s="0"/>
      <c r="D3" s="2" t="s">
        <v>1085</v>
      </c>
      <c r="E3" s="0"/>
      <c r="F3" s="0"/>
      <c r="G3" s="2" t="s">
        <v>1086</v>
      </c>
      <c r="H3" s="0"/>
      <c r="I3" s="0"/>
      <c r="J3" s="2" t="s">
        <v>1087</v>
      </c>
      <c r="K3" s="0"/>
      <c r="L3" s="0"/>
      <c r="M3" s="2" t="s">
        <v>1088</v>
      </c>
      <c r="N3" s="0"/>
      <c r="O3" s="0"/>
      <c r="P3" s="2" t="s">
        <v>1089</v>
      </c>
      <c r="Q3" s="0"/>
      <c r="R3" s="0"/>
      <c r="S3" s="0"/>
      <c r="T3" s="0"/>
      <c r="U3" s="0"/>
      <c r="V3" s="0"/>
      <c r="W3" s="0"/>
      <c r="X3" s="0"/>
      <c r="Y3" s="2" t="s">
        <v>1090</v>
      </c>
      <c r="Z3" s="0"/>
      <c r="AA3" s="0"/>
      <c r="AB3" s="0"/>
      <c r="AC3" s="0"/>
      <c r="AD3" s="0"/>
      <c r="AE3" s="0"/>
      <c r="AF3" s="3" t="s">
        <v>1091</v>
      </c>
      <c r="AG3" s="0"/>
      <c r="AH3" s="0"/>
      <c r="AI3" s="3" t="s">
        <v>1092</v>
      </c>
      <c r="AJ3" s="0"/>
      <c r="AK3" s="0"/>
      <c r="AL3" s="3" t="s">
        <v>1093</v>
      </c>
      <c r="AM3" s="0"/>
      <c r="AN3" s="0"/>
      <c r="AO3" s="3" t="s">
        <v>1094</v>
      </c>
      <c r="AP3" s="0"/>
      <c r="AQ3" s="0"/>
      <c r="AR3" s="3" t="s">
        <v>1095</v>
      </c>
      <c r="AS3" s="0"/>
      <c r="AT3" s="0"/>
      <c r="AU3" s="3" t="s">
        <v>1096</v>
      </c>
      <c r="AV3" s="0"/>
      <c r="AW3" s="0"/>
      <c r="AX3" s="3" t="s">
        <v>1097</v>
      </c>
      <c r="AY3" s="0"/>
      <c r="AZ3" s="0"/>
      <c r="BA3" s="0"/>
      <c r="BB3" s="0"/>
      <c r="BC3" s="3" t="s">
        <v>1098</v>
      </c>
      <c r="BD3" s="0"/>
      <c r="BE3" s="0"/>
      <c r="BF3" s="3" t="s">
        <v>1099</v>
      </c>
      <c r="BG3" s="0"/>
      <c r="BH3" s="0"/>
      <c r="BI3" s="3" t="s">
        <v>1100</v>
      </c>
      <c r="BJ3" s="0"/>
      <c r="BK3" s="0"/>
      <c r="BL3" s="0"/>
      <c r="BM3" s="0"/>
      <c r="BN3" s="2" t="s">
        <v>1101</v>
      </c>
      <c r="BO3" s="0"/>
      <c r="BP3" s="3" t="s">
        <v>1102</v>
      </c>
      <c r="BQ3" s="0"/>
      <c r="BR3" s="0"/>
      <c r="BS3" s="0"/>
      <c r="BT3" s="0"/>
      <c r="BU3" s="0"/>
      <c r="BV3" s="2" t="s">
        <v>1103</v>
      </c>
      <c r="BW3" s="0"/>
      <c r="BX3" s="3" t="s">
        <v>1104</v>
      </c>
      <c r="BY3" s="0"/>
      <c r="BZ3" s="0"/>
      <c r="CA3" s="0"/>
      <c r="CB3" s="0"/>
      <c r="CC3" s="0"/>
      <c r="CD3" s="0"/>
      <c r="CE3" s="2" t="s">
        <v>1105</v>
      </c>
      <c r="CF3" s="0"/>
      <c r="CG3" s="3" t="s">
        <v>1106</v>
      </c>
      <c r="CH3" s="0"/>
      <c r="CI3" s="0"/>
      <c r="CJ3" s="2" t="s">
        <v>1107</v>
      </c>
      <c r="CK3" s="0"/>
      <c r="CL3" s="2" t="s">
        <v>1108</v>
      </c>
      <c r="CM3" s="0"/>
      <c r="CN3" s="3" t="s">
        <v>1109</v>
      </c>
      <c r="CO3" s="0"/>
      <c r="CP3" s="0"/>
      <c r="CQ3" s="2" t="s">
        <v>1110</v>
      </c>
      <c r="CR3" s="0"/>
      <c r="CS3" s="3" t="s">
        <v>1111</v>
      </c>
      <c r="CT3" s="0"/>
      <c r="CU3" s="3" t="s">
        <v>1112</v>
      </c>
      <c r="CV3" s="0"/>
    </row>
    <row r="4" customFormat="false" ht="15" hidden="false" customHeight="false" outlineLevel="0" collapsed="false">
      <c r="B4" s="2" t="s">
        <v>1084</v>
      </c>
      <c r="C4" s="2" t="s">
        <v>1113</v>
      </c>
      <c r="D4" s="2" t="s">
        <v>1085</v>
      </c>
      <c r="E4" s="2" t="s">
        <v>1114</v>
      </c>
      <c r="F4" s="2" t="s">
        <v>1115</v>
      </c>
      <c r="G4" s="2" t="s">
        <v>1086</v>
      </c>
      <c r="H4" s="2" t="s">
        <v>1116</v>
      </c>
      <c r="I4" s="2" t="s">
        <v>1117</v>
      </c>
      <c r="J4" s="2" t="s">
        <v>1087</v>
      </c>
      <c r="K4" s="2" t="s">
        <v>1118</v>
      </c>
      <c r="L4" s="2" t="s">
        <v>1119</v>
      </c>
      <c r="M4" s="2" t="s">
        <v>1120</v>
      </c>
      <c r="N4" s="2" t="s">
        <v>1121</v>
      </c>
      <c r="O4" s="2" t="s">
        <v>1122</v>
      </c>
      <c r="P4" s="2" t="s">
        <v>1123</v>
      </c>
      <c r="Q4" s="2" t="s">
        <v>1124</v>
      </c>
      <c r="R4" s="2" t="s">
        <v>1125</v>
      </c>
      <c r="S4" s="2" t="s">
        <v>1126</v>
      </c>
      <c r="T4" s="2" t="s">
        <v>1127</v>
      </c>
      <c r="U4" s="2" t="s">
        <v>1126</v>
      </c>
      <c r="V4" s="2" t="s">
        <v>1128</v>
      </c>
      <c r="W4" s="2" t="s">
        <v>1129</v>
      </c>
      <c r="X4" s="2" t="s">
        <v>1130</v>
      </c>
      <c r="Y4" s="2" t="s">
        <v>1131</v>
      </c>
      <c r="Z4" s="2" t="s">
        <v>1132</v>
      </c>
      <c r="AA4" s="2" t="s">
        <v>1133</v>
      </c>
      <c r="AB4" s="2" t="s">
        <v>1134</v>
      </c>
      <c r="AC4" s="2" t="s">
        <v>1135</v>
      </c>
      <c r="AD4" s="2" t="s">
        <v>1136</v>
      </c>
      <c r="AE4" s="2" t="s">
        <v>1137</v>
      </c>
      <c r="AF4" s="3" t="s">
        <v>1091</v>
      </c>
      <c r="AG4" s="3" t="s">
        <v>1138</v>
      </c>
      <c r="AH4" s="3" t="s">
        <v>1139</v>
      </c>
      <c r="AI4" s="3" t="s">
        <v>1140</v>
      </c>
      <c r="AJ4" s="3" t="s">
        <v>1141</v>
      </c>
      <c r="AK4" s="3" t="s">
        <v>1142</v>
      </c>
      <c r="AL4" s="3" t="s">
        <v>1143</v>
      </c>
      <c r="AM4" s="3" t="s">
        <v>1144</v>
      </c>
      <c r="AN4" s="3" t="s">
        <v>1145</v>
      </c>
      <c r="AO4" s="3" t="s">
        <v>1146</v>
      </c>
      <c r="AP4" s="3" t="s">
        <v>1147</v>
      </c>
      <c r="AQ4" s="3" t="s">
        <v>1148</v>
      </c>
      <c r="AR4" s="3" t="s">
        <v>1149</v>
      </c>
      <c r="AS4" s="3" t="s">
        <v>1150</v>
      </c>
      <c r="AT4" s="3" t="s">
        <v>1151</v>
      </c>
      <c r="AU4" s="3" t="s">
        <v>1152</v>
      </c>
      <c r="AV4" s="3" t="s">
        <v>1153</v>
      </c>
      <c r="AW4" s="3" t="s">
        <v>1154</v>
      </c>
      <c r="AX4" s="3" t="s">
        <v>1155</v>
      </c>
      <c r="AY4" s="3" t="s">
        <v>1156</v>
      </c>
      <c r="AZ4" s="3" t="s">
        <v>1157</v>
      </c>
      <c r="BA4" s="3" t="s">
        <v>1158</v>
      </c>
      <c r="BB4" s="3" t="s">
        <v>1159</v>
      </c>
      <c r="BC4" s="3" t="s">
        <v>1160</v>
      </c>
      <c r="BD4" s="3" t="s">
        <v>1161</v>
      </c>
      <c r="BE4" s="3" t="s">
        <v>1162</v>
      </c>
      <c r="BF4" s="3" t="s">
        <v>1099</v>
      </c>
      <c r="BG4" s="3" t="s">
        <v>1163</v>
      </c>
      <c r="BH4" s="3" t="s">
        <v>1164</v>
      </c>
      <c r="BI4" s="3" t="s">
        <v>1165</v>
      </c>
      <c r="BJ4" s="3" t="s">
        <v>1166</v>
      </c>
      <c r="BK4" s="3" t="s">
        <v>1167</v>
      </c>
      <c r="BL4" s="3" t="s">
        <v>1168</v>
      </c>
      <c r="BM4" s="3" t="s">
        <v>1169</v>
      </c>
      <c r="BN4" s="2" t="s">
        <v>1101</v>
      </c>
      <c r="BO4" s="2" t="s">
        <v>1170</v>
      </c>
      <c r="BP4" s="3" t="s">
        <v>1171</v>
      </c>
      <c r="BQ4" s="3" t="s">
        <v>1172</v>
      </c>
      <c r="BR4" s="3" t="s">
        <v>1173</v>
      </c>
      <c r="BS4" s="3" t="s">
        <v>1174</v>
      </c>
      <c r="BT4" s="3" t="s">
        <v>1175</v>
      </c>
      <c r="BU4" s="3" t="s">
        <v>1176</v>
      </c>
      <c r="BV4" s="2" t="s">
        <v>1103</v>
      </c>
      <c r="BW4" s="2" t="s">
        <v>1177</v>
      </c>
      <c r="BX4" s="3" t="s">
        <v>1178</v>
      </c>
      <c r="BY4" s="3" t="s">
        <v>1179</v>
      </c>
      <c r="BZ4" s="3" t="s">
        <v>1180</v>
      </c>
      <c r="CA4" s="3" t="s">
        <v>1181</v>
      </c>
      <c r="CB4" s="3" t="s">
        <v>1182</v>
      </c>
      <c r="CC4" s="3" t="s">
        <v>1183</v>
      </c>
      <c r="CD4" s="3" t="s">
        <v>1184</v>
      </c>
      <c r="CE4" s="2" t="s">
        <v>1105</v>
      </c>
      <c r="CF4" s="2" t="s">
        <v>1185</v>
      </c>
      <c r="CG4" s="3" t="s">
        <v>1106</v>
      </c>
      <c r="CH4" s="3" t="s">
        <v>1186</v>
      </c>
      <c r="CI4" s="3" t="s">
        <v>1187</v>
      </c>
      <c r="CJ4" s="2" t="s">
        <v>1107</v>
      </c>
      <c r="CK4" s="2" t="s">
        <v>1188</v>
      </c>
      <c r="CL4" s="2" t="s">
        <v>1108</v>
      </c>
      <c r="CM4" s="2" t="s">
        <v>1189</v>
      </c>
      <c r="CN4" s="3" t="s">
        <v>1109</v>
      </c>
      <c r="CO4" s="3" t="s">
        <v>1190</v>
      </c>
      <c r="CP4" s="3" t="s">
        <v>1191</v>
      </c>
      <c r="CQ4" s="2" t="s">
        <v>1110</v>
      </c>
      <c r="CR4" s="2" t="s">
        <v>1192</v>
      </c>
      <c r="CS4" s="3" t="s">
        <v>1111</v>
      </c>
      <c r="CT4" s="3" t="s">
        <v>1193</v>
      </c>
      <c r="CU4" s="3" t="s">
        <v>1112</v>
      </c>
      <c r="CV4" s="3" t="s">
        <v>1194</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1195</v>
      </c>
      <c r="BL5" s="3" t="s">
        <v>1195</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1071</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1196</v>
      </c>
      <c r="BL7" s="3" t="s">
        <v>1196</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1197</v>
      </c>
      <c r="CV7" s="3" t="s">
        <v>1059</v>
      </c>
    </row>
    <row r="8" customFormat="false" ht="15" hidden="false" customHeight="false" outlineLevel="0" collapsed="false">
      <c r="A8" s="0" t="s">
        <v>1074</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1198</v>
      </c>
      <c r="BL8" s="3" t="s">
        <v>1198</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1078</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1199</v>
      </c>
      <c r="BL9" s="3" t="s">
        <v>1199</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1200</v>
      </c>
      <c r="B2" s="11" t="n">
        <f aca="false">AVERAGE(B3,B9,B14,B18,B22)</f>
        <v>72.9017450980392</v>
      </c>
    </row>
    <row r="3" customFormat="false" ht="15" hidden="false" customHeight="false" outlineLevel="0" collapsed="false">
      <c r="A3" s="12" t="s">
        <v>1201</v>
      </c>
      <c r="B3" s="13" t="n">
        <f aca="false">AVERAGE(B4:B8)</f>
        <v>64.2670588235294</v>
      </c>
    </row>
    <row r="4" customFormat="false" ht="15" hidden="false" customHeight="false" outlineLevel="0" collapsed="false">
      <c r="A4" s="0" t="s">
        <v>1202</v>
      </c>
      <c r="B4" s="14" t="n">
        <f aca="false">PRODUCT('Core Questionnaire'!BP5*100)</f>
        <v>100</v>
      </c>
    </row>
    <row r="5" customFormat="false" ht="15" hidden="false" customHeight="false" outlineLevel="0" collapsed="false">
      <c r="A5" s="0" t="s">
        <v>1203</v>
      </c>
      <c r="B5" s="14" t="n">
        <f aca="false">PRODUCT('Core Questionnaire'!CI5*100)</f>
        <v>50</v>
      </c>
    </row>
    <row r="6" customFormat="false" ht="15" hidden="false" customHeight="false" outlineLevel="0" collapsed="false">
      <c r="A6" s="0" t="s">
        <v>1204</v>
      </c>
      <c r="B6" s="14" t="n">
        <f aca="false">PRODUCT('Core Questionnaire'!CP5*100)</f>
        <v>0</v>
      </c>
    </row>
    <row r="7" customFormat="false" ht="15" hidden="false" customHeight="false" outlineLevel="0" collapsed="false">
      <c r="A7" s="0" t="s">
        <v>1205</v>
      </c>
      <c r="B7" s="14" t="n">
        <f aca="false">PRODUCT('Core Questionnaire'!EF5*100)</f>
        <v>84.4</v>
      </c>
    </row>
    <row r="8" customFormat="false" ht="13.8" hidden="false" customHeight="false" outlineLevel="0" collapsed="false">
      <c r="A8" s="0" t="s">
        <v>1206</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1207</v>
      </c>
      <c r="B9" s="13" t="n">
        <f aca="false">AVERAGE(B10:B13)</f>
        <v>75.625</v>
      </c>
    </row>
    <row r="10" customFormat="false" ht="15" hidden="false" customHeight="false" outlineLevel="0" collapsed="false">
      <c r="A10" s="0" t="s">
        <v>1208</v>
      </c>
      <c r="B10" s="14" t="n">
        <f aca="false">PRODUCT('Core Questionnaire'!EM5*100)</f>
        <v>33.3</v>
      </c>
    </row>
    <row r="11" customFormat="false" ht="15" hidden="false" customHeight="false" outlineLevel="0" collapsed="false">
      <c r="A11" s="0" t="s">
        <v>1209</v>
      </c>
      <c r="B11" s="14" t="n">
        <f aca="false">PRODUCT('Core Questionnaire'!EV5*100)</f>
        <v>96</v>
      </c>
    </row>
    <row r="12" customFormat="false" ht="15" hidden="false" customHeight="false" outlineLevel="0" collapsed="false">
      <c r="A12" s="0" t="s">
        <v>1210</v>
      </c>
      <c r="B12" s="14" t="n">
        <f aca="false">PRODUCT('Core Questionnaire'!FE5*100)</f>
        <v>73.2</v>
      </c>
    </row>
    <row r="13" customFormat="false" ht="15" hidden="false" customHeight="false" outlineLevel="0" collapsed="false">
      <c r="A13" s="0" t="s">
        <v>1211</v>
      </c>
      <c r="B13" s="14" t="n">
        <f aca="false">IF('Core Questionnaire'!FK5&gt;=1,"1",'Core Questionnaire'!FK5)*100</f>
        <v>100</v>
      </c>
      <c r="C13" s="1"/>
      <c r="D13" s="1"/>
      <c r="E13" s="1"/>
      <c r="F13" s="1"/>
    </row>
    <row r="14" customFormat="false" ht="15" hidden="false" customHeight="false" outlineLevel="0" collapsed="false">
      <c r="A14" s="12" t="s">
        <v>1212</v>
      </c>
      <c r="B14" s="13" t="n">
        <f aca="false">AVERAGE(B15:B17)</f>
        <v>88.3833333333334</v>
      </c>
    </row>
    <row r="15" customFormat="false" ht="15" hidden="false" customHeight="false" outlineLevel="0" collapsed="false">
      <c r="A15" s="0" t="s">
        <v>1213</v>
      </c>
      <c r="B15" s="14" t="n">
        <f aca="false">PRODUCT('Core Questionnaire'!FS5*100)</f>
        <v>89.6</v>
      </c>
    </row>
    <row r="16" customFormat="false" ht="15" hidden="false" customHeight="false" outlineLevel="0" collapsed="false">
      <c r="A16" s="0" t="s">
        <v>1214</v>
      </c>
      <c r="B16" s="14" t="n">
        <f aca="false">PRODUCT('Core Questionnaire'!HI5*100)</f>
        <v>83.25</v>
      </c>
    </row>
    <row r="17" customFormat="false" ht="15" hidden="false" customHeight="false" outlineLevel="0" collapsed="false">
      <c r="A17" s="0" t="s">
        <v>1215</v>
      </c>
      <c r="B17" s="14" t="n">
        <f aca="false">PRODUCT('Core Questionnaire'!YZ5*100)</f>
        <v>92.3</v>
      </c>
      <c r="C17" s="1"/>
      <c r="D17" s="1"/>
      <c r="E17" s="1"/>
      <c r="F17" s="1"/>
    </row>
    <row r="18" customFormat="false" ht="15" hidden="false" customHeight="false" outlineLevel="0" collapsed="false">
      <c r="A18" s="12" t="s">
        <v>1216</v>
      </c>
      <c r="B18" s="13" t="n">
        <f aca="false">AVERAGE(B19:B21)</f>
        <v>80.8</v>
      </c>
    </row>
    <row r="19" customFormat="false" ht="15" hidden="false" customHeight="false" outlineLevel="0" collapsed="false">
      <c r="A19" s="0" t="s">
        <v>1217</v>
      </c>
      <c r="B19" s="14" t="n">
        <f aca="false">PRODUCT('Core Questionnaire'!AAO5*100)</f>
        <v>68.4</v>
      </c>
    </row>
    <row r="20" customFormat="false" ht="15" hidden="false" customHeight="false" outlineLevel="0" collapsed="false">
      <c r="A20" s="0" t="s">
        <v>1218</v>
      </c>
      <c r="B20" s="14" t="n">
        <f aca="false">PRODUCT('Core Questionnaire'!AAX5*100)</f>
        <v>77.7</v>
      </c>
    </row>
    <row r="21" customFormat="false" ht="15" hidden="false" customHeight="false" outlineLevel="0" collapsed="false">
      <c r="A21" s="0" t="s">
        <v>1219</v>
      </c>
      <c r="B21" s="14" t="n">
        <f aca="false">PRODUCT('Core Questionnaire'!ALA5*100)</f>
        <v>96.3</v>
      </c>
      <c r="C21" s="1"/>
      <c r="D21" s="1"/>
      <c r="E21" s="1"/>
      <c r="F21" s="1"/>
    </row>
    <row r="22" customFormat="false" ht="15" hidden="false" customHeight="false" outlineLevel="0" collapsed="false">
      <c r="A22" s="12" t="s">
        <v>1220</v>
      </c>
      <c r="B22" s="13" t="n">
        <f aca="false">AVERAGE(B23:B25)</f>
        <v>55.4333333333333</v>
      </c>
    </row>
    <row r="23" customFormat="false" ht="15" hidden="false" customHeight="false" outlineLevel="0" collapsed="false">
      <c r="A23" s="0" t="s">
        <v>1221</v>
      </c>
      <c r="B23" s="14" t="n">
        <f aca="false">PRODUCT('Core Questionnaire'!ALH5*100)</f>
        <v>66.5</v>
      </c>
    </row>
    <row r="24" customFormat="false" ht="15" hidden="false" customHeight="false" outlineLevel="0" collapsed="false">
      <c r="A24" s="0" t="s">
        <v>1222</v>
      </c>
      <c r="B24" s="14" t="n">
        <f aca="false">PRODUCT('Core Questionnaire'!ALS5*100)</f>
        <v>66.5</v>
      </c>
    </row>
    <row r="25" customFormat="false" ht="15" hidden="false" customHeight="false" outlineLevel="0" collapsed="false">
      <c r="A25" s="0" t="s">
        <v>1223</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1200</v>
      </c>
      <c r="B2" s="11" t="n">
        <f aca="false">AVERAGE(B3,B9,B14,B18,B22)</f>
        <v>75.0664509803922</v>
      </c>
    </row>
    <row r="3" customFormat="false" ht="15" hidden="false" customHeight="false" outlineLevel="0" collapsed="false">
      <c r="A3" s="12" t="s">
        <v>1201</v>
      </c>
      <c r="B3" s="13" t="n">
        <f aca="false">AVERAGE(B4:B8)</f>
        <v>94.1905882352941</v>
      </c>
    </row>
    <row r="4" customFormat="false" ht="15" hidden="false" customHeight="false" outlineLevel="0" collapsed="false">
      <c r="A4" s="0" t="s">
        <v>1202</v>
      </c>
      <c r="B4" s="14" t="n">
        <f aca="false">PRODUCT('Core Questionnaire'!BP6*100)</f>
        <v>100</v>
      </c>
    </row>
    <row r="5" customFormat="false" ht="15" hidden="false" customHeight="false" outlineLevel="0" collapsed="false">
      <c r="A5" s="0" t="s">
        <v>1203</v>
      </c>
      <c r="B5" s="14" t="n">
        <f aca="false">PRODUCT('Core Questionnaire'!CI6*100)</f>
        <v>100</v>
      </c>
    </row>
    <row r="6" customFormat="false" ht="15" hidden="false" customHeight="false" outlineLevel="0" collapsed="false">
      <c r="A6" s="0" t="s">
        <v>1204</v>
      </c>
      <c r="B6" s="14" t="n">
        <f aca="false">PRODUCT('Core Questionnaire'!CP6*100)</f>
        <v>100</v>
      </c>
    </row>
    <row r="7" customFormat="false" ht="15" hidden="false" customHeight="false" outlineLevel="0" collapsed="false">
      <c r="A7" s="0" t="s">
        <v>1205</v>
      </c>
      <c r="B7" s="14" t="n">
        <f aca="false">PRODUCT('Core Questionnaire'!EF6*100)</f>
        <v>84.4</v>
      </c>
    </row>
    <row r="8" customFormat="false" ht="13.8" hidden="false" customHeight="false" outlineLevel="0" collapsed="false">
      <c r="A8" s="0" t="s">
        <v>1206</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1207</v>
      </c>
      <c r="B9" s="13" t="n">
        <f aca="false">AVERAGE(B10:B13)</f>
        <v>53.275</v>
      </c>
    </row>
    <row r="10" customFormat="false" ht="15" hidden="false" customHeight="false" outlineLevel="0" collapsed="false">
      <c r="A10" s="0" t="s">
        <v>1208</v>
      </c>
      <c r="B10" s="14" t="n">
        <f aca="false">PRODUCT('Core Questionnaire'!EM6*100)</f>
        <v>25.6</v>
      </c>
    </row>
    <row r="11" customFormat="false" ht="15" hidden="false" customHeight="false" outlineLevel="0" collapsed="false">
      <c r="A11" s="0" t="s">
        <v>1209</v>
      </c>
      <c r="B11" s="14" t="n">
        <f aca="false">PRODUCT('Core Questionnaire'!EV6*100)</f>
        <v>50</v>
      </c>
    </row>
    <row r="12" customFormat="false" ht="15" hidden="false" customHeight="false" outlineLevel="0" collapsed="false">
      <c r="A12" s="0" t="s">
        <v>1210</v>
      </c>
      <c r="B12" s="14" t="n">
        <f aca="false">PRODUCT('Core Questionnaire'!FE6*100)</f>
        <v>37.5</v>
      </c>
    </row>
    <row r="13" customFormat="false" ht="15" hidden="false" customHeight="false" outlineLevel="0" collapsed="false">
      <c r="A13" s="0" t="s">
        <v>1211</v>
      </c>
      <c r="B13" s="14" t="n">
        <f aca="false">IF('Core Questionnaire'!FK6&gt;=1,"1",'Core Questionnaire'!FK6)*100</f>
        <v>100</v>
      </c>
      <c r="C13" s="1"/>
      <c r="D13" s="1"/>
      <c r="E13" s="1"/>
      <c r="F13" s="1"/>
    </row>
    <row r="14" customFormat="false" ht="15" hidden="false" customHeight="false" outlineLevel="0" collapsed="false">
      <c r="A14" s="12" t="s">
        <v>1212</v>
      </c>
      <c r="B14" s="13" t="n">
        <f aca="false">AVERAGE(B15:B17)</f>
        <v>77.8333333333333</v>
      </c>
    </row>
    <row r="15" customFormat="false" ht="15" hidden="false" customHeight="false" outlineLevel="0" collapsed="false">
      <c r="A15" s="0" t="s">
        <v>1213</v>
      </c>
      <c r="B15" s="14" t="n">
        <f aca="false">PRODUCT('Core Questionnaire'!FS6*100)</f>
        <v>97.4</v>
      </c>
    </row>
    <row r="16" customFormat="false" ht="15" hidden="false" customHeight="false" outlineLevel="0" collapsed="false">
      <c r="A16" s="0" t="s">
        <v>1214</v>
      </c>
      <c r="B16" s="14" t="n">
        <f aca="false">PRODUCT('Core Questionnaire'!HI6*100)</f>
        <v>58.3</v>
      </c>
    </row>
    <row r="17" customFormat="false" ht="15" hidden="false" customHeight="false" outlineLevel="0" collapsed="false">
      <c r="A17" s="0" t="s">
        <v>1215</v>
      </c>
      <c r="B17" s="14" t="n">
        <f aca="false">PRODUCT('Core Questionnaire'!YZ6*100)</f>
        <v>77.8</v>
      </c>
      <c r="C17" s="1"/>
      <c r="D17" s="1"/>
      <c r="E17" s="1"/>
      <c r="F17" s="1"/>
    </row>
    <row r="18" customFormat="false" ht="15" hidden="false" customHeight="false" outlineLevel="0" collapsed="false">
      <c r="A18" s="12" t="s">
        <v>1216</v>
      </c>
      <c r="B18" s="13" t="n">
        <f aca="false">AVERAGE(B19:B21)</f>
        <v>74.9666666666667</v>
      </c>
    </row>
    <row r="19" customFormat="false" ht="15" hidden="false" customHeight="false" outlineLevel="0" collapsed="false">
      <c r="A19" s="0" t="s">
        <v>1217</v>
      </c>
      <c r="B19" s="14" t="n">
        <f aca="false">PRODUCT('Core Questionnaire'!AAO6*100)</f>
        <v>100</v>
      </c>
    </row>
    <row r="20" customFormat="false" ht="15" hidden="false" customHeight="false" outlineLevel="0" collapsed="false">
      <c r="A20" s="0" t="s">
        <v>1218</v>
      </c>
      <c r="B20" s="14" t="n">
        <f aca="false">PRODUCT('Core Questionnaire'!AAX6*100)</f>
        <v>44.3</v>
      </c>
    </row>
    <row r="21" customFormat="false" ht="15" hidden="false" customHeight="false" outlineLevel="0" collapsed="false">
      <c r="A21" s="0" t="s">
        <v>1219</v>
      </c>
      <c r="B21" s="14" t="n">
        <v>80.6</v>
      </c>
      <c r="C21" s="1"/>
      <c r="D21" s="1"/>
      <c r="E21" s="1"/>
      <c r="F21" s="1"/>
    </row>
    <row r="22" customFormat="false" ht="15" hidden="false" customHeight="false" outlineLevel="0" collapsed="false">
      <c r="A22" s="12" t="s">
        <v>1220</v>
      </c>
      <c r="B22" s="13" t="n">
        <f aca="false">AVERAGE(B23:B25)</f>
        <v>75.0666666666667</v>
      </c>
    </row>
    <row r="23" customFormat="false" ht="15" hidden="false" customHeight="false" outlineLevel="0" collapsed="false">
      <c r="A23" s="0" t="s">
        <v>1221</v>
      </c>
      <c r="B23" s="14" t="n">
        <f aca="false">PRODUCT('Core Questionnaire'!ALH6*100)</f>
        <v>66.5</v>
      </c>
    </row>
    <row r="24" customFormat="false" ht="15" hidden="false" customHeight="false" outlineLevel="0" collapsed="false">
      <c r="A24" s="0" t="s">
        <v>1222</v>
      </c>
      <c r="B24" s="14" t="n">
        <f aca="false">PRODUCT('Core Questionnaire'!ALS6*100)</f>
        <v>92.7</v>
      </c>
    </row>
    <row r="25" customFormat="false" ht="15" hidden="false" customHeight="false" outlineLevel="0" collapsed="false">
      <c r="A25" s="0" t="s">
        <v>1223</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1071</v>
      </c>
    </row>
    <row r="2" customFormat="false" ht="15" hidden="false" customHeight="false" outlineLevel="0" collapsed="false">
      <c r="A2" s="10" t="s">
        <v>1200</v>
      </c>
      <c r="B2" s="11" t="n">
        <f aca="false">AVERAGE(B3,B9,B14,B18,B22)</f>
        <v>81.4069019607843</v>
      </c>
    </row>
    <row r="3" customFormat="false" ht="15" hidden="false" customHeight="false" outlineLevel="0" collapsed="false">
      <c r="A3" s="12" t="s">
        <v>1201</v>
      </c>
      <c r="B3" s="13" t="n">
        <f aca="false">AVERAGE(B4:B8)</f>
        <v>93.1011764705882</v>
      </c>
    </row>
    <row r="4" customFormat="false" ht="15" hidden="false" customHeight="false" outlineLevel="0" collapsed="false">
      <c r="A4" s="0" t="s">
        <v>1202</v>
      </c>
      <c r="B4" s="14" t="n">
        <f aca="false">PRODUCT('Core Questionnaire'!BP7*100)</f>
        <v>91.5</v>
      </c>
    </row>
    <row r="5" customFormat="false" ht="15" hidden="false" customHeight="false" outlineLevel="0" collapsed="false">
      <c r="A5" s="0" t="s">
        <v>1203</v>
      </c>
      <c r="B5" s="14" t="n">
        <f aca="false">PRODUCT('Core Questionnaire'!CI7*100)</f>
        <v>100</v>
      </c>
    </row>
    <row r="6" customFormat="false" ht="15" hidden="false" customHeight="false" outlineLevel="0" collapsed="false">
      <c r="A6" s="0" t="s">
        <v>1204</v>
      </c>
      <c r="B6" s="14" t="n">
        <f aca="false">PRODUCT('Core Questionnaire'!CP7*100)</f>
        <v>100</v>
      </c>
    </row>
    <row r="7" customFormat="false" ht="15" hidden="false" customHeight="false" outlineLevel="0" collapsed="false">
      <c r="A7" s="0" t="s">
        <v>1205</v>
      </c>
      <c r="B7" s="14" t="n">
        <f aca="false">PRODUCT('Core Questionnaire'!EF7*100)</f>
        <v>90.6</v>
      </c>
    </row>
    <row r="8" customFormat="false" ht="15" hidden="false" customHeight="false" outlineLevel="0" collapsed="false">
      <c r="A8" s="0" t="s">
        <v>1206</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1207</v>
      </c>
      <c r="B9" s="13" t="n">
        <f aca="false">AVERAGE(B10:B13)</f>
        <v>57</v>
      </c>
    </row>
    <row r="10" customFormat="false" ht="15" hidden="false" customHeight="false" outlineLevel="0" collapsed="false">
      <c r="A10" s="0" t="s">
        <v>1208</v>
      </c>
      <c r="B10" s="14" t="n">
        <f aca="false">PRODUCT('Core Questionnaire'!EM7*100)</f>
        <v>13.3</v>
      </c>
    </row>
    <row r="11" customFormat="false" ht="15" hidden="false" customHeight="false" outlineLevel="0" collapsed="false">
      <c r="A11" s="0" t="s">
        <v>1209</v>
      </c>
      <c r="B11" s="14" t="n">
        <f aca="false">PRODUCT('Core Questionnaire'!EV7*100)</f>
        <v>88.4</v>
      </c>
    </row>
    <row r="12" customFormat="false" ht="15" hidden="false" customHeight="false" outlineLevel="0" collapsed="false">
      <c r="A12" s="0" t="s">
        <v>1210</v>
      </c>
      <c r="B12" s="14" t="n">
        <f aca="false">PRODUCT('Core Questionnaire'!FE7*100)</f>
        <v>26.3</v>
      </c>
    </row>
    <row r="13" customFormat="false" ht="15" hidden="false" customHeight="false" outlineLevel="0" collapsed="false">
      <c r="A13" s="0" t="s">
        <v>1211</v>
      </c>
      <c r="B13" s="14" t="n">
        <f aca="false">IF('Core Questionnaire'!FK7&gt;=1,"1",'Core Questionnaire'!FK7)*100</f>
        <v>100</v>
      </c>
    </row>
    <row r="14" customFormat="false" ht="15" hidden="false" customHeight="false" outlineLevel="0" collapsed="false">
      <c r="A14" s="12" t="s">
        <v>1212</v>
      </c>
      <c r="B14" s="13" t="n">
        <f aca="false">AVERAGE(B15:B17)</f>
        <v>94.2333333333334</v>
      </c>
    </row>
    <row r="15" customFormat="false" ht="15" hidden="false" customHeight="false" outlineLevel="0" collapsed="false">
      <c r="A15" s="0" t="s">
        <v>1213</v>
      </c>
      <c r="B15" s="14" t="n">
        <f aca="false">PRODUCT('Core Questionnaire'!FS7*100)</f>
        <v>98.1</v>
      </c>
    </row>
    <row r="16" customFormat="false" ht="15" hidden="false" customHeight="false" outlineLevel="0" collapsed="false">
      <c r="A16" s="0" t="s">
        <v>1214</v>
      </c>
      <c r="B16" s="14" t="n">
        <f aca="false">PRODUCT('Core Questionnaire'!HI7*100)</f>
        <v>91.5</v>
      </c>
    </row>
    <row r="17" customFormat="false" ht="15" hidden="false" customHeight="false" outlineLevel="0" collapsed="false">
      <c r="A17" s="0" t="s">
        <v>1215</v>
      </c>
      <c r="B17" s="14" t="n">
        <f aca="false">PRODUCT('Core Questionnaire'!YZ7*100)</f>
        <v>93.1</v>
      </c>
    </row>
    <row r="18" customFormat="false" ht="15" hidden="false" customHeight="false" outlineLevel="0" collapsed="false">
      <c r="A18" s="12" t="s">
        <v>1216</v>
      </c>
      <c r="B18" s="13" t="n">
        <f aca="false">AVERAGE(B19:B21)</f>
        <v>87.6</v>
      </c>
    </row>
    <row r="19" customFormat="false" ht="15" hidden="false" customHeight="false" outlineLevel="0" collapsed="false">
      <c r="A19" s="0" t="s">
        <v>1217</v>
      </c>
      <c r="B19" s="14" t="n">
        <f aca="false">PRODUCT('Core Questionnaire'!AAO7*100)</f>
        <v>100</v>
      </c>
    </row>
    <row r="20" customFormat="false" ht="15" hidden="false" customHeight="false" outlineLevel="0" collapsed="false">
      <c r="A20" s="0" t="s">
        <v>1218</v>
      </c>
      <c r="B20" s="14" t="n">
        <f aca="false">PRODUCT('Core Questionnaire'!AAX7*100)</f>
        <v>77.7</v>
      </c>
    </row>
    <row r="21" customFormat="false" ht="15" hidden="false" customHeight="false" outlineLevel="0" collapsed="false">
      <c r="A21" s="0" t="s">
        <v>1219</v>
      </c>
      <c r="B21" s="14" t="n">
        <f aca="false">PRODUCT('Core Questionnaire'!ALA7*100)</f>
        <v>85.1</v>
      </c>
    </row>
    <row r="22" customFormat="false" ht="15" hidden="false" customHeight="false" outlineLevel="0" collapsed="false">
      <c r="A22" s="12" t="s">
        <v>1220</v>
      </c>
      <c r="B22" s="13" t="n">
        <f aca="false">AVERAGE(B23:B25)</f>
        <v>75.1</v>
      </c>
    </row>
    <row r="23" customFormat="false" ht="15" hidden="false" customHeight="false" outlineLevel="0" collapsed="false">
      <c r="A23" s="0" t="s">
        <v>1221</v>
      </c>
      <c r="B23" s="14" t="n">
        <f aca="false">PRODUCT('Core Questionnaire'!ALH7*100)</f>
        <v>83</v>
      </c>
    </row>
    <row r="24" customFormat="false" ht="15" hidden="false" customHeight="false" outlineLevel="0" collapsed="false">
      <c r="A24" s="0" t="s">
        <v>1222</v>
      </c>
      <c r="B24" s="14" t="n">
        <f aca="false">PRODUCT('Core Questionnaire'!ALS7*100)</f>
        <v>98</v>
      </c>
    </row>
    <row r="25" customFormat="false" ht="15" hidden="false" customHeight="false" outlineLevel="0" collapsed="false">
      <c r="A25" s="0" t="s">
        <v>1223</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1074</v>
      </c>
    </row>
    <row r="2" customFormat="false" ht="15" hidden="false" customHeight="false" outlineLevel="0" collapsed="false">
      <c r="A2" s="10" t="s">
        <v>1200</v>
      </c>
      <c r="B2" s="11" t="n">
        <f aca="false">AVERAGE(B3,B9,B14,B18,B22)</f>
        <v>63.9900588235294</v>
      </c>
    </row>
    <row r="3" customFormat="false" ht="15" hidden="false" customHeight="false" outlineLevel="0" collapsed="false">
      <c r="A3" s="12" t="s">
        <v>1201</v>
      </c>
      <c r="B3" s="13" t="n">
        <f aca="false">AVERAGE(B4:B8)</f>
        <v>84.1752941176471</v>
      </c>
    </row>
    <row r="4" customFormat="false" ht="15" hidden="false" customHeight="false" outlineLevel="0" collapsed="false">
      <c r="A4" s="0" t="s">
        <v>1202</v>
      </c>
      <c r="B4" s="14" t="n">
        <f aca="false">PRODUCT('Core Questionnaire'!BP8*100)</f>
        <v>87.5</v>
      </c>
    </row>
    <row r="5" customFormat="false" ht="15" hidden="false" customHeight="false" outlineLevel="0" collapsed="false">
      <c r="A5" s="0" t="s">
        <v>1203</v>
      </c>
      <c r="B5" s="14" t="n">
        <f aca="false">PRODUCT('Core Questionnaire'!CI8*100)</f>
        <v>62.5</v>
      </c>
    </row>
    <row r="6" customFormat="false" ht="15" hidden="false" customHeight="false" outlineLevel="0" collapsed="false">
      <c r="A6" s="0" t="s">
        <v>1204</v>
      </c>
      <c r="B6" s="14" t="n">
        <f aca="false">PRODUCT('Core Questionnaire'!CP8*100)</f>
        <v>100</v>
      </c>
    </row>
    <row r="7" customFormat="false" ht="15" hidden="false" customHeight="false" outlineLevel="0" collapsed="false">
      <c r="A7" s="0" t="s">
        <v>1205</v>
      </c>
      <c r="B7" s="14" t="n">
        <f aca="false">PRODUCT('Core Questionnaire'!EF8*100)</f>
        <v>81.3</v>
      </c>
    </row>
    <row r="8" customFormat="false" ht="15" hidden="false" customHeight="false" outlineLevel="0" collapsed="false">
      <c r="A8" s="0" t="s">
        <v>1206</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1207</v>
      </c>
      <c r="B9" s="13" t="n">
        <f aca="false">AVERAGE(B10:B13)</f>
        <v>43.375</v>
      </c>
    </row>
    <row r="10" customFormat="false" ht="15" hidden="false" customHeight="false" outlineLevel="0" collapsed="false">
      <c r="A10" s="0" t="s">
        <v>1208</v>
      </c>
      <c r="B10" s="14" t="n">
        <f aca="false">PRODUCT('Core Questionnaire'!EM8*100)</f>
        <v>13.9</v>
      </c>
    </row>
    <row r="11" customFormat="false" ht="15" hidden="false" customHeight="false" outlineLevel="0" collapsed="false">
      <c r="A11" s="0" t="s">
        <v>1209</v>
      </c>
      <c r="B11" s="14" t="n">
        <f aca="false">PRODUCT('Core Questionnaire'!EV8*100)</f>
        <v>71.8</v>
      </c>
    </row>
    <row r="12" customFormat="false" ht="15" hidden="false" customHeight="false" outlineLevel="0" collapsed="false">
      <c r="A12" s="0" t="s">
        <v>1210</v>
      </c>
      <c r="B12" s="14" t="n">
        <f aca="false">PRODUCT('Core Questionnaire'!FE8*100)</f>
        <v>60.8</v>
      </c>
    </row>
    <row r="13" customFormat="false" ht="15" hidden="false" customHeight="false" outlineLevel="0" collapsed="false">
      <c r="A13" s="0" t="s">
        <v>1211</v>
      </c>
      <c r="B13" s="14" t="n">
        <f aca="false">IF('Core Questionnaire'!FK8&gt;=1,"1", 'Core Questionnaire'!FK8)*100</f>
        <v>27</v>
      </c>
    </row>
    <row r="14" customFormat="false" ht="15" hidden="false" customHeight="false" outlineLevel="0" collapsed="false">
      <c r="A14" s="12" t="s">
        <v>1212</v>
      </c>
      <c r="B14" s="13" t="n">
        <f aca="false">AVERAGE(B15:B17)</f>
        <v>79.6</v>
      </c>
    </row>
    <row r="15" customFormat="false" ht="15" hidden="false" customHeight="false" outlineLevel="0" collapsed="false">
      <c r="A15" s="0" t="s">
        <v>1213</v>
      </c>
      <c r="B15" s="14" t="n">
        <f aca="false">PRODUCT('Core Questionnaire'!FS8*100)</f>
        <v>99.1</v>
      </c>
    </row>
    <row r="16" customFormat="false" ht="15" hidden="false" customHeight="false" outlineLevel="0" collapsed="false">
      <c r="A16" s="0" t="s">
        <v>1214</v>
      </c>
      <c r="B16" s="14" t="n">
        <f aca="false">PRODUCT('Core Questionnaire'!HI8*100)</f>
        <v>50</v>
      </c>
    </row>
    <row r="17" customFormat="false" ht="15" hidden="false" customHeight="false" outlineLevel="0" collapsed="false">
      <c r="A17" s="0" t="s">
        <v>1215</v>
      </c>
      <c r="B17" s="14" t="n">
        <f aca="false">PRODUCT('Core Questionnaire'!YZ8*100)</f>
        <v>89.7</v>
      </c>
    </row>
    <row r="18" customFormat="false" ht="15" hidden="false" customHeight="false" outlineLevel="0" collapsed="false">
      <c r="A18" s="12" t="s">
        <v>1216</v>
      </c>
      <c r="B18" s="13" t="n">
        <f aca="false">AVERAGE(B19:B21)</f>
        <v>71.2</v>
      </c>
    </row>
    <row r="19" customFormat="false" ht="15" hidden="false" customHeight="false" outlineLevel="0" collapsed="false">
      <c r="A19" s="0" t="s">
        <v>1217</v>
      </c>
      <c r="B19" s="14" t="n">
        <f aca="false">PRODUCT('Core Questionnaire'!AAO8*100)</f>
        <v>100</v>
      </c>
    </row>
    <row r="20" customFormat="false" ht="15" hidden="false" customHeight="false" outlineLevel="0" collapsed="false">
      <c r="A20" s="0" t="s">
        <v>1218</v>
      </c>
      <c r="B20" s="14" t="n">
        <f aca="false">PRODUCT('Core Questionnaire'!AAX8*100)</f>
        <v>33.3</v>
      </c>
    </row>
    <row r="21" customFormat="false" ht="15" hidden="false" customHeight="false" outlineLevel="0" collapsed="false">
      <c r="A21" s="0" t="s">
        <v>1219</v>
      </c>
      <c r="B21" s="14" t="n">
        <f aca="false">PRODUCT('Core Questionnaire'!ALA8*100)</f>
        <v>80.3</v>
      </c>
    </row>
    <row r="22" customFormat="false" ht="15" hidden="false" customHeight="false" outlineLevel="0" collapsed="false">
      <c r="A22" s="12" t="s">
        <v>1220</v>
      </c>
      <c r="B22" s="13" t="n">
        <f aca="false">AVERAGE(B23:B25)</f>
        <v>41.6</v>
      </c>
    </row>
    <row r="23" customFormat="false" ht="15" hidden="false" customHeight="false" outlineLevel="0" collapsed="false">
      <c r="A23" s="0" t="s">
        <v>1221</v>
      </c>
      <c r="B23" s="14" t="n">
        <f aca="false">PRODUCT('Core Questionnaire'!ALH8*100)</f>
        <v>66.5</v>
      </c>
    </row>
    <row r="24" customFormat="false" ht="15" hidden="false" customHeight="false" outlineLevel="0" collapsed="false">
      <c r="A24" s="0" t="s">
        <v>1222</v>
      </c>
      <c r="B24" s="14" t="n">
        <f aca="false">PRODUCT('Core Questionnaire'!ALS8*100)</f>
        <v>25</v>
      </c>
    </row>
    <row r="25" customFormat="false" ht="15" hidden="false" customHeight="false" outlineLevel="0" collapsed="false">
      <c r="A25" s="0" t="s">
        <v>1223</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1078</v>
      </c>
    </row>
    <row r="2" customFormat="false" ht="15" hidden="false" customHeight="false" outlineLevel="0" collapsed="false">
      <c r="A2" s="10" t="s">
        <v>1200</v>
      </c>
      <c r="B2" s="11" t="n">
        <f aca="false">AVERAGE(B3,B9,B14,B18,B22)</f>
        <v>70.3464705882353</v>
      </c>
    </row>
    <row r="3" customFormat="false" ht="15" hidden="false" customHeight="false" outlineLevel="0" collapsed="false">
      <c r="A3" s="12" t="s">
        <v>1201</v>
      </c>
      <c r="B3" s="13" t="n">
        <f aca="false">AVERAGE(B4:B8)</f>
        <v>60.0823529411765</v>
      </c>
    </row>
    <row r="4" customFormat="false" ht="15" hidden="false" customHeight="false" outlineLevel="0" collapsed="false">
      <c r="A4" s="0" t="s">
        <v>1202</v>
      </c>
      <c r="B4" s="14" t="n">
        <f aca="false">PRODUCT('Core Questionnaire'!BP9*100)</f>
        <v>91.5</v>
      </c>
    </row>
    <row r="5" customFormat="false" ht="15" hidden="false" customHeight="false" outlineLevel="0" collapsed="false">
      <c r="A5" s="0" t="s">
        <v>1203</v>
      </c>
      <c r="B5" s="14" t="n">
        <f aca="false">PRODUCT('Core Questionnaire'!CI9*100)</f>
        <v>62.5</v>
      </c>
    </row>
    <row r="6" customFormat="false" ht="15" hidden="false" customHeight="false" outlineLevel="0" collapsed="false">
      <c r="A6" s="0" t="s">
        <v>1204</v>
      </c>
      <c r="B6" s="14" t="n">
        <f aca="false">PRODUCT('Core Questionnaire'!CP9*100)</f>
        <v>0</v>
      </c>
    </row>
    <row r="7" customFormat="false" ht="15" hidden="false" customHeight="false" outlineLevel="0" collapsed="false">
      <c r="A7" s="0" t="s">
        <v>1205</v>
      </c>
      <c r="B7" s="14" t="n">
        <f aca="false">PRODUCT('Core Questionnaire'!EF9*100)</f>
        <v>59.4</v>
      </c>
    </row>
    <row r="8" customFormat="false" ht="15" hidden="false" customHeight="false" outlineLevel="0" collapsed="false">
      <c r="A8" s="0" t="s">
        <v>1206</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1207</v>
      </c>
      <c r="B9" s="13" t="n">
        <f aca="false">AVERAGE(B10:B13)</f>
        <v>67.35</v>
      </c>
    </row>
    <row r="10" customFormat="false" ht="15" hidden="false" customHeight="false" outlineLevel="0" collapsed="false">
      <c r="A10" s="0" t="s">
        <v>1208</v>
      </c>
      <c r="B10" s="14" t="n">
        <f aca="false">PRODUCT('Core Questionnaire'!EM9*100)</f>
        <v>23.5</v>
      </c>
    </row>
    <row r="11" customFormat="false" ht="15" hidden="false" customHeight="false" outlineLevel="0" collapsed="false">
      <c r="A11" s="0" t="s">
        <v>1209</v>
      </c>
      <c r="B11" s="14" t="n">
        <f aca="false">PRODUCT('Core Questionnaire'!EV9*100)</f>
        <v>91</v>
      </c>
    </row>
    <row r="12" customFormat="false" ht="15" hidden="false" customHeight="false" outlineLevel="0" collapsed="false">
      <c r="A12" s="0" t="s">
        <v>1210</v>
      </c>
      <c r="B12" s="14" t="n">
        <f aca="false">PRODUCT('Core Questionnaire'!FE9*100)</f>
        <v>54.9</v>
      </c>
    </row>
    <row r="13" customFormat="false" ht="15" hidden="false" customHeight="false" outlineLevel="0" collapsed="false">
      <c r="A13" s="0" t="s">
        <v>1211</v>
      </c>
      <c r="B13" s="14" t="n">
        <f aca="false">IF('Core Questionnaire'!FK9&gt;=1,"1", 'Core Questionnaire'!FK9)*100</f>
        <v>100</v>
      </c>
    </row>
    <row r="14" customFormat="false" ht="15" hidden="false" customHeight="false" outlineLevel="0" collapsed="false">
      <c r="A14" s="12" t="s">
        <v>1212</v>
      </c>
      <c r="B14" s="13" t="n">
        <f aca="false">AVERAGE(B15:B17)</f>
        <v>78.6666666666667</v>
      </c>
    </row>
    <row r="15" customFormat="false" ht="15" hidden="false" customHeight="false" outlineLevel="0" collapsed="false">
      <c r="A15" s="0" t="s">
        <v>1213</v>
      </c>
      <c r="B15" s="14" t="n">
        <f aca="false">PRODUCT('Core Questionnaire'!FS9*100)</f>
        <v>73.1</v>
      </c>
    </row>
    <row r="16" customFormat="false" ht="15" hidden="false" customHeight="false" outlineLevel="0" collapsed="false">
      <c r="A16" s="0" t="s">
        <v>1214</v>
      </c>
      <c r="B16" s="14" t="n">
        <f aca="false">PRODUCT('Core Questionnaire'!HI9*100)</f>
        <v>73.5</v>
      </c>
    </row>
    <row r="17" customFormat="false" ht="15" hidden="false" customHeight="false" outlineLevel="0" collapsed="false">
      <c r="A17" s="0" t="s">
        <v>1215</v>
      </c>
      <c r="B17" s="14" t="n">
        <f aca="false">PRODUCT('Core Questionnaire'!YZ9*100)</f>
        <v>89.4</v>
      </c>
    </row>
    <row r="18" customFormat="false" ht="15" hidden="false" customHeight="false" outlineLevel="0" collapsed="false">
      <c r="A18" s="12" t="s">
        <v>1216</v>
      </c>
      <c r="B18" s="13" t="n">
        <f aca="false">AVERAGE(B19:B21)</f>
        <v>79.0333333333333</v>
      </c>
    </row>
    <row r="19" customFormat="false" ht="15" hidden="false" customHeight="false" outlineLevel="0" collapsed="false">
      <c r="A19" s="0" t="s">
        <v>1217</v>
      </c>
      <c r="B19" s="14" t="n">
        <f aca="false">PRODUCT('Core Questionnaire'!AAO9*100)</f>
        <v>94.7</v>
      </c>
    </row>
    <row r="20" customFormat="false" ht="15" hidden="false" customHeight="false" outlineLevel="0" collapsed="false">
      <c r="A20" s="0" t="s">
        <v>1218</v>
      </c>
      <c r="B20" s="14" t="n">
        <f aca="false">PRODUCT('Core Questionnaire'!AAX9*100)</f>
        <v>66.6</v>
      </c>
    </row>
    <row r="21" customFormat="false" ht="15" hidden="false" customHeight="false" outlineLevel="0" collapsed="false">
      <c r="A21" s="0" t="s">
        <v>1219</v>
      </c>
      <c r="B21" s="14" t="n">
        <f aca="false">PRODUCT('Core Questionnaire'!ALA9*100)</f>
        <v>75.8</v>
      </c>
    </row>
    <row r="22" customFormat="false" ht="15" hidden="false" customHeight="false" outlineLevel="0" collapsed="false">
      <c r="A22" s="12" t="s">
        <v>1220</v>
      </c>
      <c r="B22" s="13" t="n">
        <f aca="false">AVERAGE(B23:B25)</f>
        <v>66.6</v>
      </c>
    </row>
    <row r="23" customFormat="false" ht="15" hidden="false" customHeight="false" outlineLevel="0" collapsed="false">
      <c r="A23" s="0" t="s">
        <v>1221</v>
      </c>
      <c r="B23" s="14" t="n">
        <f aca="false">PRODUCT('Core Questionnaire'!ALH9*100)</f>
        <v>66.5</v>
      </c>
    </row>
    <row r="24" customFormat="false" ht="15" hidden="false" customHeight="false" outlineLevel="0" collapsed="false">
      <c r="A24" s="0" t="s">
        <v>1222</v>
      </c>
      <c r="B24" s="14" t="n">
        <f aca="false">PRODUCT('Core Questionnaire'!ALS9*100)</f>
        <v>100</v>
      </c>
    </row>
    <row r="25" customFormat="false" ht="15" hidden="false" customHeight="false" outlineLevel="0" collapsed="false">
      <c r="A25" s="0" t="s">
        <v>1223</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1224</v>
      </c>
      <c r="D1" s="18"/>
      <c r="E1" s="19"/>
      <c r="H1" s="9" t="s">
        <v>1051</v>
      </c>
      <c r="I1" s="20" t="s">
        <v>1069</v>
      </c>
      <c r="J1" s="20" t="s">
        <v>1071</v>
      </c>
      <c r="K1" s="20" t="s">
        <v>1074</v>
      </c>
      <c r="L1" s="20" t="s">
        <v>1078</v>
      </c>
    </row>
    <row r="2" customFormat="false" ht="15" hidden="false" customHeight="false" outlineLevel="0" collapsed="false">
      <c r="A2" s="21" t="s">
        <v>1071</v>
      </c>
      <c r="B2" s="22" t="n">
        <f aca="false">J2</f>
        <v>81.4069019607843</v>
      </c>
      <c r="D2" s="23"/>
      <c r="E2" s="24"/>
      <c r="G2" s="10" t="s">
        <v>1200</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1201</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1202</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1078</v>
      </c>
      <c r="B5" s="22" t="n">
        <f aca="false">L2</f>
        <v>70.3464705882353</v>
      </c>
      <c r="D5" s="23"/>
      <c r="E5" s="24"/>
      <c r="G5" s="0" t="s">
        <v>1203</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1074</v>
      </c>
      <c r="B6" s="22" t="n">
        <f aca="false">K2</f>
        <v>63.9900588235294</v>
      </c>
      <c r="D6" s="23"/>
      <c r="E6" s="24"/>
      <c r="G6" s="0" t="s">
        <v>1204</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1205</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1201</v>
      </c>
      <c r="D8" s="26"/>
      <c r="E8" s="26" t="s">
        <v>1207</v>
      </c>
      <c r="G8" s="0" t="s">
        <v>1206</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1207</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1071</v>
      </c>
      <c r="B10" s="27" t="n">
        <f aca="false">J3</f>
        <v>93.1011764705882</v>
      </c>
      <c r="D10" s="21" t="s">
        <v>1078</v>
      </c>
      <c r="E10" s="27" t="n">
        <f aca="false">L9</f>
        <v>67.35</v>
      </c>
      <c r="G10" s="0" t="s">
        <v>1208</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1074</v>
      </c>
      <c r="B11" s="27" t="n">
        <f aca="false">K3</f>
        <v>84.1752941176471</v>
      </c>
      <c r="D11" s="21" t="s">
        <v>1071</v>
      </c>
      <c r="E11" s="27" t="n">
        <f aca="false">J9</f>
        <v>57</v>
      </c>
      <c r="G11" s="0" t="s">
        <v>1209</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1210</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1078</v>
      </c>
      <c r="B13" s="27" t="n">
        <f aca="false">L3</f>
        <v>60.0823529411765</v>
      </c>
      <c r="C13" s="24"/>
      <c r="D13" s="21" t="s">
        <v>1074</v>
      </c>
      <c r="E13" s="27" t="n">
        <f aca="false">K9</f>
        <v>43.375</v>
      </c>
      <c r="F13" s="24"/>
      <c r="G13" s="0" t="s">
        <v>1211</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1212</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1212</v>
      </c>
      <c r="C15" s="24"/>
      <c r="D15" s="26"/>
      <c r="E15" s="26" t="s">
        <v>1216</v>
      </c>
      <c r="F15" s="24"/>
      <c r="G15" s="0" t="s">
        <v>1213</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1071</v>
      </c>
      <c r="B16" s="27" t="n">
        <f aca="false">J14</f>
        <v>94.2333333333334</v>
      </c>
      <c r="C16" s="24"/>
      <c r="D16" s="21" t="s">
        <v>1071</v>
      </c>
      <c r="E16" s="27" t="n">
        <f aca="false">J18</f>
        <v>87.6</v>
      </c>
      <c r="F16" s="24"/>
      <c r="G16" s="0" t="s">
        <v>1214</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1215</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1074</v>
      </c>
      <c r="B18" s="27" t="n">
        <f aca="false">K14</f>
        <v>79.6</v>
      </c>
      <c r="C18" s="24"/>
      <c r="D18" s="21" t="s">
        <v>1069</v>
      </c>
      <c r="E18" s="27" t="n">
        <f aca="false">I18</f>
        <v>74.9666666666667</v>
      </c>
      <c r="F18" s="24"/>
      <c r="G18" s="12" t="s">
        <v>1216</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1078</v>
      </c>
      <c r="B19" s="27" t="n">
        <f aca="false">L14</f>
        <v>78.6666666666667</v>
      </c>
      <c r="C19" s="24"/>
      <c r="D19" s="21" t="s">
        <v>1078</v>
      </c>
      <c r="E19" s="27" t="n">
        <f aca="false">L18</f>
        <v>79.0333333333333</v>
      </c>
      <c r="F19" s="24"/>
      <c r="G19" s="0" t="s">
        <v>1217</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1074</v>
      </c>
      <c r="E20" s="27" t="n">
        <f aca="false">K18</f>
        <v>71.2</v>
      </c>
      <c r="F20" s="24"/>
      <c r="G20" s="0" t="s">
        <v>1218</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1219</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1220</v>
      </c>
      <c r="G22" s="12" t="s">
        <v>1220</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1071</v>
      </c>
      <c r="B23" s="27" t="n">
        <f aca="false">J22</f>
        <v>75.1</v>
      </c>
      <c r="D23" s="30"/>
      <c r="E23" s="30"/>
      <c r="G23" s="0" t="s">
        <v>1221</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1222</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1078</v>
      </c>
      <c r="B25" s="27" t="n">
        <f aca="false">L22</f>
        <v>66.6</v>
      </c>
      <c r="D25" s="23"/>
      <c r="E25" s="23"/>
      <c r="G25" s="0" t="s">
        <v>1223</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1074</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X3" activeCellId="0" sqref="X3"/>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1226</v>
      </c>
      <c r="C2" s="0"/>
      <c r="D2" s="0"/>
      <c r="E2" s="34" t="s">
        <v>1227</v>
      </c>
      <c r="F2" s="0"/>
      <c r="G2" s="34" t="s">
        <v>1228</v>
      </c>
      <c r="H2" s="0"/>
      <c r="I2" s="0"/>
      <c r="J2" s="34" t="s">
        <v>1229</v>
      </c>
      <c r="K2" s="34" t="s">
        <v>1230</v>
      </c>
      <c r="L2" s="34" t="s">
        <v>1231</v>
      </c>
      <c r="M2" s="34" t="s">
        <v>1232</v>
      </c>
      <c r="N2" s="0"/>
      <c r="O2" s="34" t="s">
        <v>1233</v>
      </c>
      <c r="P2" s="0"/>
      <c r="Q2" s="0"/>
      <c r="R2" s="34" t="s">
        <v>1234</v>
      </c>
      <c r="S2" s="0"/>
      <c r="T2" s="34" t="s">
        <v>1235</v>
      </c>
      <c r="U2" s="0"/>
      <c r="V2" s="34" t="s">
        <v>1236</v>
      </c>
      <c r="W2" s="34" t="s">
        <v>1237</v>
      </c>
      <c r="X2" s="0"/>
      <c r="Y2" s="0"/>
      <c r="Z2" s="0"/>
      <c r="AA2" s="0"/>
      <c r="AB2" s="0"/>
      <c r="AC2" s="0"/>
      <c r="AD2" s="0"/>
      <c r="AE2" s="0"/>
      <c r="AF2" s="0"/>
      <c r="AG2" s="0"/>
      <c r="AH2" s="0"/>
      <c r="AI2" s="0"/>
    </row>
    <row r="3" customFormat="false" ht="41.75" hidden="false" customHeight="false" outlineLevel="0" collapsed="false">
      <c r="A3" s="0"/>
      <c r="B3" s="34" t="s">
        <v>1238</v>
      </c>
      <c r="C3" s="34" t="s">
        <v>1239</v>
      </c>
      <c r="D3" s="34" t="s">
        <v>1240</v>
      </c>
      <c r="E3" s="34" t="s">
        <v>1241</v>
      </c>
      <c r="F3" s="34" t="s">
        <v>1242</v>
      </c>
      <c r="G3" s="34" t="s">
        <v>1243</v>
      </c>
      <c r="H3" s="34" t="s">
        <v>1244</v>
      </c>
      <c r="I3" s="34" t="s">
        <v>1245</v>
      </c>
      <c r="J3" s="34" t="s">
        <v>1246</v>
      </c>
      <c r="K3" s="34" t="s">
        <v>1247</v>
      </c>
      <c r="L3" s="34" t="s">
        <v>1248</v>
      </c>
      <c r="M3" s="34" t="s">
        <v>1249</v>
      </c>
      <c r="N3" s="34" t="s">
        <v>1250</v>
      </c>
      <c r="O3" s="34" t="s">
        <v>1251</v>
      </c>
      <c r="P3" s="34" t="s">
        <v>1252</v>
      </c>
      <c r="Q3" s="34" t="s">
        <v>1253</v>
      </c>
      <c r="R3" s="34" t="s">
        <v>1254</v>
      </c>
      <c r="S3" s="34" t="s">
        <v>1255</v>
      </c>
      <c r="T3" s="34" t="s">
        <v>1256</v>
      </c>
      <c r="U3" s="34" t="s">
        <v>1257</v>
      </c>
      <c r="V3" s="34" t="s">
        <v>1258</v>
      </c>
      <c r="W3" s="34" t="s">
        <v>1259</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1260</v>
      </c>
      <c r="D4" s="34" t="s">
        <v>1260</v>
      </c>
      <c r="E4" s="34" t="n">
        <f aca="false">AVERAGE('Core Questionnaire'!$ZM$5:$ZU$5,'Core Questionnaire'!$AAI$5:$AAM$5)*100</f>
        <v>100</v>
      </c>
      <c r="F4" s="34" t="s">
        <v>1261</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1262</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1262</v>
      </c>
      <c r="Q4" s="34" t="s">
        <v>1263</v>
      </c>
      <c r="R4" s="34" t="n">
        <f aca="false">AVERAGE('Core Questionnaire'!$ZW$5:$AAE$5)*100</f>
        <v>0</v>
      </c>
      <c r="S4" s="34" t="s">
        <v>1262</v>
      </c>
      <c r="T4" s="34" t="s">
        <v>1260</v>
      </c>
      <c r="U4" s="34" t="s">
        <v>1260</v>
      </c>
      <c r="V4" s="34" t="s">
        <v>1260</v>
      </c>
      <c r="W4" s="34" t="s">
        <v>1262</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1260</v>
      </c>
      <c r="D5" s="34" t="s">
        <v>1260</v>
      </c>
      <c r="E5" s="34" t="n">
        <f aca="false">AVERAGE('Core Questionnaire'!$ZM$6:$ZU$6,'Core Questionnaire'!$AAI$6:$AAM$6)*100</f>
        <v>100</v>
      </c>
      <c r="F5" s="34" t="s">
        <v>1261</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1262</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1262</v>
      </c>
      <c r="Q5" s="34" t="s">
        <v>1059</v>
      </c>
      <c r="R5" s="34" t="n">
        <f aca="false">AVERAGE('Core Questionnaire'!$ZW$6:$AAE$6)*100</f>
        <v>100</v>
      </c>
      <c r="S5" s="34" t="s">
        <v>1262</v>
      </c>
      <c r="T5" s="34" t="s">
        <v>1260</v>
      </c>
      <c r="U5" s="34" t="s">
        <v>1260</v>
      </c>
      <c r="V5" s="34" t="s">
        <v>1260</v>
      </c>
      <c r="W5" s="34" t="s">
        <v>1262</v>
      </c>
      <c r="X5" s="0"/>
      <c r="Y5" s="0"/>
      <c r="Z5" s="0"/>
      <c r="AA5" s="0"/>
      <c r="AB5" s="0"/>
      <c r="AC5" s="0"/>
      <c r="AD5" s="0"/>
      <c r="AE5" s="35"/>
      <c r="AH5" s="0"/>
      <c r="AI5" s="0"/>
    </row>
    <row r="6" customFormat="false" ht="41.75" hidden="false" customHeight="false" outlineLevel="0" collapsed="false">
      <c r="A6" s="34" t="s">
        <v>1071</v>
      </c>
      <c r="B6" s="35" t="n">
        <f aca="false">AVERAGE('Core Questionnaire'!$DQ$7,'Core Questionnaire'!$GN$7,'Core Questionnaire'!$ALD$7,'Core Questionnaire'!$ALF$7,'Companion Questionnaire'!$BX$7)*100</f>
        <v>73.272</v>
      </c>
      <c r="C6" s="34" t="s">
        <v>1260</v>
      </c>
      <c r="D6" s="34" t="s">
        <v>1260</v>
      </c>
      <c r="E6" s="34" t="n">
        <f aca="false">AVERAGE('Core Questionnaire'!$ZM$7:$ZU$7,'Core Questionnaire'!$AAI$7:$AAM$7)*100</f>
        <v>100</v>
      </c>
      <c r="F6" s="34" t="s">
        <v>1261</v>
      </c>
      <c r="G6" s="36" t="s">
        <v>1059</v>
      </c>
      <c r="H6" s="35" t="n">
        <f aca="false">AVERAGE('Core Questionnaire'!$DA$7,'Core Questionnaire'!$FX$7,'Companion Questionnaire'!$CG$7,'Companion Questionnaire'!$CE$7,'Core Questionnaire'!$HC$7,'Core Questionnaire'!$HE$7)*100</f>
        <v>91.8333333333333</v>
      </c>
      <c r="I6" s="34" t="s">
        <v>1262</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1262</v>
      </c>
      <c r="Q6" s="34" t="s">
        <v>1263</v>
      </c>
      <c r="R6" s="34" t="n">
        <f aca="false">AVERAGE('Core Questionnaire'!$ZW$7:$AAE$7)*100</f>
        <v>100</v>
      </c>
      <c r="S6" s="34" t="s">
        <v>1262</v>
      </c>
      <c r="T6" s="34" t="s">
        <v>1260</v>
      </c>
      <c r="U6" s="34" t="s">
        <v>1260</v>
      </c>
      <c r="V6" s="34" t="s">
        <v>1260</v>
      </c>
      <c r="W6" s="34" t="s">
        <v>1262</v>
      </c>
      <c r="X6" s="0"/>
      <c r="Y6" s="0"/>
      <c r="Z6" s="0"/>
      <c r="AA6" s="0"/>
      <c r="AB6" s="0"/>
      <c r="AC6" s="0"/>
      <c r="AD6" s="0"/>
      <c r="AE6" s="35"/>
      <c r="AH6" s="0"/>
      <c r="AI6" s="0"/>
    </row>
    <row r="7" customFormat="false" ht="41.75" hidden="false" customHeight="false" outlineLevel="0" collapsed="false">
      <c r="A7" s="34" t="s">
        <v>1074</v>
      </c>
      <c r="B7" s="35" t="n">
        <f aca="false">AVERAGE('Core Questionnaire'!$DQ$8,'Core Questionnaire'!$GN$8,'Core Questionnaire'!$ALD$8,'Core Questionnaire'!$ALF$8,'Companion Questionnaire'!$BX$8)*100</f>
        <v>83.25</v>
      </c>
      <c r="C7" s="34" t="s">
        <v>1260</v>
      </c>
      <c r="D7" s="34" t="s">
        <v>1260</v>
      </c>
      <c r="E7" s="34" t="n">
        <f aca="false">AVERAGE('Core Questionnaire'!$ZM$8:$ZU$8,'Core Questionnaire'!$AAI$8:$AAM$8)*100</f>
        <v>100</v>
      </c>
      <c r="F7" s="34" t="s">
        <v>1261</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1262</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1262</v>
      </c>
      <c r="Q7" s="34" t="s">
        <v>1263</v>
      </c>
      <c r="R7" s="34" t="n">
        <f aca="false">AVERAGE('Core Questionnaire'!$ZW$8:$AAE$8)*100</f>
        <v>100</v>
      </c>
      <c r="S7" s="34" t="s">
        <v>1262</v>
      </c>
      <c r="T7" s="34" t="s">
        <v>1260</v>
      </c>
      <c r="U7" s="34" t="s">
        <v>1260</v>
      </c>
      <c r="V7" s="34" t="s">
        <v>1260</v>
      </c>
      <c r="W7" s="34" t="s">
        <v>1262</v>
      </c>
      <c r="X7" s="0"/>
      <c r="Y7" s="0"/>
      <c r="Z7" s="0"/>
      <c r="AA7" s="0"/>
      <c r="AB7" s="0"/>
      <c r="AC7" s="0"/>
      <c r="AD7" s="0"/>
      <c r="AE7" s="35"/>
      <c r="AH7" s="0"/>
      <c r="AI7" s="0"/>
    </row>
    <row r="8" customFormat="false" ht="41.75" hidden="false" customHeight="false" outlineLevel="0" collapsed="false">
      <c r="A8" s="34" t="s">
        <v>1078</v>
      </c>
      <c r="B8" s="35" t="n">
        <f aca="false">AVERAGE('Core Questionnaire'!$DQ$9,'Core Questionnaire'!$GN$9,'Core Questionnaire'!$ALD$9,'Core Questionnaire'!$ALF$9,'Companion Questionnaire'!$BX$9)*100</f>
        <v>58.25</v>
      </c>
      <c r="C8" s="34" t="s">
        <v>1260</v>
      </c>
      <c r="D8" s="34" t="s">
        <v>1260</v>
      </c>
      <c r="E8" s="34" t="n">
        <f aca="false">AVERAGE('Core Questionnaire'!$ZM$9:$ZU$9,'Core Questionnaire'!$AAI$9:$AAM$9)*100</f>
        <v>100</v>
      </c>
      <c r="F8" s="34" t="s">
        <v>1261</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1262</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1262</v>
      </c>
      <c r="Q8" s="34" t="s">
        <v>1263</v>
      </c>
      <c r="R8" s="34" t="n">
        <f aca="false">AVERAGE('Core Questionnaire'!$ZW$9:$AAE$9)*100</f>
        <v>100</v>
      </c>
      <c r="S8" s="34" t="s">
        <v>1262</v>
      </c>
      <c r="T8" s="34" t="s">
        <v>1260</v>
      </c>
      <c r="U8" s="34" t="s">
        <v>1260</v>
      </c>
      <c r="V8" s="34" t="s">
        <v>1260</v>
      </c>
      <c r="W8" s="34" t="s">
        <v>1262</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U20" activeCellId="0" sqref="U20"/>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1264</v>
      </c>
      <c r="B1" s="0" t="s">
        <v>1226</v>
      </c>
      <c r="E1" s="0" t="s">
        <v>1227</v>
      </c>
      <c r="H1" s="0" t="s">
        <v>1228</v>
      </c>
      <c r="M1" s="0" t="s">
        <v>1229</v>
      </c>
      <c r="P1" s="0" t="s">
        <v>1230</v>
      </c>
      <c r="S1" s="0" t="s">
        <v>1231</v>
      </c>
      <c r="V1" s="0" t="s">
        <v>1232</v>
      </c>
      <c r="AA1" s="0" t="s">
        <v>1233</v>
      </c>
      <c r="AD1" s="0" t="s">
        <v>1234</v>
      </c>
    </row>
    <row r="2" customFormat="false" ht="13.8" hidden="false" customHeight="false" outlineLevel="0" collapsed="false">
      <c r="A2" s="1" t="s">
        <v>1265</v>
      </c>
      <c r="C2" s="0" t="s">
        <v>1266</v>
      </c>
      <c r="F2" s="0" t="s">
        <v>1267</v>
      </c>
      <c r="I2" s="0" t="s">
        <v>1268</v>
      </c>
      <c r="K2" s="0" t="s">
        <v>1269</v>
      </c>
      <c r="N2" s="0" t="s">
        <v>1270</v>
      </c>
      <c r="Q2" s="0" t="s">
        <v>1271</v>
      </c>
      <c r="T2" s="0" t="s">
        <v>1248</v>
      </c>
      <c r="W2" s="0" t="s">
        <v>1272</v>
      </c>
      <c r="Y2" s="0" t="s">
        <v>1273</v>
      </c>
      <c r="AB2" s="0" t="s">
        <v>1274</v>
      </c>
      <c r="AE2" s="0" t="s">
        <v>1275</v>
      </c>
    </row>
    <row r="3" customFormat="false" ht="13.8" hidden="false" customHeight="false" outlineLevel="0" collapsed="false">
      <c r="A3" s="1" t="s">
        <v>1276</v>
      </c>
      <c r="D3" s="0" t="s">
        <v>1277</v>
      </c>
      <c r="G3" s="0" t="s">
        <v>1278</v>
      </c>
      <c r="J3" s="0" t="s">
        <v>1279</v>
      </c>
      <c r="L3" s="0" t="s">
        <v>1279</v>
      </c>
      <c r="O3" s="0" t="s">
        <v>1280</v>
      </c>
      <c r="R3" s="0" t="s">
        <v>38</v>
      </c>
      <c r="U3" s="0" t="s">
        <v>145</v>
      </c>
      <c r="X3" s="0" t="s">
        <v>48</v>
      </c>
      <c r="Z3" s="0" t="s">
        <v>1281</v>
      </c>
      <c r="AC3" s="0" t="s">
        <v>33</v>
      </c>
      <c r="AF3" s="0" t="s">
        <v>1282</v>
      </c>
    </row>
    <row r="4" customFormat="false" ht="13.8" hidden="false" customHeight="false" outlineLevel="0" collapsed="false">
      <c r="D4" s="0" t="s">
        <v>1283</v>
      </c>
      <c r="G4" s="0" t="s">
        <v>1284</v>
      </c>
      <c r="J4" s="0" t="s">
        <v>1285</v>
      </c>
      <c r="L4" s="0" t="s">
        <v>1285</v>
      </c>
      <c r="O4" s="0" t="s">
        <v>35</v>
      </c>
      <c r="R4" s="0" t="s">
        <v>39</v>
      </c>
      <c r="U4" s="0" t="s">
        <v>147</v>
      </c>
      <c r="X4" s="0" t="s">
        <v>1286</v>
      </c>
      <c r="Z4" s="0" t="s">
        <v>49</v>
      </c>
      <c r="AC4" s="0" t="s">
        <v>34</v>
      </c>
      <c r="AF4" s="0" t="s">
        <v>1287</v>
      </c>
    </row>
    <row r="5" customFormat="false" ht="13.8" hidden="false" customHeight="false" outlineLevel="0" collapsed="false">
      <c r="D5" s="0" t="s">
        <v>1288</v>
      </c>
      <c r="G5" s="0" t="s">
        <v>1289</v>
      </c>
      <c r="J5" s="0" t="s">
        <v>1290</v>
      </c>
      <c r="L5" s="0" t="s">
        <v>1291</v>
      </c>
      <c r="O5" s="0" t="s">
        <v>1292</v>
      </c>
      <c r="R5" s="0" t="s">
        <v>61</v>
      </c>
      <c r="U5" s="0" t="s">
        <v>1293</v>
      </c>
      <c r="X5" s="0" t="s">
        <v>1294</v>
      </c>
      <c r="Z5" s="0" t="s">
        <v>1295</v>
      </c>
      <c r="AC5" s="0" t="s">
        <v>35</v>
      </c>
      <c r="AF5" s="0" t="s">
        <v>1296</v>
      </c>
    </row>
    <row r="6" customFormat="false" ht="13.8" hidden="false" customHeight="false" outlineLevel="0" collapsed="false">
      <c r="D6" s="0" t="s">
        <v>69</v>
      </c>
      <c r="G6" s="0" t="s">
        <v>1297</v>
      </c>
      <c r="J6" s="0" t="s">
        <v>1291</v>
      </c>
      <c r="L6" s="0" t="s">
        <v>1290</v>
      </c>
      <c r="O6" s="0" t="s">
        <v>1298</v>
      </c>
      <c r="R6" s="0" t="s">
        <v>1299</v>
      </c>
      <c r="U6" s="0" t="s">
        <v>151</v>
      </c>
      <c r="X6" s="0" t="s">
        <v>1300</v>
      </c>
      <c r="Z6" s="0" t="s">
        <v>1301</v>
      </c>
      <c r="AF6" s="0" t="s">
        <v>1302</v>
      </c>
    </row>
    <row r="7" customFormat="false" ht="13.8" hidden="false" customHeight="false" outlineLevel="0" collapsed="false">
      <c r="D7" s="0" t="s">
        <v>1303</v>
      </c>
      <c r="G7" s="0" t="s">
        <v>1304</v>
      </c>
      <c r="J7" s="0" t="s">
        <v>1305</v>
      </c>
      <c r="L7" s="0" t="s">
        <v>1301</v>
      </c>
      <c r="O7" s="0" t="s">
        <v>1306</v>
      </c>
      <c r="R7" s="0" t="s">
        <v>1307</v>
      </c>
      <c r="U7" s="0" t="s">
        <v>33</v>
      </c>
      <c r="Z7" s="0" t="s">
        <v>1308</v>
      </c>
      <c r="AF7" s="0" t="s">
        <v>1309</v>
      </c>
    </row>
    <row r="8" customFormat="false" ht="13.8" hidden="false" customHeight="false" outlineLevel="0" collapsed="false">
      <c r="G8" s="0" t="s">
        <v>1310</v>
      </c>
      <c r="J8" s="0" t="s">
        <v>1311</v>
      </c>
      <c r="L8" s="0" t="s">
        <v>52</v>
      </c>
      <c r="O8" s="0" t="s">
        <v>1312</v>
      </c>
      <c r="R8" s="0" t="s">
        <v>1313</v>
      </c>
      <c r="U8" s="0" t="s">
        <v>34</v>
      </c>
      <c r="Z8" s="0" t="s">
        <v>1314</v>
      </c>
    </row>
    <row r="9" customFormat="false" ht="13.8" hidden="false" customHeight="false" outlineLevel="0" collapsed="false">
      <c r="G9" s="0" t="s">
        <v>1315</v>
      </c>
      <c r="J9" s="0" t="s">
        <v>1316</v>
      </c>
      <c r="O9" s="0" t="s">
        <v>1317</v>
      </c>
      <c r="R9" s="0" t="s">
        <v>69</v>
      </c>
      <c r="U9" s="0" t="s">
        <v>35</v>
      </c>
    </row>
    <row r="10" customFormat="false" ht="13.8" hidden="false" customHeight="false" outlineLevel="0" collapsed="false">
      <c r="G10" s="0" t="s">
        <v>1318</v>
      </c>
      <c r="J10" s="0" t="s">
        <v>1319</v>
      </c>
      <c r="O10" s="0" t="s">
        <v>1320</v>
      </c>
      <c r="U10" s="0" t="s">
        <v>36</v>
      </c>
    </row>
    <row r="11" customFormat="false" ht="13.8" hidden="false" customHeight="false" outlineLevel="0" collapsed="false">
      <c r="J11" s="0" t="s">
        <v>1301</v>
      </c>
      <c r="O11" s="0" t="s">
        <v>1321</v>
      </c>
      <c r="U11" s="0" t="s">
        <v>1322</v>
      </c>
    </row>
    <row r="12" customFormat="false" ht="13.8" hidden="false" customHeight="false" outlineLevel="0" collapsed="false">
      <c r="J12" s="0" t="s">
        <v>52</v>
      </c>
      <c r="O12" s="0" t="s">
        <v>1323</v>
      </c>
      <c r="U12" s="0" t="s">
        <v>38</v>
      </c>
    </row>
    <row r="13" customFormat="false" ht="13.8" hidden="false" customHeight="false" outlineLevel="0" collapsed="false">
      <c r="J13" s="0" t="s">
        <v>1324</v>
      </c>
      <c r="O13" s="0" t="s">
        <v>1325</v>
      </c>
      <c r="U13" s="0" t="s">
        <v>39</v>
      </c>
    </row>
    <row r="14" customFormat="false" ht="13.8" hidden="false" customHeight="false" outlineLevel="0" collapsed="false">
      <c r="J14" s="0" t="s">
        <v>1326</v>
      </c>
      <c r="O14" s="0" t="s">
        <v>1327</v>
      </c>
      <c r="U14" s="0" t="s">
        <v>1328</v>
      </c>
    </row>
    <row r="15" customFormat="false" ht="13.8" hidden="false" customHeight="false" outlineLevel="0" collapsed="false">
      <c r="J15" s="0" t="s">
        <v>1329</v>
      </c>
      <c r="O15" s="0" t="s">
        <v>1330</v>
      </c>
      <c r="U15" s="0" t="s">
        <v>1331</v>
      </c>
    </row>
    <row r="16" customFormat="false" ht="13.8" hidden="false" customHeight="false" outlineLevel="0" collapsed="false">
      <c r="J16" s="0" t="s">
        <v>1332</v>
      </c>
      <c r="O16" s="0" t="s">
        <v>1333</v>
      </c>
      <c r="U16" s="0" t="s">
        <v>1334</v>
      </c>
    </row>
    <row r="17" customFormat="false" ht="13.8" hidden="false" customHeight="false" outlineLevel="0" collapsed="false">
      <c r="J17" s="0" t="s">
        <v>1335</v>
      </c>
      <c r="O17" s="0" t="s">
        <v>53</v>
      </c>
      <c r="U17" s="0" t="s">
        <v>1336</v>
      </c>
    </row>
    <row r="18" customFormat="false" ht="13.8" hidden="false" customHeight="false" outlineLevel="0" collapsed="false">
      <c r="O18" s="0" t="s">
        <v>1337</v>
      </c>
      <c r="U18" s="0" t="s">
        <v>1338</v>
      </c>
    </row>
    <row r="19" customFormat="false" ht="13.8" hidden="false" customHeight="false" outlineLevel="0" collapsed="false">
      <c r="O19" s="0" t="s">
        <v>1339</v>
      </c>
      <c r="U19" s="0" t="s">
        <v>1340</v>
      </c>
    </row>
    <row r="20" customFormat="false" ht="13.8" hidden="false" customHeight="false" outlineLevel="0" collapsed="false">
      <c r="O20" s="0" t="s">
        <v>1341</v>
      </c>
      <c r="U20" s="0" t="s">
        <v>1342</v>
      </c>
    </row>
    <row r="21" customFormat="false" ht="13.8" hidden="false" customHeight="false" outlineLevel="0" collapsed="false">
      <c r="U21" s="0" t="s">
        <v>1343</v>
      </c>
    </row>
    <row r="22" customFormat="false" ht="13.8" hidden="false" customHeight="false" outlineLevel="0" collapsed="false">
      <c r="U22" s="0" t="s">
        <v>1344</v>
      </c>
    </row>
    <row r="23" customFormat="false" ht="13.8" hidden="false" customHeight="false" outlineLevel="0" collapsed="false">
      <c r="U23" s="0" t="s">
        <v>1345</v>
      </c>
    </row>
    <row r="24" customFormat="false" ht="13.8" hidden="false" customHeight="false" outlineLevel="0" collapsed="false">
      <c r="U24" s="0" t="s">
        <v>1346</v>
      </c>
    </row>
    <row r="25" customFormat="false" ht="13.8" hidden="false" customHeight="false" outlineLevel="0" collapsed="false">
      <c r="U25" s="0" t="s">
        <v>1347</v>
      </c>
    </row>
    <row r="26" customFormat="false" ht="13.8" hidden="false" customHeight="false" outlineLevel="0" collapsed="false">
      <c r="U26" s="0" t="s">
        <v>1348</v>
      </c>
    </row>
    <row r="27" customFormat="false" ht="13.8" hidden="false" customHeight="false" outlineLevel="0" collapsed="false">
      <c r="U27" s="0" t="s">
        <v>1349</v>
      </c>
    </row>
    <row r="28" customFormat="false" ht="13.8" hidden="false" customHeight="false" outlineLevel="0" collapsed="false">
      <c r="U28" s="0" t="s">
        <v>1350</v>
      </c>
    </row>
    <row r="29" customFormat="false" ht="13.8" hidden="false" customHeight="false" outlineLevel="0" collapsed="false">
      <c r="U29" s="0" t="s">
        <v>1351</v>
      </c>
    </row>
    <row r="30" customFormat="false" ht="13.8" hidden="false" customHeight="false" outlineLevel="0" collapsed="false">
      <c r="U30" s="0" t="s">
        <v>1352</v>
      </c>
    </row>
    <row r="31" customFormat="false" ht="13.8" hidden="false" customHeight="false" outlineLevel="0" collapsed="false">
      <c r="U31" s="0" t="s">
        <v>1290</v>
      </c>
    </row>
    <row r="32" customFormat="false" ht="13.8" hidden="false" customHeight="false" outlineLevel="0" collapsed="false">
      <c r="U32" s="0" t="s">
        <v>1353</v>
      </c>
    </row>
    <row r="33" customFormat="false" ht="13.8" hidden="false" customHeight="false" outlineLevel="0" collapsed="false">
      <c r="U33" s="0" t="s">
        <v>1354</v>
      </c>
    </row>
    <row r="34" customFormat="false" ht="13.8" hidden="false" customHeight="false" outlineLevel="0" collapsed="false">
      <c r="U34" s="0" t="s">
        <v>1355</v>
      </c>
    </row>
    <row r="35" customFormat="false" ht="13.8" hidden="false" customHeight="false" outlineLevel="0" collapsed="false">
      <c r="U35" s="0" t="s">
        <v>1356</v>
      </c>
    </row>
    <row r="36" customFormat="false" ht="13.8" hidden="false" customHeight="false" outlineLevel="0" collapsed="false">
      <c r="U36" s="0" t="s">
        <v>1357</v>
      </c>
    </row>
    <row r="37" customFormat="false" ht="13.8" hidden="false" customHeight="false" outlineLevel="0" collapsed="false">
      <c r="U37" s="0" t="s">
        <v>1358</v>
      </c>
    </row>
    <row r="38" customFormat="false" ht="13.8" hidden="false" customHeight="false" outlineLevel="0" collapsed="false">
      <c r="U38" s="0" t="s">
        <v>1299</v>
      </c>
    </row>
    <row r="39" customFormat="false" ht="13.8" hidden="false" customHeight="false" outlineLevel="0" collapsed="false">
      <c r="U39" s="0" t="s">
        <v>64</v>
      </c>
    </row>
    <row r="40" customFormat="false" ht="13.8" hidden="false" customHeight="false" outlineLevel="0" collapsed="false">
      <c r="U40" s="0" t="s">
        <v>1359</v>
      </c>
    </row>
    <row r="41" customFormat="false" ht="13.8" hidden="false" customHeight="false" outlineLevel="0" collapsed="false">
      <c r="U41" s="0" t="s">
        <v>1339</v>
      </c>
    </row>
    <row r="42" customFormat="false" ht="13.8" hidden="false" customHeight="false" outlineLevel="0" collapsed="false">
      <c r="U42" s="0" t="s">
        <v>1360</v>
      </c>
    </row>
    <row r="43" customFormat="false" ht="13.8" hidden="false" customHeight="false" outlineLevel="0" collapsed="false">
      <c r="U43" s="0" t="s">
        <v>1361</v>
      </c>
    </row>
    <row r="44" customFormat="false" ht="13.8" hidden="false" customHeight="false" outlineLevel="0" collapsed="false">
      <c r="U44" s="0" t="s">
        <v>1362</v>
      </c>
    </row>
    <row r="45" customFormat="false" ht="13.8" hidden="false" customHeight="false" outlineLevel="0" collapsed="false">
      <c r="U45" s="0" t="s">
        <v>1363</v>
      </c>
    </row>
    <row r="46" customFormat="false" ht="13.8" hidden="false" customHeight="false" outlineLevel="0" collapsed="false">
      <c r="U46" s="0" t="s">
        <v>1294</v>
      </c>
    </row>
    <row r="47" customFormat="false" ht="13.8" hidden="false" customHeight="false" outlineLevel="0" collapsed="false">
      <c r="U47" s="0" t="s">
        <v>1307</v>
      </c>
    </row>
    <row r="48" customFormat="false" ht="13.8" hidden="false" customHeight="false" outlineLevel="0" collapsed="false">
      <c r="U48" s="0" t="s">
        <v>1300</v>
      </c>
    </row>
    <row r="49" customFormat="false" ht="13.8" hidden="false" customHeight="false" outlineLevel="0" collapsed="false">
      <c r="U49" s="0" t="s">
        <v>1313</v>
      </c>
    </row>
    <row r="50" customFormat="false" ht="13.8" hidden="false" customHeight="false" outlineLevel="0" collapsed="false">
      <c r="U50" s="0" t="s">
        <v>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197</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2016-04-18T14:40:54Z</dcterms:modified>
  <cp:revision>19</cp:revision>
</cp:coreProperties>
</file>