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optopad/"/>
    </mc:Choice>
  </mc:AlternateContent>
  <xr:revisionPtr revIDLastSave="0" documentId="13_ncr:1_{B8DB8BAC-3285-6640-BBC5-9CF2C14EBD3C}" xr6:coauthVersionLast="47" xr6:coauthVersionMax="47" xr10:uidLastSave="{00000000-0000-0000-0000-000000000000}"/>
  <bookViews>
    <workbookView xWindow="240" yWindow="1000" windowWidth="27640" windowHeight="15280" activeTab="7" xr2:uid="{C52D01CA-4AA4-984E-8208-85FC7B59A93D}"/>
  </bookViews>
  <sheets>
    <sheet name="total bout duration" sheetId="8" r:id="rId1"/>
    <sheet name="bout num" sheetId="4" r:id="rId2"/>
    <sheet name="avg bout duration" sheetId="1" r:id="rId3"/>
    <sheet name="sip num" sheetId="6" r:id="rId4"/>
    <sheet name="sip duration" sheetId="7" r:id="rId5"/>
    <sheet name="feeding burst num" sheetId="5" r:id="rId6"/>
    <sheet name="feeding burst duration" sheetId="9" r:id="rId7"/>
    <sheet name="Sheet2" sheetId="2" r:id="rId8"/>
    <sheet name="Sheet3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F12" i="9" l="1"/>
  <c r="E12" i="9"/>
  <c r="D12" i="9"/>
  <c r="C12" i="9"/>
  <c r="B12" i="9"/>
  <c r="F11" i="9"/>
  <c r="E11" i="9"/>
  <c r="D11" i="9"/>
  <c r="C11" i="9"/>
  <c r="B11" i="9"/>
  <c r="F10" i="9"/>
  <c r="E10" i="9"/>
  <c r="D10" i="9"/>
  <c r="C10" i="9"/>
  <c r="B10" i="9"/>
  <c r="B5" i="9"/>
  <c r="C5" i="9"/>
  <c r="D5" i="9"/>
  <c r="E5" i="9"/>
  <c r="F5" i="9"/>
  <c r="B6" i="9"/>
  <c r="C6" i="9"/>
  <c r="D6" i="9"/>
  <c r="E6" i="9"/>
  <c r="L4" i="9" s="1"/>
  <c r="F6" i="9"/>
  <c r="F4" i="9"/>
  <c r="E4" i="9"/>
  <c r="D4" i="9"/>
  <c r="C4" i="9"/>
  <c r="B4" i="9"/>
  <c r="F12" i="8"/>
  <c r="E12" i="8"/>
  <c r="D12" i="8"/>
  <c r="C12" i="8"/>
  <c r="B12" i="8"/>
  <c r="F11" i="8"/>
  <c r="E11" i="8"/>
  <c r="D11" i="8"/>
  <c r="C11" i="8"/>
  <c r="B11" i="8"/>
  <c r="F10" i="8"/>
  <c r="E10" i="8"/>
  <c r="D10" i="8"/>
  <c r="C10" i="8"/>
  <c r="B10" i="8"/>
  <c r="B5" i="8"/>
  <c r="C5" i="8"/>
  <c r="D5" i="8"/>
  <c r="E5" i="8"/>
  <c r="F5" i="8"/>
  <c r="B6" i="8"/>
  <c r="C6" i="8"/>
  <c r="D6" i="8"/>
  <c r="E6" i="8"/>
  <c r="L4" i="8" s="1"/>
  <c r="F6" i="8"/>
  <c r="F4" i="8"/>
  <c r="E4" i="8"/>
  <c r="D4" i="8"/>
  <c r="C4" i="8"/>
  <c r="B4" i="8"/>
  <c r="F12" i="7"/>
  <c r="E12" i="7"/>
  <c r="D12" i="7"/>
  <c r="C12" i="7"/>
  <c r="B12" i="7"/>
  <c r="F11" i="7"/>
  <c r="E11" i="7"/>
  <c r="D11" i="7"/>
  <c r="C11" i="7"/>
  <c r="B11" i="7"/>
  <c r="F10" i="7"/>
  <c r="E10" i="7"/>
  <c r="D10" i="7"/>
  <c r="C10" i="7"/>
  <c r="B10" i="7"/>
  <c r="B5" i="7"/>
  <c r="C5" i="7"/>
  <c r="D5" i="7"/>
  <c r="E5" i="7"/>
  <c r="F5" i="7"/>
  <c r="B6" i="7"/>
  <c r="C6" i="7"/>
  <c r="D6" i="7"/>
  <c r="E6" i="7"/>
  <c r="F6" i="7"/>
  <c r="F4" i="7"/>
  <c r="E4" i="7"/>
  <c r="D4" i="7"/>
  <c r="C4" i="7"/>
  <c r="B4" i="7"/>
  <c r="F12" i="6"/>
  <c r="E12" i="6"/>
  <c r="D12" i="6"/>
  <c r="C12" i="6"/>
  <c r="B12" i="6"/>
  <c r="F11" i="6"/>
  <c r="E11" i="6"/>
  <c r="D11" i="6"/>
  <c r="C11" i="6"/>
  <c r="B11" i="6"/>
  <c r="F10" i="6"/>
  <c r="E10" i="6"/>
  <c r="D10" i="6"/>
  <c r="C10" i="6"/>
  <c r="B10" i="6"/>
  <c r="B5" i="6"/>
  <c r="C5" i="6"/>
  <c r="J4" i="6" s="1"/>
  <c r="D5" i="6"/>
  <c r="E5" i="6"/>
  <c r="F5" i="6"/>
  <c r="B6" i="6"/>
  <c r="C6" i="6"/>
  <c r="D6" i="6"/>
  <c r="E6" i="6"/>
  <c r="F6" i="6"/>
  <c r="F4" i="6"/>
  <c r="E4" i="6"/>
  <c r="D4" i="6"/>
  <c r="C4" i="6"/>
  <c r="B4" i="6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B5" i="5"/>
  <c r="I4" i="5" s="1"/>
  <c r="C5" i="5"/>
  <c r="D5" i="5"/>
  <c r="E5" i="5"/>
  <c r="F5" i="5"/>
  <c r="B6" i="5"/>
  <c r="C6" i="5"/>
  <c r="D6" i="5"/>
  <c r="E6" i="5"/>
  <c r="F6" i="5"/>
  <c r="F4" i="5"/>
  <c r="E4" i="5"/>
  <c r="D4" i="5"/>
  <c r="C4" i="5"/>
  <c r="B4" i="5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B5" i="4"/>
  <c r="C5" i="4"/>
  <c r="D5" i="4"/>
  <c r="E5" i="4"/>
  <c r="F5" i="4"/>
  <c r="B6" i="4"/>
  <c r="C6" i="4"/>
  <c r="D6" i="4"/>
  <c r="E6" i="4"/>
  <c r="F6" i="4"/>
  <c r="F4" i="4"/>
  <c r="E4" i="4"/>
  <c r="D4" i="4"/>
  <c r="C4" i="4"/>
  <c r="B4" i="4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B5" i="1"/>
  <c r="C5" i="1"/>
  <c r="D5" i="1"/>
  <c r="E5" i="1"/>
  <c r="F5" i="1"/>
  <c r="B6" i="1"/>
  <c r="C6" i="1"/>
  <c r="D6" i="1"/>
  <c r="E6" i="1"/>
  <c r="F6" i="1"/>
  <c r="F4" i="1"/>
  <c r="E4" i="1"/>
  <c r="D4" i="1"/>
  <c r="C4" i="1"/>
  <c r="B4" i="1"/>
  <c r="K4" i="7" l="1"/>
  <c r="K4" i="8"/>
  <c r="M4" i="8"/>
  <c r="M4" i="9"/>
  <c r="L4" i="4"/>
  <c r="J4" i="9"/>
  <c r="I4" i="8"/>
  <c r="I4" i="7"/>
  <c r="J8" i="7" s="1"/>
  <c r="I4" i="6"/>
  <c r="J8" i="6" s="1"/>
  <c r="M4" i="6"/>
  <c r="K4" i="5"/>
  <c r="I4" i="1"/>
  <c r="J8" i="1" s="1"/>
  <c r="L4" i="5"/>
  <c r="I4" i="4"/>
  <c r="L8" i="4" s="1"/>
  <c r="M4" i="4"/>
  <c r="M4" i="5"/>
  <c r="J4" i="7"/>
  <c r="J4" i="4"/>
  <c r="L4" i="7"/>
  <c r="K4" i="9"/>
  <c r="I4" i="9"/>
  <c r="J8" i="9" s="1"/>
  <c r="I8" i="9"/>
  <c r="J4" i="8"/>
  <c r="J8" i="8"/>
  <c r="I8" i="8"/>
  <c r="L8" i="8"/>
  <c r="M4" i="7"/>
  <c r="L8" i="7"/>
  <c r="I8" i="7"/>
  <c r="K4" i="6"/>
  <c r="L4" i="6"/>
  <c r="L8" i="6"/>
  <c r="J4" i="5"/>
  <c r="J8" i="5"/>
  <c r="I8" i="5"/>
  <c r="L8" i="5"/>
  <c r="I8" i="4"/>
  <c r="K4" i="4"/>
  <c r="I8" i="6" l="1"/>
  <c r="J8" i="4"/>
  <c r="L8" i="1"/>
  <c r="L8" i="9"/>
  <c r="J4" i="1"/>
  <c r="K4" i="1"/>
  <c r="M4" i="1"/>
  <c r="L4" i="1"/>
</calcChain>
</file>

<file path=xl/sharedStrings.xml><?xml version="1.0" encoding="utf-8"?>
<sst xmlns="http://schemas.openxmlformats.org/spreadsheetml/2006/main" count="428" uniqueCount="32">
  <si>
    <t>avg</t>
  </si>
  <si>
    <t>Gr33a</t>
  </si>
  <si>
    <t>Gr58c</t>
  </si>
  <si>
    <t>Gr59c</t>
  </si>
  <si>
    <t>Gr22f</t>
  </si>
  <si>
    <t>Gr9a</t>
  </si>
  <si>
    <t>diff from ctrls</t>
  </si>
  <si>
    <t>Gal4 / +</t>
  </si>
  <si>
    <t>UAS/+</t>
  </si>
  <si>
    <t>Gal4/UAS</t>
  </si>
  <si>
    <t>strong</t>
  </si>
  <si>
    <t>moderate (30%)</t>
  </si>
  <si>
    <t>moderate (40%)</t>
  </si>
  <si>
    <t>err</t>
  </si>
  <si>
    <t>avg activity bout duration</t>
  </si>
  <si>
    <t>activity bout interval</t>
  </si>
  <si>
    <t>activity bout num</t>
  </si>
  <si>
    <t>feeding burst duration</t>
  </si>
  <si>
    <t>feeding burst interval</t>
  </si>
  <si>
    <t>feeding burst num</t>
  </si>
  <si>
    <t>sip duration</t>
  </si>
  <si>
    <t>sip interval</t>
  </si>
  <si>
    <t>sip num</t>
  </si>
  <si>
    <t>total bout duration</t>
  </si>
  <si>
    <t>ctrl</t>
  </si>
  <si>
    <t>target</t>
  </si>
  <si>
    <t>Gal4/+</t>
  </si>
  <si>
    <t>diffs</t>
  </si>
  <si>
    <t>Avg bout duration</t>
  </si>
  <si>
    <t>(target - ctrl)</t>
  </si>
  <si>
    <t>bout num</t>
  </si>
  <si>
    <t>Feeding burst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</si>
</sst>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0"/>
      <color theme="1" tint="0.499984740745262"/>
      <name val="Verdana"/>
      <family val="2"/>
    </font>
    <font>
      <sz val="12"/>
      <color theme="1" tint="0.499984740745262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16347590528853"/>
          <c:y val="0.21185192751815463"/>
          <c:w val="0.64304228094067772"/>
          <c:h val="0.64002697731604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bout duration'!$A$4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'total bout duration'!$B$10:$F$10</c:f>
                <c:numCache>
                  <c:formatCode>General</c:formatCode>
                  <c:ptCount val="5"/>
                  <c:pt idx="0">
                    <c:v>5.6781453649454887</c:v>
                  </c:pt>
                  <c:pt idx="1">
                    <c:v>7.3282345764212051</c:v>
                  </c:pt>
                  <c:pt idx="2">
                    <c:v>7.1062057008300901</c:v>
                  </c:pt>
                  <c:pt idx="3">
                    <c:v>5.1181938500180326</c:v>
                  </c:pt>
                  <c:pt idx="4">
                    <c:v>6.4571460493444084</c:v>
                  </c:pt>
                </c:numCache>
              </c:numRef>
            </c:plus>
            <c:minus>
              <c:numRef>
                <c:f>'total bout duration'!$B$10:$F$10</c:f>
                <c:numCache>
                  <c:formatCode>General</c:formatCode>
                  <c:ptCount val="5"/>
                  <c:pt idx="0">
                    <c:v>5.6781453649454887</c:v>
                  </c:pt>
                  <c:pt idx="1">
                    <c:v>7.3282345764212051</c:v>
                  </c:pt>
                  <c:pt idx="2">
                    <c:v>7.1062057008300901</c:v>
                  </c:pt>
                  <c:pt idx="3">
                    <c:v>5.1181938500180326</c:v>
                  </c:pt>
                  <c:pt idx="4">
                    <c:v>6.4571460493444084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'total bout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'total bout duration'!$B$4:$F$4</c:f>
              <c:numCache>
                <c:formatCode>0.000</c:formatCode>
                <c:ptCount val="5"/>
                <c:pt idx="0">
                  <c:v>3.1745901639344272</c:v>
                </c:pt>
                <c:pt idx="1">
                  <c:v>-3.6310416666666669</c:v>
                </c:pt>
                <c:pt idx="2">
                  <c:v>-4.7862295081967217</c:v>
                </c:pt>
                <c:pt idx="3">
                  <c:v>-11.032033898305089</c:v>
                </c:pt>
                <c:pt idx="4">
                  <c:v>-8.099000000000002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F-3541-B79A-8045469764D0}"/>
            </c:ext>
          </c:extLst>
        </c:ser>
        <c:ser>
          <c:idx val="1"/>
          <c:order val="1"/>
          <c:tx>
            <c:strRef>
              <c:f>'total bout duration'!$A$5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'total bout duration'!$B$11:$F$11</c:f>
                <c:numCache>
                  <c:formatCode>General</c:formatCode>
                  <c:ptCount val="5"/>
                  <c:pt idx="0">
                    <c:v>2.8941649889355117</c:v>
                  </c:pt>
                  <c:pt idx="1">
                    <c:v>2.1979746101526798</c:v>
                  </c:pt>
                  <c:pt idx="2">
                    <c:v>1.3367492876018914</c:v>
                  </c:pt>
                  <c:pt idx="3">
                    <c:v>4.2956326806323855</c:v>
                  </c:pt>
                  <c:pt idx="4">
                    <c:v>2.035009007414073</c:v>
                  </c:pt>
                </c:numCache>
              </c:numRef>
            </c:plus>
            <c:minus>
              <c:numRef>
                <c:f>'total bout duration'!$B$11:$F$11</c:f>
                <c:numCache>
                  <c:formatCode>General</c:formatCode>
                  <c:ptCount val="5"/>
                  <c:pt idx="0">
                    <c:v>2.8941649889355117</c:v>
                  </c:pt>
                  <c:pt idx="1">
                    <c:v>2.1979746101526798</c:v>
                  </c:pt>
                  <c:pt idx="2">
                    <c:v>1.3367492876018914</c:v>
                  </c:pt>
                  <c:pt idx="3">
                    <c:v>4.2956326806323855</c:v>
                  </c:pt>
                  <c:pt idx="4">
                    <c:v>2.035009007414073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'total bout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'total bout duration'!$B$5:$F$5</c:f>
              <c:numCache>
                <c:formatCode>0.000</c:formatCode>
                <c:ptCount val="5"/>
                <c:pt idx="0">
                  <c:v>1.209838709677419</c:v>
                </c:pt>
                <c:pt idx="1">
                  <c:v>1.1927659574468088</c:v>
                </c:pt>
                <c:pt idx="2">
                  <c:v>-2.234354838709677</c:v>
                </c:pt>
                <c:pt idx="3">
                  <c:v>-2.3299999999999987</c:v>
                </c:pt>
                <c:pt idx="4">
                  <c:v>0.58550000000000013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F-3541-B79A-8045469764D0}"/>
            </c:ext>
          </c:extLst>
        </c:ser>
        <c:ser>
          <c:idx val="2"/>
          <c:order val="2"/>
          <c:tx>
            <c:strRef>
              <c:f>'total bout duration'!$A$6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'total bout duration'!$B$12:$F$12</c:f>
                <c:numCache>
                  <c:formatCode>General</c:formatCode>
                  <c:ptCount val="5"/>
                  <c:pt idx="0">
                    <c:v>7.0171894839576963</c:v>
                  </c:pt>
                  <c:pt idx="1">
                    <c:v>1.7296397998050623</c:v>
                  </c:pt>
                  <c:pt idx="2">
                    <c:v>1.2546862649279014</c:v>
                  </c:pt>
                  <c:pt idx="3">
                    <c:v>2.0391893213303587</c:v>
                  </c:pt>
                  <c:pt idx="4">
                    <c:v>4.5490070202399444</c:v>
                  </c:pt>
                </c:numCache>
              </c:numRef>
            </c:plus>
            <c:minus>
              <c:numRef>
                <c:f>'total bout duration'!$B$12:$F$12</c:f>
                <c:numCache>
                  <c:formatCode>General</c:formatCode>
                  <c:ptCount val="5"/>
                  <c:pt idx="0">
                    <c:v>7.0171894839576963</c:v>
                  </c:pt>
                  <c:pt idx="1">
                    <c:v>1.7296397998050623</c:v>
                  </c:pt>
                  <c:pt idx="2">
                    <c:v>1.2546862649279014</c:v>
                  </c:pt>
                  <c:pt idx="3">
                    <c:v>2.0391893213303587</c:v>
                  </c:pt>
                  <c:pt idx="4">
                    <c:v>4.5490070202399444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'total bout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'total bout duration'!$B$6:$F$6</c:f>
              <c:numCache>
                <c:formatCode>0.000</c:formatCode>
                <c:ptCount val="5"/>
                <c:pt idx="0">
                  <c:v>24.412833333333332</c:v>
                </c:pt>
                <c:pt idx="1">
                  <c:v>3.5285106382978726</c:v>
                </c:pt>
                <c:pt idx="2">
                  <c:v>1.9881967213114764</c:v>
                </c:pt>
                <c:pt idx="3">
                  <c:v>-0.73919354838709628</c:v>
                </c:pt>
                <c:pt idx="4">
                  <c:v>14.295250000000001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F-3541-B79A-804546976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16347590528853"/>
          <c:y val="0.21185192751815463"/>
          <c:w val="0.64304228094067772"/>
          <c:h val="0.64002697731604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'bout num'!$A$4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'bout num'!$B$10:$F$10</c:f>
                <c:numCache>
                  <c:formatCode>General</c:formatCode>
                  <c:ptCount val="5"/>
                  <c:pt idx="0">
                    <c:v>3.254284863411574</c:v>
                  </c:pt>
                  <c:pt idx="1">
                    <c:v>3.2850616018778687</c:v>
                  </c:pt>
                  <c:pt idx="2">
                    <c:v>5.5256002708745777</c:v>
                  </c:pt>
                  <c:pt idx="3">
                    <c:v>3.4022216543548311</c:v>
                  </c:pt>
                  <c:pt idx="4">
                    <c:v>4.380141667302671</c:v>
                  </c:pt>
                </c:numCache>
              </c:numRef>
            </c:plus>
            <c:minus>
              <c:numRef>
                <c:f>'bout num'!$B$10:$F$10</c:f>
                <c:numCache>
                  <c:formatCode>General</c:formatCode>
                  <c:ptCount val="5"/>
                  <c:pt idx="0">
                    <c:v>3.254284863411574</c:v>
                  </c:pt>
                  <c:pt idx="1">
                    <c:v>3.2850616018778687</c:v>
                  </c:pt>
                  <c:pt idx="2">
                    <c:v>5.5256002708745777</c:v>
                  </c:pt>
                  <c:pt idx="3">
                    <c:v>3.4022216543548311</c:v>
                  </c:pt>
                  <c:pt idx="4">
                    <c:v>4.380141667302671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'bout num'!$B$3:$F$3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'bout num'!$B$4:$F$4</c:f>
              <c:numCache>
                <c:formatCode>0.000</c:formatCode>
                <c:ptCount val="5"/>
                <c:pt idx="0">
                  <c:v>2.5901639344262297</c:v>
                </c:pt>
                <c:pt idx="1">
                  <c:v>-1.2083333333333333</c:v>
                </c:pt>
                <c:pt idx="2">
                  <c:v>-4.639344262295082</c:v>
                </c:pt>
                <c:pt idx="3">
                  <c:v>-4.3898305084745761</c:v>
                </c:pt>
                <c:pt idx="4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F-A748-893F-8D78A965E0EC}"/>
            </c:ext>
          </c:extLst>
        </c:ser>
        <c:ser>
          <c:idx val="1"/>
          <c:order val="1"/>
          <c:tx>
            <c:strRef>
              <c:f>'bout num'!$A$5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'bout num'!$B$11:$F$11</c:f>
                <c:numCache>
                  <c:formatCode>General</c:formatCode>
                  <c:ptCount val="5"/>
                  <c:pt idx="0">
                    <c:v>1.9143801433205476</c:v>
                  </c:pt>
                  <c:pt idx="1">
                    <c:v>1.350490092110759</c:v>
                  </c:pt>
                  <c:pt idx="2">
                    <c:v>0.99668725094411526</c:v>
                  </c:pt>
                  <c:pt idx="3">
                    <c:v>2.83855117700862</c:v>
                  </c:pt>
                  <c:pt idx="4">
                    <c:v>2.3756746680059386</c:v>
                  </c:pt>
                </c:numCache>
              </c:numRef>
            </c:plus>
            <c:minus>
              <c:numRef>
                <c:f>'bout num'!$B$11:$F$11</c:f>
                <c:numCache>
                  <c:formatCode>General</c:formatCode>
                  <c:ptCount val="5"/>
                  <c:pt idx="0">
                    <c:v>1.9143801433205476</c:v>
                  </c:pt>
                  <c:pt idx="1">
                    <c:v>1.350490092110759</c:v>
                  </c:pt>
                  <c:pt idx="2">
                    <c:v>0.99668725094411526</c:v>
                  </c:pt>
                  <c:pt idx="3">
                    <c:v>2.83855117700862</c:v>
                  </c:pt>
                  <c:pt idx="4">
                    <c:v>2.3756746680059386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'bout num'!$B$3:$F$3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'bout num'!$B$5:$F$5</c:f>
              <c:numCache>
                <c:formatCode>0.000</c:formatCode>
                <c:ptCount val="5"/>
                <c:pt idx="0">
                  <c:v>2.370967741935484</c:v>
                </c:pt>
                <c:pt idx="1">
                  <c:v>1.3829787234042554</c:v>
                </c:pt>
                <c:pt idx="2">
                  <c:v>-0.9838709677419355</c:v>
                </c:pt>
                <c:pt idx="3">
                  <c:v>-0.9838709677419355</c:v>
                </c:pt>
                <c:pt idx="4">
                  <c:v>-1.125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F-A748-893F-8D78A965E0EC}"/>
            </c:ext>
          </c:extLst>
        </c:ser>
        <c:ser>
          <c:idx val="2"/>
          <c:order val="2"/>
          <c:tx>
            <c:strRef>
              <c:f>'bout num'!$A$6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'bout num'!$B$12:$F$12</c:f>
                <c:numCache>
                  <c:formatCode>General</c:formatCode>
                  <c:ptCount val="5"/>
                  <c:pt idx="0">
                    <c:v>5.3819688323364572</c:v>
                  </c:pt>
                  <c:pt idx="1">
                    <c:v>1.2053018598941454</c:v>
                  </c:pt>
                  <c:pt idx="2">
                    <c:v>0.7835368192668577</c:v>
                  </c:pt>
                  <c:pt idx="3">
                    <c:v>1.5090310010125785</c:v>
                  </c:pt>
                  <c:pt idx="4">
                    <c:v>2.9078777837330447</c:v>
                  </c:pt>
                </c:numCache>
              </c:numRef>
            </c:plus>
            <c:minus>
              <c:numRef>
                <c:f>'bout num'!$B$12:$F$12</c:f>
                <c:numCache>
                  <c:formatCode>General</c:formatCode>
                  <c:ptCount val="5"/>
                  <c:pt idx="0">
                    <c:v>5.3819688323364572</c:v>
                  </c:pt>
                  <c:pt idx="1">
                    <c:v>1.2053018598941454</c:v>
                  </c:pt>
                  <c:pt idx="2">
                    <c:v>0.7835368192668577</c:v>
                  </c:pt>
                  <c:pt idx="3">
                    <c:v>1.5090310010125785</c:v>
                  </c:pt>
                  <c:pt idx="4">
                    <c:v>2.9078777837330447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'bout num'!$B$3:$F$3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'bout num'!$B$6:$F$6</c:f>
              <c:numCache>
                <c:formatCode>0.000</c:formatCode>
                <c:ptCount val="5"/>
                <c:pt idx="0">
                  <c:v>16.216666666666665</c:v>
                </c:pt>
                <c:pt idx="1">
                  <c:v>1.6382978723404256</c:v>
                </c:pt>
                <c:pt idx="2">
                  <c:v>1.0163934426229508</c:v>
                </c:pt>
                <c:pt idx="3">
                  <c:v>0.20967741935483872</c:v>
                </c:pt>
                <c:pt idx="4">
                  <c:v>11.975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F-A748-893F-8D78A965E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16347590528853"/>
          <c:y val="0.21185192751815463"/>
          <c:w val="0.64304228094067772"/>
          <c:h val="0.64002697731604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 bout duration'!$A$4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'avg bout duration'!$B$10:$F$10</c:f>
                <c:numCache>
                  <c:formatCode>General</c:formatCode>
                  <c:ptCount val="5"/>
                  <c:pt idx="0">
                    <c:v>0.10065011175783484</c:v>
                  </c:pt>
                  <c:pt idx="1">
                    <c:v>7.059009753639664E-2</c:v>
                  </c:pt>
                  <c:pt idx="2">
                    <c:v>6.4504004488104019E-2</c:v>
                  </c:pt>
                  <c:pt idx="3">
                    <c:v>4.7148732241552964E-2</c:v>
                  </c:pt>
                  <c:pt idx="4">
                    <c:v>5.119904831221888E-2</c:v>
                  </c:pt>
                </c:numCache>
              </c:numRef>
            </c:plus>
            <c:minus>
              <c:numRef>
                <c:f>'avg bout duration'!$B$10:$F$10</c:f>
                <c:numCache>
                  <c:formatCode>General</c:formatCode>
                  <c:ptCount val="5"/>
                  <c:pt idx="0">
                    <c:v>0.10065011175783484</c:v>
                  </c:pt>
                  <c:pt idx="1">
                    <c:v>7.059009753639664E-2</c:v>
                  </c:pt>
                  <c:pt idx="2">
                    <c:v>6.4504004488104019E-2</c:v>
                  </c:pt>
                  <c:pt idx="3">
                    <c:v>4.7148732241552964E-2</c:v>
                  </c:pt>
                  <c:pt idx="4">
                    <c:v>5.119904831221888E-2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'avg bout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'avg bout duration'!$B$4:$F$4</c:f>
              <c:numCache>
                <c:formatCode>0.000</c:formatCode>
                <c:ptCount val="5"/>
                <c:pt idx="0">
                  <c:v>-3.7704918032786895E-2</c:v>
                </c:pt>
                <c:pt idx="1">
                  <c:v>3.1145833333333341E-2</c:v>
                </c:pt>
                <c:pt idx="2">
                  <c:v>5.3934426229508219E-2</c:v>
                </c:pt>
                <c:pt idx="3">
                  <c:v>-0.10228813559322032</c:v>
                </c:pt>
                <c:pt idx="4">
                  <c:v>-0.14787499999999998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F-C641-97FF-1565909C6516}"/>
            </c:ext>
          </c:extLst>
        </c:ser>
        <c:ser>
          <c:idx val="1"/>
          <c:order val="1"/>
          <c:tx>
            <c:strRef>
              <c:f>'avg bout duration'!$A$5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'avg bout duration'!$B$11:$F$11</c:f>
                <c:numCache>
                  <c:formatCode>General</c:formatCode>
                  <c:ptCount val="5"/>
                  <c:pt idx="0">
                    <c:v>4.8509812659142545E-2</c:v>
                  </c:pt>
                  <c:pt idx="1">
                    <c:v>7.9399467841631988E-2</c:v>
                  </c:pt>
                  <c:pt idx="2">
                    <c:v>4.6880912965851701E-2</c:v>
                  </c:pt>
                  <c:pt idx="3">
                    <c:v>4.0219916899792471E-2</c:v>
                  </c:pt>
                  <c:pt idx="4">
                    <c:v>6.9583928294708081E-2</c:v>
                  </c:pt>
                </c:numCache>
              </c:numRef>
            </c:plus>
            <c:minus>
              <c:numRef>
                <c:f>'avg bout duration'!$B$11:$F$11</c:f>
                <c:numCache>
                  <c:formatCode>General</c:formatCode>
                  <c:ptCount val="5"/>
                  <c:pt idx="0">
                    <c:v>4.8509812659142545E-2</c:v>
                  </c:pt>
                  <c:pt idx="1">
                    <c:v>7.9399467841631988E-2</c:v>
                  </c:pt>
                  <c:pt idx="2">
                    <c:v>4.6880912965851701E-2</c:v>
                  </c:pt>
                  <c:pt idx="3">
                    <c:v>4.0219916899792471E-2</c:v>
                  </c:pt>
                  <c:pt idx="4">
                    <c:v>6.9583928294708081E-2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'avg bout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'avg bout duration'!$B$5:$F$5</c:f>
              <c:numCache>
                <c:formatCode>0.000</c:formatCode>
                <c:ptCount val="5"/>
                <c:pt idx="0">
                  <c:v>-6.580645161290323E-2</c:v>
                </c:pt>
                <c:pt idx="1">
                  <c:v>-1.2553191489361713E-2</c:v>
                </c:pt>
                <c:pt idx="2">
                  <c:v>-8.443548387096779E-2</c:v>
                </c:pt>
                <c:pt idx="3">
                  <c:v>2.1129032258064517E-2</c:v>
                </c:pt>
                <c:pt idx="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F-C641-97FF-1565909C6516}"/>
            </c:ext>
          </c:extLst>
        </c:ser>
        <c:ser>
          <c:idx val="2"/>
          <c:order val="2"/>
          <c:tx>
            <c:strRef>
              <c:f>'avg bout duration'!$A$6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'avg bout duration'!$B$12:$F$12</c:f>
                <c:numCache>
                  <c:formatCode>General</c:formatCode>
                  <c:ptCount val="5"/>
                  <c:pt idx="0">
                    <c:v>7.3175066761023366E-2</c:v>
                  </c:pt>
                  <c:pt idx="1">
                    <c:v>7.8545436634824661E-2</c:v>
                  </c:pt>
                  <c:pt idx="2">
                    <c:v>4.423533382464117E-2</c:v>
                  </c:pt>
                  <c:pt idx="3">
                    <c:v>3.8895877146153029E-2</c:v>
                  </c:pt>
                  <c:pt idx="4">
                    <c:v>6.5490992603406822E-2</c:v>
                  </c:pt>
                </c:numCache>
              </c:numRef>
            </c:plus>
            <c:minus>
              <c:numRef>
                <c:f>'avg bout duration'!$B$12:$F$12</c:f>
                <c:numCache>
                  <c:formatCode>General</c:formatCode>
                  <c:ptCount val="5"/>
                  <c:pt idx="0">
                    <c:v>7.3175066761023366E-2</c:v>
                  </c:pt>
                  <c:pt idx="1">
                    <c:v>7.8545436634824661E-2</c:v>
                  </c:pt>
                  <c:pt idx="2">
                    <c:v>4.423533382464117E-2</c:v>
                  </c:pt>
                  <c:pt idx="3">
                    <c:v>3.8895877146153029E-2</c:v>
                  </c:pt>
                  <c:pt idx="4">
                    <c:v>6.5490992603406822E-2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'avg bout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'avg bout duration'!$B$6:$F$6</c:f>
              <c:numCache>
                <c:formatCode>0.000</c:formatCode>
                <c:ptCount val="5"/>
                <c:pt idx="0">
                  <c:v>1.0000000000000007E-2</c:v>
                </c:pt>
                <c:pt idx="1">
                  <c:v>9.9468085106383011E-2</c:v>
                </c:pt>
                <c:pt idx="2">
                  <c:v>4.0819672131147552E-2</c:v>
                </c:pt>
                <c:pt idx="3">
                  <c:v>-2.1693548387096771E-2</c:v>
                </c:pt>
                <c:pt idx="4">
                  <c:v>-2.6250000000000188E-3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F-C641-97FF-1565909C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16347590528853"/>
          <c:y val="0.21185192751815463"/>
          <c:w val="0.64304228094067772"/>
          <c:h val="0.64002697731604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'sip num'!$A$4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'sip num'!$B$10:$F$10</c:f>
                <c:numCache>
                  <c:formatCode>General</c:formatCode>
                  <c:ptCount val="5"/>
                  <c:pt idx="0">
                    <c:v>10.816509307548655</c:v>
                  </c:pt>
                  <c:pt idx="1">
                    <c:v>10.046065220694105</c:v>
                  </c:pt>
                  <c:pt idx="2">
                    <c:v>7.7735133965179681</c:v>
                  </c:pt>
                  <c:pt idx="3">
                    <c:v>7.0188462524992712</c:v>
                  </c:pt>
                  <c:pt idx="4">
                    <c:v>8.813479441843322</c:v>
                  </c:pt>
                </c:numCache>
              </c:numRef>
            </c:plus>
            <c:minus>
              <c:numRef>
                <c:f>'sip num'!$B$10:$F$10</c:f>
                <c:numCache>
                  <c:formatCode>General</c:formatCode>
                  <c:ptCount val="5"/>
                  <c:pt idx="0">
                    <c:v>10.816509307548655</c:v>
                  </c:pt>
                  <c:pt idx="1">
                    <c:v>10.046065220694105</c:v>
                  </c:pt>
                  <c:pt idx="2">
                    <c:v>7.7735133965179681</c:v>
                  </c:pt>
                  <c:pt idx="3">
                    <c:v>7.0188462524992712</c:v>
                  </c:pt>
                  <c:pt idx="4">
                    <c:v>8.813479441843322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'sip num'!$B$3:$F$3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'sip num'!$B$4:$F$4</c:f>
              <c:numCache>
                <c:formatCode>0.000</c:formatCode>
                <c:ptCount val="5"/>
                <c:pt idx="0">
                  <c:v>7.6065573770491799</c:v>
                </c:pt>
                <c:pt idx="1">
                  <c:v>-4.625</c:v>
                </c:pt>
                <c:pt idx="2">
                  <c:v>-2.7049180327868854</c:v>
                </c:pt>
                <c:pt idx="3">
                  <c:v>-17.711864406779661</c:v>
                </c:pt>
                <c:pt idx="4">
                  <c:v>-17.675000000000001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3-3A44-8CDF-D2A95EB9F0EE}"/>
            </c:ext>
          </c:extLst>
        </c:ser>
        <c:ser>
          <c:idx val="1"/>
          <c:order val="1"/>
          <c:tx>
            <c:strRef>
              <c:f>'sip num'!$A$5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'sip num'!$B$11:$F$11</c:f>
                <c:numCache>
                  <c:formatCode>General</c:formatCode>
                  <c:ptCount val="5"/>
                  <c:pt idx="0">
                    <c:v>4.5005496367258688</c:v>
                  </c:pt>
                  <c:pt idx="1">
                    <c:v>4.7493951183905354</c:v>
                  </c:pt>
                  <c:pt idx="2">
                    <c:v>2.3151911062030983</c:v>
                  </c:pt>
                  <c:pt idx="3">
                    <c:v>4.8514414729718229</c:v>
                  </c:pt>
                  <c:pt idx="4">
                    <c:v>4.787637659532554</c:v>
                  </c:pt>
                </c:numCache>
              </c:numRef>
            </c:plus>
            <c:minus>
              <c:numRef>
                <c:f>'sip num'!$B$11:$F$11</c:f>
                <c:numCache>
                  <c:formatCode>General</c:formatCode>
                  <c:ptCount val="5"/>
                  <c:pt idx="0">
                    <c:v>4.5005496367258688</c:v>
                  </c:pt>
                  <c:pt idx="1">
                    <c:v>4.7493951183905354</c:v>
                  </c:pt>
                  <c:pt idx="2">
                    <c:v>2.3151911062030983</c:v>
                  </c:pt>
                  <c:pt idx="3">
                    <c:v>4.8514414729718229</c:v>
                  </c:pt>
                  <c:pt idx="4">
                    <c:v>4.787637659532554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'sip num'!$B$3:$F$3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'sip num'!$B$5:$F$5</c:f>
              <c:numCache>
                <c:formatCode>0.000</c:formatCode>
                <c:ptCount val="5"/>
                <c:pt idx="0">
                  <c:v>-5.887096774193548</c:v>
                </c:pt>
                <c:pt idx="1">
                  <c:v>0.46808510638297873</c:v>
                </c:pt>
                <c:pt idx="2">
                  <c:v>-4.032258064516129</c:v>
                </c:pt>
                <c:pt idx="3">
                  <c:v>-0.9838709677419355</c:v>
                </c:pt>
                <c:pt idx="4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3-3A44-8CDF-D2A95EB9F0EE}"/>
            </c:ext>
          </c:extLst>
        </c:ser>
        <c:ser>
          <c:idx val="2"/>
          <c:order val="2"/>
          <c:tx>
            <c:strRef>
              <c:f>'sip num'!$A$6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'sip num'!$B$12:$F$12</c:f>
                <c:numCache>
                  <c:formatCode>General</c:formatCode>
                  <c:ptCount val="5"/>
                  <c:pt idx="0">
                    <c:v>5.6792461735525848</c:v>
                  </c:pt>
                  <c:pt idx="1">
                    <c:v>3.1228102135440108</c:v>
                  </c:pt>
                  <c:pt idx="2">
                    <c:v>3.0405748476992254</c:v>
                  </c:pt>
                  <c:pt idx="3">
                    <c:v>3.8809759568673838</c:v>
                  </c:pt>
                  <c:pt idx="4">
                    <c:v>6.2489537585841575</c:v>
                  </c:pt>
                </c:numCache>
              </c:numRef>
            </c:plus>
            <c:minus>
              <c:numRef>
                <c:f>'sip num'!$B$12:$F$12</c:f>
                <c:numCache>
                  <c:formatCode>General</c:formatCode>
                  <c:ptCount val="5"/>
                  <c:pt idx="0">
                    <c:v>5.6792461735525848</c:v>
                  </c:pt>
                  <c:pt idx="1">
                    <c:v>3.1228102135440108</c:v>
                  </c:pt>
                  <c:pt idx="2">
                    <c:v>3.0405748476992254</c:v>
                  </c:pt>
                  <c:pt idx="3">
                    <c:v>3.8809759568673838</c:v>
                  </c:pt>
                  <c:pt idx="4">
                    <c:v>6.2489537585841575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'sip num'!$B$3:$F$3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'sip num'!$B$6:$F$6</c:f>
              <c:numCache>
                <c:formatCode>0.000</c:formatCode>
                <c:ptCount val="5"/>
                <c:pt idx="0">
                  <c:v>21.583333333333332</c:v>
                </c:pt>
                <c:pt idx="1">
                  <c:v>4.4680851063829783</c:v>
                </c:pt>
                <c:pt idx="2">
                  <c:v>3.557377049180328</c:v>
                </c:pt>
                <c:pt idx="3">
                  <c:v>-2.161290322580645</c:v>
                </c:pt>
                <c:pt idx="4">
                  <c:v>4.8499999999999996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3-3A44-8CDF-D2A95EB9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16347590528853"/>
          <c:y val="0.21185192751815463"/>
          <c:w val="0.64304228094067772"/>
          <c:h val="0.64002697731604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'sip duration'!$A$4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'sip duration'!$B$10:$F$10</c:f>
                <c:numCache>
                  <c:formatCode>General</c:formatCode>
                  <c:ptCount val="5"/>
                  <c:pt idx="0">
                    <c:v>1.147898915859165E-2</c:v>
                  </c:pt>
                  <c:pt idx="1">
                    <c:v>8.3828284569804918E-3</c:v>
                  </c:pt>
                  <c:pt idx="2">
                    <c:v>1.0291738396231785E-2</c:v>
                  </c:pt>
                  <c:pt idx="3">
                    <c:v>8.4323025113928283E-3</c:v>
                  </c:pt>
                  <c:pt idx="4">
                    <c:v>9.9890966199177034E-3</c:v>
                  </c:pt>
                </c:numCache>
              </c:numRef>
            </c:plus>
            <c:minus>
              <c:numRef>
                <c:f>'sip duration'!$B$10:$F$10</c:f>
                <c:numCache>
                  <c:formatCode>General</c:formatCode>
                  <c:ptCount val="5"/>
                  <c:pt idx="0">
                    <c:v>1.147898915859165E-2</c:v>
                  </c:pt>
                  <c:pt idx="1">
                    <c:v>8.3828284569804918E-3</c:v>
                  </c:pt>
                  <c:pt idx="2">
                    <c:v>1.0291738396231785E-2</c:v>
                  </c:pt>
                  <c:pt idx="3">
                    <c:v>8.4323025113928283E-3</c:v>
                  </c:pt>
                  <c:pt idx="4">
                    <c:v>9.9890966199177034E-3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'sip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'sip duration'!$B$4:$F$4</c:f>
              <c:numCache>
                <c:formatCode>0.000</c:formatCode>
                <c:ptCount val="5"/>
                <c:pt idx="0">
                  <c:v>3.8596491228070216E-3</c:v>
                </c:pt>
                <c:pt idx="1">
                  <c:v>-1.9148936170212795E-3</c:v>
                </c:pt>
                <c:pt idx="2">
                  <c:v>2.0258620689655175E-2</c:v>
                </c:pt>
                <c:pt idx="3">
                  <c:v>-8.8135593220338981E-3</c:v>
                </c:pt>
                <c:pt idx="4">
                  <c:v>3.5000000000000005E-3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1-684F-B80A-ACFE65F319BD}"/>
            </c:ext>
          </c:extLst>
        </c:ser>
        <c:ser>
          <c:idx val="1"/>
          <c:order val="1"/>
          <c:tx>
            <c:strRef>
              <c:f>'sip duration'!$A$5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'sip duration'!$B$11:$F$11</c:f>
                <c:numCache>
                  <c:formatCode>General</c:formatCode>
                  <c:ptCount val="5"/>
                  <c:pt idx="0">
                    <c:v>1.0777883739732368E-2</c:v>
                  </c:pt>
                  <c:pt idx="1">
                    <c:v>9.7208058499597041E-3</c:v>
                  </c:pt>
                  <c:pt idx="2">
                    <c:v>9.9533457029040949E-3</c:v>
                  </c:pt>
                  <c:pt idx="3">
                    <c:v>9.5101279365298729E-3</c:v>
                  </c:pt>
                  <c:pt idx="4">
                    <c:v>1.1053120571086445E-2</c:v>
                  </c:pt>
                </c:numCache>
              </c:numRef>
            </c:plus>
            <c:minus>
              <c:numRef>
                <c:f>'sip duration'!$B$11:$F$11</c:f>
                <c:numCache>
                  <c:formatCode>General</c:formatCode>
                  <c:ptCount val="5"/>
                  <c:pt idx="0">
                    <c:v>1.0777883739732368E-2</c:v>
                  </c:pt>
                  <c:pt idx="1">
                    <c:v>9.7208058499597041E-3</c:v>
                  </c:pt>
                  <c:pt idx="2">
                    <c:v>9.9533457029040949E-3</c:v>
                  </c:pt>
                  <c:pt idx="3">
                    <c:v>9.5101279365298729E-3</c:v>
                  </c:pt>
                  <c:pt idx="4">
                    <c:v>1.1053120571086445E-2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'sip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'sip duration'!$B$5:$F$5</c:f>
              <c:numCache>
                <c:formatCode>0.000</c:formatCode>
                <c:ptCount val="5"/>
                <c:pt idx="0">
                  <c:v>1.8240740740740741E-2</c:v>
                </c:pt>
                <c:pt idx="1">
                  <c:v>1.6304347826086956E-3</c:v>
                </c:pt>
                <c:pt idx="2">
                  <c:v>6.8965517241379088E-4</c:v>
                </c:pt>
                <c:pt idx="3">
                  <c:v>-8.8524590163934439E-3</c:v>
                </c:pt>
                <c:pt idx="4">
                  <c:v>1.2499999999999989E-3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1-684F-B80A-ACFE65F319BD}"/>
            </c:ext>
          </c:extLst>
        </c:ser>
        <c:ser>
          <c:idx val="2"/>
          <c:order val="2"/>
          <c:tx>
            <c:strRef>
              <c:f>'sip duration'!$A$6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'sip duration'!$B$12:$F$12</c:f>
                <c:numCache>
                  <c:formatCode>General</c:formatCode>
                  <c:ptCount val="5"/>
                  <c:pt idx="0">
                    <c:v>1.3513269132343681E-2</c:v>
                  </c:pt>
                  <c:pt idx="1">
                    <c:v>1.0010247322607838E-2</c:v>
                  </c:pt>
                  <c:pt idx="2">
                    <c:v>9.3619172320351957E-3</c:v>
                  </c:pt>
                  <c:pt idx="3">
                    <c:v>1.3386335909091711E-2</c:v>
                  </c:pt>
                  <c:pt idx="4">
                    <c:v>1.4054552597573098E-2</c:v>
                  </c:pt>
                </c:numCache>
              </c:numRef>
            </c:plus>
            <c:minus>
              <c:numRef>
                <c:f>'sip duration'!$B$12:$F$12</c:f>
                <c:numCache>
                  <c:formatCode>General</c:formatCode>
                  <c:ptCount val="5"/>
                  <c:pt idx="0">
                    <c:v>1.3513269132343681E-2</c:v>
                  </c:pt>
                  <c:pt idx="1">
                    <c:v>1.0010247322607838E-2</c:v>
                  </c:pt>
                  <c:pt idx="2">
                    <c:v>9.3619172320351957E-3</c:v>
                  </c:pt>
                  <c:pt idx="3">
                    <c:v>1.3386335909091711E-2</c:v>
                  </c:pt>
                  <c:pt idx="4">
                    <c:v>1.4054552597573098E-2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'sip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'sip duration'!$B$6:$F$6</c:f>
              <c:numCache>
                <c:formatCode>0.000</c:formatCode>
                <c:ptCount val="5"/>
                <c:pt idx="0">
                  <c:v>7.3584905660377342E-2</c:v>
                </c:pt>
                <c:pt idx="1">
                  <c:v>3.5108695652173907E-2</c:v>
                </c:pt>
                <c:pt idx="2">
                  <c:v>1.4322033898305088E-2</c:v>
                </c:pt>
                <c:pt idx="3">
                  <c:v>2.0000000000000007E-2</c:v>
                </c:pt>
                <c:pt idx="4">
                  <c:v>3.7749999999999999E-2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71-684F-B80A-ACFE65F31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16347590528853"/>
          <c:y val="0.21185192751815463"/>
          <c:w val="0.64304228094067772"/>
          <c:h val="0.64002697731604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'feeding burst num'!$A$4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'feeding burst num'!$B$10:$F$10</c:f>
                <c:numCache>
                  <c:formatCode>General</c:formatCode>
                  <c:ptCount val="5"/>
                  <c:pt idx="0">
                    <c:v>1.0302901558539153</c:v>
                  </c:pt>
                  <c:pt idx="1">
                    <c:v>1.1002498104476415</c:v>
                  </c:pt>
                  <c:pt idx="2">
                    <c:v>0.87550806841251638</c:v>
                  </c:pt>
                  <c:pt idx="3">
                    <c:v>0.87164774120213895</c:v>
                  </c:pt>
                  <c:pt idx="4">
                    <c:v>1.1594027529679853</c:v>
                  </c:pt>
                </c:numCache>
              </c:numRef>
            </c:plus>
            <c:minus>
              <c:numRef>
                <c:f>'feeding burst num'!$B$10:$F$10</c:f>
                <c:numCache>
                  <c:formatCode>General</c:formatCode>
                  <c:ptCount val="5"/>
                  <c:pt idx="0">
                    <c:v>1.0302901558539153</c:v>
                  </c:pt>
                  <c:pt idx="1">
                    <c:v>1.1002498104476415</c:v>
                  </c:pt>
                  <c:pt idx="2">
                    <c:v>0.87550806841251638</c:v>
                  </c:pt>
                  <c:pt idx="3">
                    <c:v>0.87164774120213895</c:v>
                  </c:pt>
                  <c:pt idx="4">
                    <c:v>1.1594027529679853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'feeding burst num'!$B$3:$F$3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'feeding burst num'!$B$4:$F$4</c:f>
              <c:numCache>
                <c:formatCode>0.000</c:formatCode>
                <c:ptCount val="5"/>
                <c:pt idx="0">
                  <c:v>-0.31147540983606559</c:v>
                </c:pt>
                <c:pt idx="1">
                  <c:v>-1.75</c:v>
                </c:pt>
                <c:pt idx="2">
                  <c:v>-0.32786885245901637</c:v>
                </c:pt>
                <c:pt idx="3">
                  <c:v>-1.9661016949152543</c:v>
                </c:pt>
                <c:pt idx="4">
                  <c:v>-2.2250000000000001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5-3443-B37F-034790DCCC98}"/>
            </c:ext>
          </c:extLst>
        </c:ser>
        <c:ser>
          <c:idx val="1"/>
          <c:order val="1"/>
          <c:tx>
            <c:strRef>
              <c:f>'feeding burst num'!$A$5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'feeding burst num'!$B$11:$F$11</c:f>
                <c:numCache>
                  <c:formatCode>General</c:formatCode>
                  <c:ptCount val="5"/>
                  <c:pt idx="0">
                    <c:v>0.56886591903338979</c:v>
                  </c:pt>
                  <c:pt idx="1">
                    <c:v>0.49587429272849959</c:v>
                  </c:pt>
                  <c:pt idx="2">
                    <c:v>0.29889939870872656</c:v>
                  </c:pt>
                  <c:pt idx="3">
                    <c:v>0.64293640692528364</c:v>
                  </c:pt>
                  <c:pt idx="4">
                    <c:v>0.6210903357227554</c:v>
                  </c:pt>
                </c:numCache>
              </c:numRef>
            </c:plus>
            <c:minus>
              <c:numRef>
                <c:f>'feeding burst num'!$B$11:$F$11</c:f>
                <c:numCache>
                  <c:formatCode>General</c:formatCode>
                  <c:ptCount val="5"/>
                  <c:pt idx="0">
                    <c:v>0.56886591903338979</c:v>
                  </c:pt>
                  <c:pt idx="1">
                    <c:v>0.49587429272849959</c:v>
                  </c:pt>
                  <c:pt idx="2">
                    <c:v>0.29889939870872656</c:v>
                  </c:pt>
                  <c:pt idx="3">
                    <c:v>0.64293640692528364</c:v>
                  </c:pt>
                  <c:pt idx="4">
                    <c:v>0.6210903357227554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'feeding burst num'!$B$3:$F$3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'feeding burst num'!$B$5:$F$5</c:f>
              <c:numCache>
                <c:formatCode>0.000</c:formatCode>
                <c:ptCount val="5"/>
                <c:pt idx="0">
                  <c:v>-0.66129032258064513</c:v>
                </c:pt>
                <c:pt idx="1">
                  <c:v>-0.55319148936170215</c:v>
                </c:pt>
                <c:pt idx="2">
                  <c:v>-0.33870967741935482</c:v>
                </c:pt>
                <c:pt idx="3">
                  <c:v>-0.54838709677419351</c:v>
                </c:pt>
                <c:pt idx="4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5-3443-B37F-034790DCCC98}"/>
            </c:ext>
          </c:extLst>
        </c:ser>
        <c:ser>
          <c:idx val="2"/>
          <c:order val="2"/>
          <c:tx>
            <c:strRef>
              <c:f>'feeding burst num'!$A$6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'feeding burst num'!$B$12:$F$12</c:f>
                <c:numCache>
                  <c:formatCode>General</c:formatCode>
                  <c:ptCount val="5"/>
                  <c:pt idx="0">
                    <c:v>0.66701968054719951</c:v>
                  </c:pt>
                  <c:pt idx="1">
                    <c:v>0.3744291881236404</c:v>
                  </c:pt>
                  <c:pt idx="2">
                    <c:v>0.3963349968438224</c:v>
                  </c:pt>
                  <c:pt idx="3">
                    <c:v>0.6163586527139483</c:v>
                  </c:pt>
                  <c:pt idx="4">
                    <c:v>0.5543389456520863</c:v>
                  </c:pt>
                </c:numCache>
              </c:numRef>
            </c:plus>
            <c:minus>
              <c:numRef>
                <c:f>'feeding burst num'!$B$12:$F$12</c:f>
                <c:numCache>
                  <c:formatCode>General</c:formatCode>
                  <c:ptCount val="5"/>
                  <c:pt idx="0">
                    <c:v>0.66701968054719951</c:v>
                  </c:pt>
                  <c:pt idx="1">
                    <c:v>0.3744291881236404</c:v>
                  </c:pt>
                  <c:pt idx="2">
                    <c:v>0.3963349968438224</c:v>
                  </c:pt>
                  <c:pt idx="3">
                    <c:v>0.6163586527139483</c:v>
                  </c:pt>
                  <c:pt idx="4">
                    <c:v>0.5543389456520863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'feeding burst num'!$B$3:$F$3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'feeding burst num'!$B$6:$F$6</c:f>
              <c:numCache>
                <c:formatCode>0.000</c:formatCode>
                <c:ptCount val="5"/>
                <c:pt idx="0">
                  <c:v>2.5</c:v>
                </c:pt>
                <c:pt idx="1">
                  <c:v>0.38297872340425532</c:v>
                </c:pt>
                <c:pt idx="2">
                  <c:v>0.42622950819672129</c:v>
                </c:pt>
                <c:pt idx="3">
                  <c:v>-0.29032258064516131</c:v>
                </c:pt>
                <c:pt idx="4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5-3443-B37F-034790DCC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16347590528853"/>
          <c:y val="0.21185192751815463"/>
          <c:w val="0.64304228094067772"/>
          <c:h val="0.64002697731604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'feeding burst duration'!$A$4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'feeding burst duration'!$B$10:$F$10</c:f>
                <c:numCache>
                  <c:formatCode>General</c:formatCode>
                  <c:ptCount val="5"/>
                  <c:pt idx="0">
                    <c:v>7.6865992182526197E-2</c:v>
                  </c:pt>
                  <c:pt idx="1">
                    <c:v>8.1253505257439518E-2</c:v>
                  </c:pt>
                  <c:pt idx="2">
                    <c:v>0.11028926676674201</c:v>
                  </c:pt>
                  <c:pt idx="3">
                    <c:v>0.11140433955079262</c:v>
                  </c:pt>
                  <c:pt idx="4">
                    <c:v>0.13016772450780395</c:v>
                  </c:pt>
                </c:numCache>
              </c:numRef>
            </c:plus>
            <c:minus>
              <c:numRef>
                <c:f>'feeding burst duration'!$B$10:$F$10</c:f>
                <c:numCache>
                  <c:formatCode>General</c:formatCode>
                  <c:ptCount val="5"/>
                  <c:pt idx="0">
                    <c:v>7.6865992182526197E-2</c:v>
                  </c:pt>
                  <c:pt idx="1">
                    <c:v>8.1253505257439518E-2</c:v>
                  </c:pt>
                  <c:pt idx="2">
                    <c:v>0.11028926676674201</c:v>
                  </c:pt>
                  <c:pt idx="3">
                    <c:v>0.11140433955079262</c:v>
                  </c:pt>
                  <c:pt idx="4">
                    <c:v>0.13016772450780395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'feeding burst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'feeding burst duration'!$B$4:$F$4</c:f>
              <c:numCache>
                <c:formatCode>0.000</c:formatCode>
                <c:ptCount val="5"/>
                <c:pt idx="0">
                  <c:v>4.8448275862068985E-2</c:v>
                </c:pt>
                <c:pt idx="1">
                  <c:v>-7.8787878787878782E-2</c:v>
                </c:pt>
                <c:pt idx="2">
                  <c:v>-8.2321428571428559E-2</c:v>
                </c:pt>
                <c:pt idx="3">
                  <c:v>4.1785714285714273E-2</c:v>
                </c:pt>
                <c:pt idx="4">
                  <c:v>0.12526315789473683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0-9047-9816-8E212F74A7C4}"/>
            </c:ext>
          </c:extLst>
        </c:ser>
        <c:ser>
          <c:idx val="1"/>
          <c:order val="1"/>
          <c:tx>
            <c:strRef>
              <c:f>'feeding burst duration'!$A$5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'feeding burst duration'!$B$11:$F$11</c:f>
                <c:numCache>
                  <c:formatCode>General</c:formatCode>
                  <c:ptCount val="5"/>
                  <c:pt idx="0">
                    <c:v>0.12739271334427701</c:v>
                  </c:pt>
                  <c:pt idx="1">
                    <c:v>0.12578388719217545</c:v>
                  </c:pt>
                  <c:pt idx="2">
                    <c:v>27.793427207718068</c:v>
                  </c:pt>
                  <c:pt idx="3">
                    <c:v>9.7956610334182737E-2</c:v>
                  </c:pt>
                  <c:pt idx="4">
                    <c:v>9.3287658892199143E-2</c:v>
                  </c:pt>
                </c:numCache>
              </c:numRef>
            </c:plus>
            <c:minus>
              <c:numRef>
                <c:f>'feeding burst duration'!$B$11:$F$11</c:f>
                <c:numCache>
                  <c:formatCode>General</c:formatCode>
                  <c:ptCount val="5"/>
                  <c:pt idx="0">
                    <c:v>0.12739271334427701</c:v>
                  </c:pt>
                  <c:pt idx="1">
                    <c:v>0.12578388719217545</c:v>
                  </c:pt>
                  <c:pt idx="2">
                    <c:v>27.793427207718068</c:v>
                  </c:pt>
                  <c:pt idx="3">
                    <c:v>9.7956610334182737E-2</c:v>
                  </c:pt>
                  <c:pt idx="4">
                    <c:v>9.3287658892199143E-2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'feeding burst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'feeding burst duration'!$B$5:$F$5</c:f>
              <c:numCache>
                <c:formatCode>0.000</c:formatCode>
                <c:ptCount val="5"/>
                <c:pt idx="0">
                  <c:v>-9.9444444444444446E-2</c:v>
                </c:pt>
                <c:pt idx="1">
                  <c:v>4.9375000000000023E-2</c:v>
                </c:pt>
                <c:pt idx="2">
                  <c:v>-27.87685185185185</c:v>
                </c:pt>
                <c:pt idx="3">
                  <c:v>-1.5217391304347815E-3</c:v>
                </c:pt>
                <c:pt idx="4">
                  <c:v>-6.2666666666666662E-2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0-9047-9816-8E212F74A7C4}"/>
            </c:ext>
          </c:extLst>
        </c:ser>
        <c:ser>
          <c:idx val="2"/>
          <c:order val="2"/>
          <c:tx>
            <c:strRef>
              <c:f>'feeding burst duration'!$A$6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'feeding burst duration'!$B$12:$F$12</c:f>
                <c:numCache>
                  <c:formatCode>General</c:formatCode>
                  <c:ptCount val="5"/>
                  <c:pt idx="0">
                    <c:v>24.857142204039807</c:v>
                  </c:pt>
                  <c:pt idx="1">
                    <c:v>0.11124437869565912</c:v>
                  </c:pt>
                  <c:pt idx="2">
                    <c:v>30.726123246980698</c:v>
                  </c:pt>
                  <c:pt idx="3">
                    <c:v>9.8689893450161076E-2</c:v>
                  </c:pt>
                  <c:pt idx="4">
                    <c:v>76.422252973205971</c:v>
                  </c:pt>
                </c:numCache>
              </c:numRef>
            </c:plus>
            <c:minus>
              <c:numRef>
                <c:f>'feeding burst duration'!$B$12:$F$12</c:f>
                <c:numCache>
                  <c:formatCode>General</c:formatCode>
                  <c:ptCount val="5"/>
                  <c:pt idx="0">
                    <c:v>24.857142204039807</c:v>
                  </c:pt>
                  <c:pt idx="1">
                    <c:v>0.11124437869565912</c:v>
                  </c:pt>
                  <c:pt idx="2">
                    <c:v>30.726123246980698</c:v>
                  </c:pt>
                  <c:pt idx="3">
                    <c:v>9.8689893450161076E-2</c:v>
                  </c:pt>
                  <c:pt idx="4">
                    <c:v>76.422252973205971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'feeding burst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'feeding burst duration'!$B$6:$F$6</c:f>
              <c:numCache>
                <c:formatCode>0.000</c:formatCode>
                <c:ptCount val="5"/>
                <c:pt idx="0">
                  <c:v>-35.716875000000002</c:v>
                </c:pt>
                <c:pt idx="1">
                  <c:v>0.1223809523809524</c:v>
                </c:pt>
                <c:pt idx="2">
                  <c:v>30.829166666666669</c:v>
                </c:pt>
                <c:pt idx="3">
                  <c:v>-4.6764705882352937E-2</c:v>
                </c:pt>
                <c:pt idx="4">
                  <c:v>76.523409090909112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0-9047-9816-8E212F74A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15</xdr:row>
      <xdr:rowOff>25400</xdr:rowOff>
    </xdr:from>
    <xdr:to>
      <xdr:col>3</xdr:col>
      <xdr:colOff>458766</xdr:colOff>
      <xdr:row>23</xdr:row>
      <xdr:rowOff>39191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15B81-E987-3B48-82B8-E5FD88ED9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15</xdr:row>
      <xdr:rowOff>25400</xdr:rowOff>
    </xdr:from>
    <xdr:to>
      <xdr:col>3</xdr:col>
      <xdr:colOff>458766</xdr:colOff>
      <xdr:row>23</xdr:row>
      <xdr:rowOff>39191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82A7E-89C4-5F43-AFB0-E2A149B5D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15</xdr:row>
      <xdr:rowOff>25400</xdr:rowOff>
    </xdr:from>
    <xdr:to>
      <xdr:col>3</xdr:col>
      <xdr:colOff>458766</xdr:colOff>
      <xdr:row>23</xdr:row>
      <xdr:rowOff>39191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5BF7C-E8A8-2D4B-B1A5-09D70870E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15</xdr:row>
      <xdr:rowOff>25400</xdr:rowOff>
    </xdr:from>
    <xdr:to>
      <xdr:col>3</xdr:col>
      <xdr:colOff>458766</xdr:colOff>
      <xdr:row>23</xdr:row>
      <xdr:rowOff>39191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16474-34F2-4E4A-BD19-06E3EC22F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15</xdr:row>
      <xdr:rowOff>25400</xdr:rowOff>
    </xdr:from>
    <xdr:to>
      <xdr:col>3</xdr:col>
      <xdr:colOff>458766</xdr:colOff>
      <xdr:row>23</xdr:row>
      <xdr:rowOff>39191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E4163-655D-604A-B7E5-F286BFC32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15</xdr:row>
      <xdr:rowOff>25400</xdr:rowOff>
    </xdr:from>
    <xdr:to>
      <xdr:col>3</xdr:col>
      <xdr:colOff>458766</xdr:colOff>
      <xdr:row>23</xdr:row>
      <xdr:rowOff>39191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5E872-3506-1E45-B7C5-E93763E44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15</xdr:row>
      <xdr:rowOff>25400</xdr:rowOff>
    </xdr:from>
    <xdr:to>
      <xdr:col>3</xdr:col>
      <xdr:colOff>458766</xdr:colOff>
      <xdr:row>23</xdr:row>
      <xdr:rowOff>39191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1D75D-2CC6-F34D-B0D4-69D479C8D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AD1A-161B-9E47-958B-4244304258AE}">
  <dimension ref="A1:M13"/>
  <sheetViews>
    <sheetView zoomScale="93" workbookViewId="0">
      <selection activeCell="A2" sqref="A2"/>
    </sheetView>
  </sheetViews>
  <sheetFormatPr baseColWidth="10" defaultRowHeight="16" x14ac:dyDescent="0.2"/>
  <sheetData>
    <row r="1" spans="1:13" x14ac:dyDescent="0.2">
      <c r="A1" s="1" t="s">
        <v>23</v>
      </c>
    </row>
    <row r="2" spans="1:13" x14ac:dyDescent="0.2">
      <c r="A2" t="s">
        <v>29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I3" s="2" t="s">
        <v>6</v>
      </c>
    </row>
    <row r="4" spans="1:13" x14ac:dyDescent="0.2">
      <c r="A4" t="s">
        <v>7</v>
      </c>
      <c r="B4" s="3">
        <f>Sheet3!K6</f>
        <v>3.1745901639344272</v>
      </c>
      <c r="C4" s="3">
        <f>Sheet3!K21</f>
        <v>-3.6310416666666669</v>
      </c>
      <c r="D4" s="3">
        <f>Sheet3!K35</f>
        <v>-4.7862295081967217</v>
      </c>
      <c r="E4" s="3">
        <f>Sheet3!K49</f>
        <v>-11.032033898305089</v>
      </c>
      <c r="F4" s="3">
        <f>Sheet3!K63</f>
        <v>-8.099000000000002</v>
      </c>
      <c r="I4">
        <f>MIN(ABS(B6-B5),ABS(B6-B4))</f>
        <v>21.238243169398906</v>
      </c>
      <c r="J4" s="8">
        <f t="shared" ref="J4:M4" si="0">MIN(ABS(C6-C5),ABS(C6-C4))</f>
        <v>2.3357446808510636</v>
      </c>
      <c r="K4" s="8">
        <f t="shared" si="0"/>
        <v>4.2225515600211532</v>
      </c>
      <c r="L4" s="8">
        <f t="shared" si="0"/>
        <v>1.5908064516129024</v>
      </c>
      <c r="M4" s="7">
        <f t="shared" si="0"/>
        <v>13.709750000000001</v>
      </c>
    </row>
    <row r="5" spans="1:13" x14ac:dyDescent="0.2">
      <c r="A5" t="s">
        <v>8</v>
      </c>
      <c r="B5" s="3">
        <f>Sheet3!K7</f>
        <v>1.209838709677419</v>
      </c>
      <c r="C5" s="3">
        <f>Sheet3!K22</f>
        <v>1.1927659574468088</v>
      </c>
      <c r="D5" s="3">
        <f>Sheet3!K36</f>
        <v>-2.234354838709677</v>
      </c>
      <c r="E5" s="3">
        <f>Sheet3!K50</f>
        <v>-2.3299999999999987</v>
      </c>
      <c r="F5" s="3">
        <f>Sheet3!K64</f>
        <v>0.58550000000000013</v>
      </c>
    </row>
    <row r="6" spans="1:13" x14ac:dyDescent="0.2">
      <c r="A6" t="s">
        <v>9</v>
      </c>
      <c r="B6" s="3">
        <f>Sheet3!K8</f>
        <v>24.412833333333332</v>
      </c>
      <c r="C6" s="3">
        <f>Sheet3!K23</f>
        <v>3.5285106382978726</v>
      </c>
      <c r="D6" s="3">
        <f>Sheet3!K37</f>
        <v>1.9881967213114764</v>
      </c>
      <c r="E6" s="3">
        <f>Sheet3!K51</f>
        <v>-0.73919354838709628</v>
      </c>
      <c r="F6" s="3">
        <f>Sheet3!K65</f>
        <v>14.295250000000001</v>
      </c>
    </row>
    <row r="7" spans="1:13" x14ac:dyDescent="0.2">
      <c r="I7" s="2" t="s">
        <v>10</v>
      </c>
      <c r="J7" s="5" t="s">
        <v>11</v>
      </c>
      <c r="L7" s="2" t="s">
        <v>12</v>
      </c>
    </row>
    <row r="8" spans="1:13" x14ac:dyDescent="0.2">
      <c r="I8">
        <f>0.8*I4</f>
        <v>16.990594535519126</v>
      </c>
      <c r="J8" s="6">
        <f>0.3*I4</f>
        <v>6.3714729508196717</v>
      </c>
      <c r="L8">
        <f>0.4*I4</f>
        <v>8.4952972677595628</v>
      </c>
    </row>
    <row r="9" spans="1:13" x14ac:dyDescent="0.2">
      <c r="A9" t="s">
        <v>13</v>
      </c>
    </row>
    <row r="10" spans="1:13" x14ac:dyDescent="0.2">
      <c r="A10" t="s">
        <v>7</v>
      </c>
      <c r="B10" s="3">
        <f>Sheet3!K12</f>
        <v>5.6781453649454887</v>
      </c>
      <c r="C10" s="3">
        <f>Sheet3!K27</f>
        <v>7.3282345764212051</v>
      </c>
      <c r="D10" s="3">
        <f>Sheet3!K41</f>
        <v>7.1062057008300901</v>
      </c>
      <c r="E10" s="3">
        <f>Sheet3!K55</f>
        <v>5.1181938500180326</v>
      </c>
      <c r="F10" s="3">
        <f>Sheet3!K69</f>
        <v>6.4571460493444084</v>
      </c>
    </row>
    <row r="11" spans="1:13" x14ac:dyDescent="0.2">
      <c r="A11" t="s">
        <v>8</v>
      </c>
      <c r="B11" s="3">
        <f>Sheet3!K13</f>
        <v>2.8941649889355117</v>
      </c>
      <c r="C11" s="3">
        <f>Sheet3!K28</f>
        <v>2.1979746101526798</v>
      </c>
      <c r="D11" s="3">
        <f>Sheet3!K42</f>
        <v>1.3367492876018914</v>
      </c>
      <c r="E11" s="3">
        <f>Sheet3!K56</f>
        <v>4.2956326806323855</v>
      </c>
      <c r="F11" s="3">
        <f>Sheet3!K70</f>
        <v>2.035009007414073</v>
      </c>
    </row>
    <row r="12" spans="1:13" x14ac:dyDescent="0.2">
      <c r="A12" t="s">
        <v>9</v>
      </c>
      <c r="B12" s="3">
        <f>Sheet3!K14</f>
        <v>7.0171894839576963</v>
      </c>
      <c r="C12" s="3">
        <f>Sheet3!K29</f>
        <v>1.7296397998050623</v>
      </c>
      <c r="D12" s="3">
        <f>Sheet3!K43</f>
        <v>1.2546862649279014</v>
      </c>
      <c r="E12" s="3">
        <f>Sheet3!K57</f>
        <v>2.0391893213303587</v>
      </c>
      <c r="F12" s="3">
        <f>Sheet3!K71</f>
        <v>4.5490070202399444</v>
      </c>
    </row>
    <row r="13" spans="1:13" x14ac:dyDescent="0.2">
      <c r="B13" s="4"/>
      <c r="C13" s="4"/>
      <c r="D13" s="4"/>
      <c r="E13" s="4"/>
      <c r="F1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7CDAE-9623-9B44-8315-BFDF5B6DC619}">
  <dimension ref="A1:M13"/>
  <sheetViews>
    <sheetView zoomScale="93" workbookViewId="0">
      <selection activeCell="A2" sqref="A2"/>
    </sheetView>
  </sheetViews>
  <sheetFormatPr baseColWidth="10" defaultRowHeight="16" x14ac:dyDescent="0.2"/>
  <sheetData>
    <row r="1" spans="1:13" x14ac:dyDescent="0.2">
      <c r="A1" s="1" t="s">
        <v>30</v>
      </c>
    </row>
    <row r="2" spans="1:13" x14ac:dyDescent="0.2">
      <c r="A2" t="s">
        <v>29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I3" s="2" t="s">
        <v>6</v>
      </c>
    </row>
    <row r="4" spans="1:13" x14ac:dyDescent="0.2">
      <c r="A4" t="s">
        <v>7</v>
      </c>
      <c r="B4" s="3">
        <f>Sheet3!D6</f>
        <v>2.5901639344262297</v>
      </c>
      <c r="C4" s="3">
        <f>Sheet3!D21</f>
        <v>-1.2083333333333333</v>
      </c>
      <c r="D4" s="3">
        <f>Sheet3!D35</f>
        <v>-4.639344262295082</v>
      </c>
      <c r="E4" s="3">
        <f>Sheet3!D49</f>
        <v>-4.3898305084745761</v>
      </c>
      <c r="F4" s="3">
        <f>Sheet3!D63</f>
        <v>2.1</v>
      </c>
      <c r="I4">
        <f>MIN(ABS(B6-B5),ABS(B6-B4))</f>
        <v>13.626502732240436</v>
      </c>
      <c r="J4" s="8">
        <f t="shared" ref="J4:M4" si="0">MIN(ABS(C6-C5),ABS(C6-C4))</f>
        <v>0.25531914893617014</v>
      </c>
      <c r="K4" s="8">
        <f t="shared" si="0"/>
        <v>2.0002644103648866</v>
      </c>
      <c r="L4" s="8">
        <f t="shared" si="0"/>
        <v>1.1935483870967742</v>
      </c>
      <c r="M4" s="7">
        <f t="shared" si="0"/>
        <v>9.875</v>
      </c>
    </row>
    <row r="5" spans="1:13" x14ac:dyDescent="0.2">
      <c r="A5" t="s">
        <v>8</v>
      </c>
      <c r="B5" s="3">
        <f>Sheet3!D7</f>
        <v>2.370967741935484</v>
      </c>
      <c r="C5" s="3">
        <f>Sheet3!D22</f>
        <v>1.3829787234042554</v>
      </c>
      <c r="D5" s="3">
        <f>Sheet3!D36</f>
        <v>-0.9838709677419355</v>
      </c>
      <c r="E5" s="3">
        <f>Sheet3!D50</f>
        <v>-0.9838709677419355</v>
      </c>
      <c r="F5" s="3">
        <f>Sheet3!D64</f>
        <v>-1.125</v>
      </c>
    </row>
    <row r="6" spans="1:13" x14ac:dyDescent="0.2">
      <c r="A6" t="s">
        <v>9</v>
      </c>
      <c r="B6" s="3">
        <f>Sheet3!D8</f>
        <v>16.216666666666665</v>
      </c>
      <c r="C6" s="3">
        <f>Sheet3!D23</f>
        <v>1.6382978723404256</v>
      </c>
      <c r="D6" s="3">
        <f>Sheet3!D37</f>
        <v>1.0163934426229508</v>
      </c>
      <c r="E6" s="3">
        <f>Sheet3!D51</f>
        <v>0.20967741935483872</v>
      </c>
      <c r="F6" s="3">
        <f>Sheet3!D65</f>
        <v>11.975</v>
      </c>
    </row>
    <row r="7" spans="1:13" x14ac:dyDescent="0.2">
      <c r="I7" s="2" t="s">
        <v>10</v>
      </c>
      <c r="J7" s="5" t="s">
        <v>11</v>
      </c>
      <c r="L7" s="2" t="s">
        <v>12</v>
      </c>
    </row>
    <row r="8" spans="1:13" x14ac:dyDescent="0.2">
      <c r="I8">
        <f>0.8*I4</f>
        <v>10.90120218579235</v>
      </c>
      <c r="J8" s="6">
        <f>0.3*I4</f>
        <v>4.0879508196721304</v>
      </c>
      <c r="L8">
        <f>0.4*I4</f>
        <v>5.450601092896175</v>
      </c>
    </row>
    <row r="9" spans="1:13" x14ac:dyDescent="0.2">
      <c r="A9" t="s">
        <v>13</v>
      </c>
    </row>
    <row r="10" spans="1:13" x14ac:dyDescent="0.2">
      <c r="A10" t="s">
        <v>7</v>
      </c>
      <c r="B10" s="3">
        <f>Sheet3!D12</f>
        <v>3.254284863411574</v>
      </c>
      <c r="C10" s="3">
        <f>Sheet3!D27</f>
        <v>3.2850616018778687</v>
      </c>
      <c r="D10" s="3">
        <f>Sheet3!D41</f>
        <v>5.5256002708745777</v>
      </c>
      <c r="E10" s="3">
        <f>Sheet3!D55</f>
        <v>3.4022216543548311</v>
      </c>
      <c r="F10" s="3">
        <f>Sheet3!D69</f>
        <v>4.380141667302671</v>
      </c>
    </row>
    <row r="11" spans="1:13" x14ac:dyDescent="0.2">
      <c r="A11" t="s">
        <v>8</v>
      </c>
      <c r="B11" s="3">
        <f>Sheet3!D13</f>
        <v>1.9143801433205476</v>
      </c>
      <c r="C11" s="3">
        <f>Sheet3!D28</f>
        <v>1.350490092110759</v>
      </c>
      <c r="D11" s="3">
        <f>Sheet3!D42</f>
        <v>0.99668725094411526</v>
      </c>
      <c r="E11" s="3">
        <f>Sheet3!D56</f>
        <v>2.83855117700862</v>
      </c>
      <c r="F11" s="3">
        <f>Sheet3!D70</f>
        <v>2.3756746680059386</v>
      </c>
    </row>
    <row r="12" spans="1:13" x14ac:dyDescent="0.2">
      <c r="A12" t="s">
        <v>9</v>
      </c>
      <c r="B12" s="3">
        <f>Sheet3!D14</f>
        <v>5.3819688323364572</v>
      </c>
      <c r="C12" s="3">
        <f>Sheet3!D29</f>
        <v>1.2053018598941454</v>
      </c>
      <c r="D12" s="3">
        <f>Sheet3!D43</f>
        <v>0.7835368192668577</v>
      </c>
      <c r="E12" s="3">
        <f>Sheet3!D57</f>
        <v>1.5090310010125785</v>
      </c>
      <c r="F12" s="3">
        <f>Sheet3!D71</f>
        <v>2.9078777837330447</v>
      </c>
    </row>
    <row r="13" spans="1:13" x14ac:dyDescent="0.2">
      <c r="B13" s="4"/>
      <c r="C13" s="4"/>
      <c r="D13" s="4"/>
      <c r="E13" s="4"/>
      <c r="F1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FD7E-B419-174D-A8FA-D5E0E3707186}">
  <dimension ref="A1:M13"/>
  <sheetViews>
    <sheetView zoomScale="93" workbookViewId="0">
      <selection activeCell="B25" sqref="B25"/>
    </sheetView>
  </sheetViews>
  <sheetFormatPr baseColWidth="10" defaultRowHeight="16" x14ac:dyDescent="0.2"/>
  <sheetData>
    <row r="1" spans="1:13" x14ac:dyDescent="0.2">
      <c r="A1" s="1" t="s">
        <v>28</v>
      </c>
    </row>
    <row r="2" spans="1:13" x14ac:dyDescent="0.2">
      <c r="A2" t="s">
        <v>29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I3" s="2" t="s">
        <v>6</v>
      </c>
    </row>
    <row r="4" spans="1:13" x14ac:dyDescent="0.2">
      <c r="A4" t="s">
        <v>7</v>
      </c>
      <c r="B4" s="3">
        <f>Sheet3!B6</f>
        <v>-3.7704918032786895E-2</v>
      </c>
      <c r="C4" s="3">
        <f>Sheet3!B21</f>
        <v>3.1145833333333341E-2</v>
      </c>
      <c r="D4" s="3">
        <f>Sheet3!B35</f>
        <v>5.3934426229508219E-2</v>
      </c>
      <c r="E4" s="3">
        <f>Sheet3!B49</f>
        <v>-0.10228813559322032</v>
      </c>
      <c r="F4" s="3">
        <f>Sheet3!B63</f>
        <v>-0.14787499999999998</v>
      </c>
      <c r="I4" s="8">
        <f>MIN(ABS(B6-B5),ABS(B6-B4))</f>
        <v>4.7704918032786904E-2</v>
      </c>
      <c r="J4" s="8">
        <f t="shared" ref="J4:M4" si="0">MIN(ABS(C6-C5),ABS(C6-C4))</f>
        <v>6.8322251773049666E-2</v>
      </c>
      <c r="K4" s="8">
        <f t="shared" si="0"/>
        <v>1.3114754098360666E-2</v>
      </c>
      <c r="L4" s="8">
        <f t="shared" si="0"/>
        <v>4.2822580645161284E-2</v>
      </c>
      <c r="M4" s="8">
        <f t="shared" si="0"/>
        <v>8.2625000000000018E-2</v>
      </c>
    </row>
    <row r="5" spans="1:13" x14ac:dyDescent="0.2">
      <c r="A5" t="s">
        <v>8</v>
      </c>
      <c r="B5" s="3">
        <f>Sheet3!B7</f>
        <v>-6.580645161290323E-2</v>
      </c>
      <c r="C5" s="3">
        <f>Sheet3!B22</f>
        <v>-1.2553191489361713E-2</v>
      </c>
      <c r="D5" s="3">
        <f>Sheet3!B36</f>
        <v>-8.443548387096779E-2</v>
      </c>
      <c r="E5" s="3">
        <f>Sheet3!B50</f>
        <v>2.1129032258064517E-2</v>
      </c>
      <c r="F5" s="3">
        <f>Sheet3!B64</f>
        <v>0.08</v>
      </c>
    </row>
    <row r="6" spans="1:13" x14ac:dyDescent="0.2">
      <c r="A6" t="s">
        <v>9</v>
      </c>
      <c r="B6" s="3">
        <f>Sheet3!B8</f>
        <v>1.0000000000000007E-2</v>
      </c>
      <c r="C6" s="3">
        <f>Sheet3!B23</f>
        <v>9.9468085106383011E-2</v>
      </c>
      <c r="D6" s="3">
        <f>Sheet3!B37</f>
        <v>4.0819672131147552E-2</v>
      </c>
      <c r="E6" s="3">
        <f>Sheet3!B51</f>
        <v>-2.1693548387096771E-2</v>
      </c>
      <c r="F6" s="3">
        <f>Sheet3!B65</f>
        <v>-2.6250000000000188E-3</v>
      </c>
    </row>
    <row r="7" spans="1:13" x14ac:dyDescent="0.2">
      <c r="I7" s="2" t="s">
        <v>10</v>
      </c>
      <c r="J7" s="5" t="s">
        <v>11</v>
      </c>
      <c r="L7" s="2" t="s">
        <v>12</v>
      </c>
    </row>
    <row r="8" spans="1:13" x14ac:dyDescent="0.2">
      <c r="I8">
        <f>0.8*I4</f>
        <v>3.8163934426229527E-2</v>
      </c>
      <c r="J8" s="6">
        <f>0.3*I4</f>
        <v>1.431147540983607E-2</v>
      </c>
      <c r="L8">
        <f>0.4*I4</f>
        <v>1.9081967213114764E-2</v>
      </c>
    </row>
    <row r="9" spans="1:13" x14ac:dyDescent="0.2">
      <c r="A9" t="s">
        <v>13</v>
      </c>
    </row>
    <row r="10" spans="1:13" x14ac:dyDescent="0.2">
      <c r="A10" t="s">
        <v>7</v>
      </c>
      <c r="B10" s="3">
        <f>Sheet3!B12</f>
        <v>0.10065011175783484</v>
      </c>
      <c r="C10" s="3">
        <f>Sheet3!B27</f>
        <v>7.059009753639664E-2</v>
      </c>
      <c r="D10" s="3">
        <f>Sheet3!B41</f>
        <v>6.4504004488104019E-2</v>
      </c>
      <c r="E10" s="3">
        <f>Sheet3!B55</f>
        <v>4.7148732241552964E-2</v>
      </c>
      <c r="F10" s="3">
        <f>Sheet3!B69</f>
        <v>5.119904831221888E-2</v>
      </c>
    </row>
    <row r="11" spans="1:13" x14ac:dyDescent="0.2">
      <c r="A11" t="s">
        <v>8</v>
      </c>
      <c r="B11" s="3">
        <f>Sheet3!B13</f>
        <v>4.8509812659142545E-2</v>
      </c>
      <c r="C11" s="3">
        <f>Sheet3!B28</f>
        <v>7.9399467841631988E-2</v>
      </c>
      <c r="D11" s="3">
        <f>Sheet3!B42</f>
        <v>4.6880912965851701E-2</v>
      </c>
      <c r="E11" s="3">
        <f>Sheet3!B56</f>
        <v>4.0219916899792471E-2</v>
      </c>
      <c r="F11" s="3">
        <f>Sheet3!B70</f>
        <v>6.9583928294708081E-2</v>
      </c>
    </row>
    <row r="12" spans="1:13" x14ac:dyDescent="0.2">
      <c r="A12" t="s">
        <v>9</v>
      </c>
      <c r="B12" s="3">
        <f>Sheet3!B14</f>
        <v>7.3175066761023366E-2</v>
      </c>
      <c r="C12" s="3">
        <f>Sheet3!B29</f>
        <v>7.8545436634824661E-2</v>
      </c>
      <c r="D12" s="3">
        <f>Sheet3!B43</f>
        <v>4.423533382464117E-2</v>
      </c>
      <c r="E12" s="3">
        <f>Sheet3!B57</f>
        <v>3.8895877146153029E-2</v>
      </c>
      <c r="F12" s="3">
        <f>Sheet3!B71</f>
        <v>6.5490992603406822E-2</v>
      </c>
    </row>
    <row r="13" spans="1:13" x14ac:dyDescent="0.2">
      <c r="B13" s="4"/>
      <c r="C13" s="4"/>
      <c r="D13" s="4"/>
      <c r="E13" s="4"/>
      <c r="F1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3C92-22A1-1149-B3EE-F8330BB1B2AB}">
  <dimension ref="A1:M13"/>
  <sheetViews>
    <sheetView zoomScale="93" workbookViewId="0">
      <selection activeCell="A2" sqref="A2"/>
    </sheetView>
  </sheetViews>
  <sheetFormatPr baseColWidth="10" defaultRowHeight="16" x14ac:dyDescent="0.2"/>
  <sheetData>
    <row r="1" spans="1:13" x14ac:dyDescent="0.2">
      <c r="A1" s="1" t="s">
        <v>22</v>
      </c>
    </row>
    <row r="2" spans="1:13" x14ac:dyDescent="0.2">
      <c r="A2" t="s">
        <v>29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I3" s="2" t="s">
        <v>6</v>
      </c>
    </row>
    <row r="4" spans="1:13" x14ac:dyDescent="0.2">
      <c r="A4" t="s">
        <v>7</v>
      </c>
      <c r="B4" s="3">
        <f>Sheet3!J6</f>
        <v>7.6065573770491799</v>
      </c>
      <c r="C4" s="3">
        <f>Sheet3!J21</f>
        <v>-4.625</v>
      </c>
      <c r="D4" s="3">
        <f>Sheet3!J35</f>
        <v>-2.7049180327868854</v>
      </c>
      <c r="E4" s="3">
        <f>Sheet3!J49</f>
        <v>-17.711864406779661</v>
      </c>
      <c r="F4" s="3">
        <f>Sheet3!J63</f>
        <v>-17.675000000000001</v>
      </c>
      <c r="I4">
        <f>MIN(ABS(B6-B5),ABS(B6-B4))</f>
        <v>13.976775956284152</v>
      </c>
      <c r="J4" s="8">
        <f t="shared" ref="J4:M4" si="0">MIN(ABS(C6-C5),ABS(C6-C4))</f>
        <v>3.9999999999999996</v>
      </c>
      <c r="K4" s="8">
        <f t="shared" si="0"/>
        <v>6.2622950819672134</v>
      </c>
      <c r="L4" s="8">
        <f t="shared" si="0"/>
        <v>1.1774193548387095</v>
      </c>
      <c r="M4" s="8">
        <f t="shared" si="0"/>
        <v>0.90000000000000036</v>
      </c>
    </row>
    <row r="5" spans="1:13" x14ac:dyDescent="0.2">
      <c r="A5" t="s">
        <v>8</v>
      </c>
      <c r="B5" s="3">
        <f>Sheet3!J7</f>
        <v>-5.887096774193548</v>
      </c>
      <c r="C5" s="3">
        <f>Sheet3!J22</f>
        <v>0.46808510638297873</v>
      </c>
      <c r="D5" s="3">
        <f>Sheet3!J36</f>
        <v>-4.032258064516129</v>
      </c>
      <c r="E5" s="3">
        <f>Sheet3!J50</f>
        <v>-0.9838709677419355</v>
      </c>
      <c r="F5" s="3">
        <f>Sheet3!J64</f>
        <v>5.75</v>
      </c>
    </row>
    <row r="6" spans="1:13" x14ac:dyDescent="0.2">
      <c r="A6" t="s">
        <v>9</v>
      </c>
      <c r="B6" s="3">
        <f>Sheet3!J8</f>
        <v>21.583333333333332</v>
      </c>
      <c r="C6" s="3">
        <f>Sheet3!J23</f>
        <v>4.4680851063829783</v>
      </c>
      <c r="D6" s="3">
        <f>Sheet3!J37</f>
        <v>3.557377049180328</v>
      </c>
      <c r="E6" s="3">
        <f>Sheet3!J51</f>
        <v>-2.161290322580645</v>
      </c>
      <c r="F6" s="3">
        <f>Sheet3!J65</f>
        <v>4.8499999999999996</v>
      </c>
    </row>
    <row r="7" spans="1:13" x14ac:dyDescent="0.2">
      <c r="I7" s="2" t="s">
        <v>10</v>
      </c>
      <c r="J7" s="5" t="s">
        <v>11</v>
      </c>
      <c r="L7" s="2" t="s">
        <v>12</v>
      </c>
    </row>
    <row r="8" spans="1:13" x14ac:dyDescent="0.2">
      <c r="I8">
        <f>0.8*I4</f>
        <v>11.181420765027323</v>
      </c>
      <c r="J8" s="6">
        <f>0.3*I4</f>
        <v>4.1930327868852455</v>
      </c>
      <c r="L8">
        <f>0.4*I4</f>
        <v>5.5907103825136613</v>
      </c>
    </row>
    <row r="9" spans="1:13" x14ac:dyDescent="0.2">
      <c r="A9" t="s">
        <v>13</v>
      </c>
    </row>
    <row r="10" spans="1:13" x14ac:dyDescent="0.2">
      <c r="A10" t="s">
        <v>7</v>
      </c>
      <c r="B10" s="3">
        <f>Sheet3!J12</f>
        <v>10.816509307548655</v>
      </c>
      <c r="C10" s="3">
        <f>Sheet3!J27</f>
        <v>10.046065220694105</v>
      </c>
      <c r="D10" s="3">
        <f>Sheet3!J41</f>
        <v>7.7735133965179681</v>
      </c>
      <c r="E10" s="3">
        <f>Sheet3!J55</f>
        <v>7.0188462524992712</v>
      </c>
      <c r="F10" s="3">
        <f>Sheet3!J69</f>
        <v>8.813479441843322</v>
      </c>
    </row>
    <row r="11" spans="1:13" x14ac:dyDescent="0.2">
      <c r="A11" t="s">
        <v>8</v>
      </c>
      <c r="B11" s="3">
        <f>Sheet3!J13</f>
        <v>4.5005496367258688</v>
      </c>
      <c r="C11" s="3">
        <f>Sheet3!J28</f>
        <v>4.7493951183905354</v>
      </c>
      <c r="D11" s="3">
        <f>Sheet3!J42</f>
        <v>2.3151911062030983</v>
      </c>
      <c r="E11" s="3">
        <f>Sheet3!J56</f>
        <v>4.8514414729718229</v>
      </c>
      <c r="F11" s="3">
        <f>Sheet3!J70</f>
        <v>4.787637659532554</v>
      </c>
    </row>
    <row r="12" spans="1:13" x14ac:dyDescent="0.2">
      <c r="A12" t="s">
        <v>9</v>
      </c>
      <c r="B12" s="3">
        <f>Sheet3!J14</f>
        <v>5.6792461735525848</v>
      </c>
      <c r="C12" s="3">
        <f>Sheet3!J29</f>
        <v>3.1228102135440108</v>
      </c>
      <c r="D12" s="3">
        <f>Sheet3!J43</f>
        <v>3.0405748476992254</v>
      </c>
      <c r="E12" s="3">
        <f>Sheet3!J57</f>
        <v>3.8809759568673838</v>
      </c>
      <c r="F12" s="3">
        <f>Sheet3!J71</f>
        <v>6.2489537585841575</v>
      </c>
    </row>
    <row r="13" spans="1:13" x14ac:dyDescent="0.2">
      <c r="B13" s="4"/>
      <c r="C13" s="4"/>
      <c r="D13" s="4"/>
      <c r="E13" s="4"/>
      <c r="F13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3C58-B10C-4D4F-A847-8371DF4FECE5}">
  <dimension ref="A1:M13"/>
  <sheetViews>
    <sheetView zoomScale="93" workbookViewId="0">
      <selection activeCell="J9" sqref="J9"/>
    </sheetView>
  </sheetViews>
  <sheetFormatPr baseColWidth="10" defaultRowHeight="16" x14ac:dyDescent="0.2"/>
  <sheetData>
    <row r="1" spans="1:13" x14ac:dyDescent="0.2">
      <c r="A1" s="1" t="s">
        <v>20</v>
      </c>
    </row>
    <row r="2" spans="1:13" x14ac:dyDescent="0.2">
      <c r="A2" t="s">
        <v>29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I3" s="2" t="s">
        <v>6</v>
      </c>
    </row>
    <row r="4" spans="1:13" x14ac:dyDescent="0.2">
      <c r="A4" t="s">
        <v>7</v>
      </c>
      <c r="B4" s="3">
        <f>Sheet3!H6</f>
        <v>3.8596491228070216E-3</v>
      </c>
      <c r="C4" s="3">
        <f>Sheet3!H21</f>
        <v>-1.9148936170212795E-3</v>
      </c>
      <c r="D4" s="3">
        <f>Sheet3!H35</f>
        <v>2.0258620689655175E-2</v>
      </c>
      <c r="E4" s="3">
        <f>Sheet3!H49</f>
        <v>-8.8135593220338981E-3</v>
      </c>
      <c r="F4" s="3">
        <f>Sheet3!H63</f>
        <v>3.5000000000000005E-3</v>
      </c>
      <c r="I4">
        <f>MIN(ABS(B6-B5),ABS(B6-B4))</f>
        <v>5.5344164919636604E-2</v>
      </c>
      <c r="J4" s="11">
        <f t="shared" ref="J4:M4" si="0">MIN(ABS(C6-C5),ABS(C6-C4))</f>
        <v>3.3478260869565214E-2</v>
      </c>
      <c r="K4" s="8">
        <f t="shared" si="0"/>
        <v>5.9365867913500868E-3</v>
      </c>
      <c r="L4" s="11">
        <f t="shared" si="0"/>
        <v>2.8813559322033905E-2</v>
      </c>
      <c r="M4" s="11">
        <f t="shared" si="0"/>
        <v>3.4249999999999996E-2</v>
      </c>
    </row>
    <row r="5" spans="1:13" x14ac:dyDescent="0.2">
      <c r="A5" t="s">
        <v>8</v>
      </c>
      <c r="B5" s="3">
        <f>Sheet3!H7</f>
        <v>1.8240740740740741E-2</v>
      </c>
      <c r="C5" s="3">
        <f>Sheet3!H22</f>
        <v>1.6304347826086956E-3</v>
      </c>
      <c r="D5" s="3">
        <f>Sheet3!H36</f>
        <v>6.8965517241379088E-4</v>
      </c>
      <c r="E5" s="3">
        <f>Sheet3!H50</f>
        <v>-8.8524590163934439E-3</v>
      </c>
      <c r="F5" s="3">
        <f>Sheet3!H64</f>
        <v>1.2499999999999989E-3</v>
      </c>
    </row>
    <row r="6" spans="1:13" x14ac:dyDescent="0.2">
      <c r="A6" t="s">
        <v>9</v>
      </c>
      <c r="B6" s="3">
        <f>Sheet3!H8</f>
        <v>7.3584905660377342E-2</v>
      </c>
      <c r="C6" s="3">
        <f>Sheet3!H23</f>
        <v>3.5108695652173907E-2</v>
      </c>
      <c r="D6" s="3">
        <f>Sheet3!H37</f>
        <v>1.4322033898305088E-2</v>
      </c>
      <c r="E6" s="3">
        <f>Sheet3!H51</f>
        <v>2.0000000000000007E-2</v>
      </c>
      <c r="F6" s="3">
        <f>Sheet3!H65</f>
        <v>3.7749999999999999E-2</v>
      </c>
    </row>
    <row r="7" spans="1:13" x14ac:dyDescent="0.2">
      <c r="I7" s="2" t="s">
        <v>10</v>
      </c>
      <c r="J7" s="5" t="s">
        <v>11</v>
      </c>
      <c r="L7" s="2" t="s">
        <v>12</v>
      </c>
    </row>
    <row r="8" spans="1:13" x14ac:dyDescent="0.2">
      <c r="I8">
        <f>0.8*I4</f>
        <v>4.4275331935709289E-2</v>
      </c>
      <c r="J8" s="6">
        <f>0.3*I4</f>
        <v>1.660324947589098E-2</v>
      </c>
      <c r="L8">
        <f>0.4*I4</f>
        <v>2.2137665967854644E-2</v>
      </c>
    </row>
    <row r="9" spans="1:13" x14ac:dyDescent="0.2">
      <c r="A9" t="s">
        <v>13</v>
      </c>
    </row>
    <row r="10" spans="1:13" x14ac:dyDescent="0.2">
      <c r="A10" t="s">
        <v>7</v>
      </c>
      <c r="B10" s="3">
        <f>Sheet3!H12</f>
        <v>1.147898915859165E-2</v>
      </c>
      <c r="C10" s="3">
        <f>Sheet3!H27</f>
        <v>8.3828284569804918E-3</v>
      </c>
      <c r="D10" s="3">
        <f>Sheet3!H41</f>
        <v>1.0291738396231785E-2</v>
      </c>
      <c r="E10" s="3">
        <f>Sheet3!H55</f>
        <v>8.4323025113928283E-3</v>
      </c>
      <c r="F10" s="3">
        <f>Sheet3!H69</f>
        <v>9.9890966199177034E-3</v>
      </c>
    </row>
    <row r="11" spans="1:13" x14ac:dyDescent="0.2">
      <c r="A11" t="s">
        <v>8</v>
      </c>
      <c r="B11" s="3">
        <f>Sheet3!H13</f>
        <v>1.0777883739732368E-2</v>
      </c>
      <c r="C11" s="3">
        <f>Sheet3!H28</f>
        <v>9.7208058499597041E-3</v>
      </c>
      <c r="D11" s="3">
        <f>Sheet3!H42</f>
        <v>9.9533457029040949E-3</v>
      </c>
      <c r="E11" s="3">
        <f>Sheet3!H56</f>
        <v>9.5101279365298729E-3</v>
      </c>
      <c r="F11" s="3">
        <f>Sheet3!H70</f>
        <v>1.1053120571086445E-2</v>
      </c>
    </row>
    <row r="12" spans="1:13" x14ac:dyDescent="0.2">
      <c r="A12" t="s">
        <v>9</v>
      </c>
      <c r="B12" s="3">
        <f>Sheet3!H14</f>
        <v>1.3513269132343681E-2</v>
      </c>
      <c r="C12" s="3">
        <f>Sheet3!H29</f>
        <v>1.0010247322607838E-2</v>
      </c>
      <c r="D12" s="3">
        <f>Sheet3!H43</f>
        <v>9.3619172320351957E-3</v>
      </c>
      <c r="E12" s="3">
        <f>Sheet3!H57</f>
        <v>1.3386335909091711E-2</v>
      </c>
      <c r="F12" s="3">
        <f>Sheet3!H71</f>
        <v>1.4054552597573098E-2</v>
      </c>
    </row>
    <row r="13" spans="1:13" x14ac:dyDescent="0.2">
      <c r="B13" s="4"/>
      <c r="C13" s="4"/>
      <c r="D13" s="4"/>
      <c r="E13" s="4"/>
      <c r="F13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69EC-8ABA-C044-B963-B063512DC83C}">
  <dimension ref="A1:M13"/>
  <sheetViews>
    <sheetView zoomScale="93" workbookViewId="0">
      <selection activeCell="I11" sqref="I11"/>
    </sheetView>
  </sheetViews>
  <sheetFormatPr baseColWidth="10" defaultRowHeight="16" x14ac:dyDescent="0.2"/>
  <sheetData>
    <row r="1" spans="1:13" x14ac:dyDescent="0.2">
      <c r="A1" s="1" t="s">
        <v>31</v>
      </c>
    </row>
    <row r="2" spans="1:13" x14ac:dyDescent="0.2">
      <c r="A2" t="s">
        <v>29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I3" s="2" t="s">
        <v>6</v>
      </c>
    </row>
    <row r="4" spans="1:13" x14ac:dyDescent="0.2">
      <c r="A4" t="s">
        <v>7</v>
      </c>
      <c r="B4" s="3">
        <f>Sheet3!G6</f>
        <v>-0.31147540983606559</v>
      </c>
      <c r="C4" s="3">
        <f>Sheet3!G21</f>
        <v>-1.75</v>
      </c>
      <c r="D4" s="3">
        <f>Sheet3!G35</f>
        <v>-0.32786885245901637</v>
      </c>
      <c r="E4" s="3">
        <f>Sheet3!G49</f>
        <v>-1.9661016949152543</v>
      </c>
      <c r="F4" s="3">
        <f>Sheet3!G63</f>
        <v>-2.2250000000000001</v>
      </c>
      <c r="I4">
        <f>MIN(ABS(B6-B5),ABS(B6-B4))</f>
        <v>2.8114754098360657</v>
      </c>
      <c r="J4" s="8">
        <f t="shared" ref="J4:M4" si="0">MIN(ABS(C6-C5),ABS(C6-C4))</f>
        <v>0.93617021276595747</v>
      </c>
      <c r="K4" s="7">
        <f t="shared" si="0"/>
        <v>0.75409836065573765</v>
      </c>
      <c r="L4" s="8">
        <f t="shared" si="0"/>
        <v>0.2580645161290322</v>
      </c>
      <c r="M4" s="8">
        <f t="shared" si="0"/>
        <v>0.2</v>
      </c>
    </row>
    <row r="5" spans="1:13" x14ac:dyDescent="0.2">
      <c r="A5" t="s">
        <v>8</v>
      </c>
      <c r="B5" s="3">
        <f>Sheet3!G7</f>
        <v>-0.66129032258064513</v>
      </c>
      <c r="C5" s="3">
        <f>Sheet3!G22</f>
        <v>-0.55319148936170215</v>
      </c>
      <c r="D5" s="3">
        <f>Sheet3!G36</f>
        <v>-0.33870967741935482</v>
      </c>
      <c r="E5" s="3">
        <f>Sheet3!G50</f>
        <v>-0.54838709677419351</v>
      </c>
      <c r="F5" s="3">
        <f>Sheet3!G64</f>
        <v>0.42499999999999999</v>
      </c>
    </row>
    <row r="6" spans="1:13" x14ac:dyDescent="0.2">
      <c r="A6" t="s">
        <v>9</v>
      </c>
      <c r="B6" s="3">
        <f>Sheet3!G8</f>
        <v>2.5</v>
      </c>
      <c r="C6" s="3">
        <f>Sheet3!G23</f>
        <v>0.38297872340425532</v>
      </c>
      <c r="D6" s="3">
        <f>Sheet3!G37</f>
        <v>0.42622950819672129</v>
      </c>
      <c r="E6" s="3">
        <f>Sheet3!G51</f>
        <v>-0.29032258064516131</v>
      </c>
      <c r="F6" s="3">
        <f>Sheet3!G65</f>
        <v>0.625</v>
      </c>
    </row>
    <row r="7" spans="1:13" x14ac:dyDescent="0.2">
      <c r="I7" s="2" t="s">
        <v>10</v>
      </c>
      <c r="J7" s="5" t="s">
        <v>11</v>
      </c>
      <c r="L7" s="2" t="s">
        <v>12</v>
      </c>
    </row>
    <row r="8" spans="1:13" x14ac:dyDescent="0.2">
      <c r="I8">
        <f>0.8*I4</f>
        <v>2.2491803278688525</v>
      </c>
      <c r="J8" s="6">
        <f>0.3*I4</f>
        <v>0.84344262295081973</v>
      </c>
      <c r="L8">
        <f>0.4*I4</f>
        <v>1.1245901639344262</v>
      </c>
    </row>
    <row r="9" spans="1:13" x14ac:dyDescent="0.2">
      <c r="A9" t="s">
        <v>13</v>
      </c>
    </row>
    <row r="10" spans="1:13" x14ac:dyDescent="0.2">
      <c r="A10" t="s">
        <v>7</v>
      </c>
      <c r="B10" s="3">
        <f>Sheet3!G12</f>
        <v>1.0302901558539153</v>
      </c>
      <c r="C10" s="3">
        <f>Sheet3!G27</f>
        <v>1.1002498104476415</v>
      </c>
      <c r="D10" s="3">
        <f>Sheet3!G41</f>
        <v>0.87550806841251638</v>
      </c>
      <c r="E10" s="3">
        <f>Sheet3!G55</f>
        <v>0.87164774120213895</v>
      </c>
      <c r="F10" s="3">
        <f>Sheet3!G69</f>
        <v>1.1594027529679853</v>
      </c>
    </row>
    <row r="11" spans="1:13" x14ac:dyDescent="0.2">
      <c r="A11" t="s">
        <v>8</v>
      </c>
      <c r="B11" s="3">
        <f>Sheet3!G13</f>
        <v>0.56886591903338979</v>
      </c>
      <c r="C11" s="3">
        <f>Sheet3!G28</f>
        <v>0.49587429272849959</v>
      </c>
      <c r="D11" s="3">
        <f>Sheet3!G42</f>
        <v>0.29889939870872656</v>
      </c>
      <c r="E11" s="3">
        <f>Sheet3!G56</f>
        <v>0.64293640692528364</v>
      </c>
      <c r="F11" s="3">
        <f>Sheet3!G70</f>
        <v>0.6210903357227554</v>
      </c>
    </row>
    <row r="12" spans="1:13" x14ac:dyDescent="0.2">
      <c r="A12" t="s">
        <v>9</v>
      </c>
      <c r="B12" s="3">
        <f>Sheet3!G14</f>
        <v>0.66701968054719951</v>
      </c>
      <c r="C12" s="3">
        <f>Sheet3!G29</f>
        <v>0.3744291881236404</v>
      </c>
      <c r="D12" s="3">
        <f>Sheet3!G43</f>
        <v>0.3963349968438224</v>
      </c>
      <c r="E12" s="3">
        <f>Sheet3!G57</f>
        <v>0.6163586527139483</v>
      </c>
      <c r="F12" s="3">
        <f>Sheet3!G71</f>
        <v>0.5543389456520863</v>
      </c>
    </row>
    <row r="13" spans="1:13" x14ac:dyDescent="0.2">
      <c r="B13" s="4"/>
      <c r="C13" s="4"/>
      <c r="D13" s="4"/>
      <c r="E13" s="4"/>
      <c r="F13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61A2-8F01-1B45-B5B4-1A7E7E7AE34F}">
  <dimension ref="A1:N13"/>
  <sheetViews>
    <sheetView zoomScale="93" workbookViewId="0">
      <selection activeCell="I8" sqref="I8"/>
    </sheetView>
  </sheetViews>
  <sheetFormatPr baseColWidth="10" defaultRowHeight="16" x14ac:dyDescent="0.2"/>
  <sheetData>
    <row r="1" spans="1:14" x14ac:dyDescent="0.2">
      <c r="A1" s="1" t="s">
        <v>17</v>
      </c>
    </row>
    <row r="2" spans="1:14" x14ac:dyDescent="0.2">
      <c r="A2" t="s">
        <v>29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I3" s="2" t="s">
        <v>6</v>
      </c>
    </row>
    <row r="4" spans="1:14" x14ac:dyDescent="0.2">
      <c r="A4" t="s">
        <v>7</v>
      </c>
      <c r="B4" s="3">
        <f>Sheet3!E6</f>
        <v>4.8448275862068985E-2</v>
      </c>
      <c r="C4" s="3">
        <f>Sheet3!E21</f>
        <v>-7.8787878787878782E-2</v>
      </c>
      <c r="D4" s="3">
        <f>Sheet3!E35</f>
        <v>-8.2321428571428559E-2</v>
      </c>
      <c r="E4" s="3">
        <f>Sheet3!E49</f>
        <v>4.1785714285714273E-2</v>
      </c>
      <c r="F4" s="3">
        <f>Sheet3!E63</f>
        <v>0.12526315789473683</v>
      </c>
      <c r="I4" s="8">
        <f>MIN(ABS(B6-B5),ABS(B6-B4))</f>
        <v>35.617430555555558</v>
      </c>
      <c r="J4" s="8">
        <f t="shared" ref="J4:M4" si="0">MIN(ABS(C6-C5),ABS(C6-C4))</f>
        <v>7.3005952380952366E-2</v>
      </c>
      <c r="K4" s="8">
        <f t="shared" si="0"/>
        <v>30.911488095238099</v>
      </c>
      <c r="L4" s="8">
        <f t="shared" si="0"/>
        <v>4.5242966751918155E-2</v>
      </c>
      <c r="M4" s="8">
        <f t="shared" si="0"/>
        <v>76.398145933014376</v>
      </c>
      <c r="N4" s="8"/>
    </row>
    <row r="5" spans="1:14" x14ac:dyDescent="0.2">
      <c r="A5" t="s">
        <v>8</v>
      </c>
      <c r="B5" s="3">
        <f>Sheet3!E7</f>
        <v>-9.9444444444444446E-2</v>
      </c>
      <c r="C5" s="3">
        <f>Sheet3!E22</f>
        <v>4.9375000000000023E-2</v>
      </c>
      <c r="D5" s="3">
        <f>Sheet3!E36</f>
        <v>-27.87685185185185</v>
      </c>
      <c r="E5" s="3">
        <f>Sheet3!E50</f>
        <v>-1.5217391304347815E-3</v>
      </c>
      <c r="F5" s="3">
        <f>Sheet3!E64</f>
        <v>-6.2666666666666662E-2</v>
      </c>
      <c r="I5" s="8"/>
      <c r="J5" s="8"/>
      <c r="K5" s="8"/>
      <c r="L5" s="8"/>
      <c r="M5" s="8"/>
      <c r="N5" s="8"/>
    </row>
    <row r="6" spans="1:14" x14ac:dyDescent="0.2">
      <c r="A6" t="s">
        <v>9</v>
      </c>
      <c r="B6" s="3">
        <f>Sheet3!E8</f>
        <v>-35.716875000000002</v>
      </c>
      <c r="C6" s="3">
        <f>Sheet3!E23</f>
        <v>0.1223809523809524</v>
      </c>
      <c r="D6" s="3">
        <f>Sheet3!E37</f>
        <v>30.829166666666669</v>
      </c>
      <c r="E6" s="3">
        <f>Sheet3!E51</f>
        <v>-4.6764705882352937E-2</v>
      </c>
      <c r="F6" s="3">
        <f>Sheet3!E65</f>
        <v>76.523409090909112</v>
      </c>
    </row>
    <row r="7" spans="1:14" x14ac:dyDescent="0.2">
      <c r="I7" s="2" t="s">
        <v>10</v>
      </c>
      <c r="J7" s="5" t="s">
        <v>11</v>
      </c>
      <c r="L7" s="2" t="s">
        <v>12</v>
      </c>
    </row>
    <row r="8" spans="1:14" x14ac:dyDescent="0.2">
      <c r="I8">
        <f>0.8*I4</f>
        <v>28.493944444444448</v>
      </c>
      <c r="J8" s="6">
        <f>0.3*I4</f>
        <v>10.685229166666668</v>
      </c>
      <c r="L8">
        <f>0.4*I4</f>
        <v>14.246972222222224</v>
      </c>
    </row>
    <row r="9" spans="1:14" x14ac:dyDescent="0.2">
      <c r="A9" t="s">
        <v>13</v>
      </c>
    </row>
    <row r="10" spans="1:14" x14ac:dyDescent="0.2">
      <c r="A10" t="s">
        <v>7</v>
      </c>
      <c r="B10" s="3">
        <f>Sheet3!E12</f>
        <v>7.6865992182526197E-2</v>
      </c>
      <c r="C10" s="3">
        <f>Sheet3!E27</f>
        <v>8.1253505257439518E-2</v>
      </c>
      <c r="D10" s="3">
        <f>Sheet3!E41</f>
        <v>0.11028926676674201</v>
      </c>
      <c r="E10" s="3">
        <f>Sheet3!E55</f>
        <v>0.11140433955079262</v>
      </c>
      <c r="F10" s="3">
        <f>Sheet3!E69</f>
        <v>0.13016772450780395</v>
      </c>
    </row>
    <row r="11" spans="1:14" x14ac:dyDescent="0.2">
      <c r="A11" t="s">
        <v>8</v>
      </c>
      <c r="B11" s="3">
        <f>Sheet3!E13</f>
        <v>0.12739271334427701</v>
      </c>
      <c r="C11" s="3">
        <f>Sheet3!E28</f>
        <v>0.12578388719217545</v>
      </c>
      <c r="D11" s="3">
        <f>Sheet3!E42</f>
        <v>27.793427207718068</v>
      </c>
      <c r="E11" s="3">
        <f>Sheet3!E56</f>
        <v>9.7956610334182737E-2</v>
      </c>
      <c r="F11" s="3">
        <f>Sheet3!E70</f>
        <v>9.3287658892199143E-2</v>
      </c>
    </row>
    <row r="12" spans="1:14" x14ac:dyDescent="0.2">
      <c r="A12" t="s">
        <v>9</v>
      </c>
      <c r="B12" s="3">
        <f>Sheet3!E14</f>
        <v>24.857142204039807</v>
      </c>
      <c r="C12" s="3">
        <f>Sheet3!E29</f>
        <v>0.11124437869565912</v>
      </c>
      <c r="D12" s="3">
        <f>Sheet3!E43</f>
        <v>30.726123246980698</v>
      </c>
      <c r="E12" s="3">
        <f>Sheet3!E57</f>
        <v>9.8689893450161076E-2</v>
      </c>
      <c r="F12" s="3">
        <f>Sheet3!E71</f>
        <v>76.422252973205971</v>
      </c>
    </row>
    <row r="13" spans="1:14" x14ac:dyDescent="0.2">
      <c r="B13" s="4"/>
      <c r="C13" s="4"/>
      <c r="D13" s="4"/>
      <c r="E13" s="4"/>
      <c r="F13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A74C2-E411-EA46-8253-E6359BF7111D}">
  <dimension ref="A1:AE65"/>
  <sheetViews>
    <sheetView tabSelected="1" topLeftCell="A54" workbookViewId="0">
      <selection activeCell="B4" sqref="B4"/>
    </sheetView>
  </sheetViews>
  <sheetFormatPr baseColWidth="10" defaultRowHeight="16" x14ac:dyDescent="0.2"/>
  <sheetData>
    <row r="1" spans="1:31" x14ac:dyDescent="0.2">
      <c r="A1" s="1" t="s">
        <v>1</v>
      </c>
    </row>
    <row r="2" spans="1:31" s="1" customFormat="1" x14ac:dyDescent="0.2">
      <c r="A2" s="1" t="s">
        <v>0</v>
      </c>
      <c r="B2" s="1" t="s">
        <v>14</v>
      </c>
      <c r="E2" s="1" t="s">
        <v>15</v>
      </c>
      <c r="H2" s="1" t="s">
        <v>16</v>
      </c>
      <c r="K2" s="1" t="s">
        <v>17</v>
      </c>
      <c r="N2" s="1" t="s">
        <v>18</v>
      </c>
      <c r="Q2" s="1" t="s">
        <v>19</v>
      </c>
      <c r="T2" s="1" t="s">
        <v>20</v>
      </c>
      <c r="W2" s="1" t="s">
        <v>21</v>
      </c>
      <c r="Z2" s="1" t="s">
        <v>22</v>
      </c>
      <c r="AC2" s="1" t="s">
        <v>23</v>
      </c>
    </row>
    <row r="3" spans="1:31" s="1" customFormat="1" x14ac:dyDescent="0.2">
      <c r="B3" s="1" t="s">
        <v>24</v>
      </c>
      <c r="C3" s="1" t="s">
        <v>25</v>
      </c>
      <c r="E3" s="1" t="s">
        <v>24</v>
      </c>
      <c r="F3" s="1" t="s">
        <v>25</v>
      </c>
      <c r="H3" s="1" t="s">
        <v>24</v>
      </c>
      <c r="I3" s="1" t="s">
        <v>25</v>
      </c>
      <c r="K3" s="1" t="s">
        <v>24</v>
      </c>
      <c r="L3" s="1" t="s">
        <v>25</v>
      </c>
      <c r="N3" s="1" t="s">
        <v>24</v>
      </c>
      <c r="O3" s="1" t="s">
        <v>25</v>
      </c>
      <c r="Q3" s="1" t="s">
        <v>24</v>
      </c>
      <c r="R3" s="1" t="s">
        <v>25</v>
      </c>
      <c r="T3" s="1" t="s">
        <v>24</v>
      </c>
      <c r="U3" s="1" t="s">
        <v>25</v>
      </c>
      <c r="W3" s="1" t="s">
        <v>24</v>
      </c>
      <c r="X3" s="1" t="s">
        <v>25</v>
      </c>
      <c r="Z3" s="1" t="s">
        <v>24</v>
      </c>
      <c r="AA3" s="1" t="s">
        <v>25</v>
      </c>
      <c r="AC3" s="1" t="s">
        <v>24</v>
      </c>
      <c r="AD3" s="1" t="s">
        <v>25</v>
      </c>
    </row>
    <row r="4" spans="1:31" x14ac:dyDescent="0.2">
      <c r="A4" s="1" t="s">
        <v>26</v>
      </c>
      <c r="B4">
        <v>1.0462295081967219</v>
      </c>
      <c r="C4">
        <v>1.0085245901639341</v>
      </c>
      <c r="E4">
        <v>68.769210526315788</v>
      </c>
      <c r="F4">
        <v>58.800423728813549</v>
      </c>
      <c r="H4">
        <v>37.360655737704917</v>
      </c>
      <c r="I4">
        <v>39.950819672131146</v>
      </c>
      <c r="K4">
        <v>0.86023255813953492</v>
      </c>
      <c r="L4">
        <v>0.75646341463414624</v>
      </c>
      <c r="N4">
        <v>229.16734374999996</v>
      </c>
      <c r="O4">
        <v>279.51235294117646</v>
      </c>
      <c r="Q4">
        <v>4.9508196721311473</v>
      </c>
      <c r="R4">
        <v>4.639344262295082</v>
      </c>
      <c r="T4">
        <v>0.19508474576271181</v>
      </c>
      <c r="U4">
        <v>0.19398305084745762</v>
      </c>
      <c r="W4">
        <v>23.981034482758627</v>
      </c>
      <c r="X4">
        <v>32.476525423728823</v>
      </c>
      <c r="Z4">
        <v>60.672131147540981</v>
      </c>
      <c r="AA4">
        <v>68.278688524590166</v>
      </c>
      <c r="AC4">
        <v>52.568852459016369</v>
      </c>
      <c r="AD4">
        <v>55.743442622950816</v>
      </c>
    </row>
    <row r="5" spans="1:31" x14ac:dyDescent="0.2">
      <c r="A5" s="1" t="s">
        <v>8</v>
      </c>
      <c r="B5">
        <v>0.86862903225806432</v>
      </c>
      <c r="C5">
        <v>0.80282258064516132</v>
      </c>
      <c r="E5">
        <v>124.35315789473684</v>
      </c>
      <c r="F5">
        <v>129.46850877192981</v>
      </c>
      <c r="H5">
        <v>15.14516129032258</v>
      </c>
      <c r="I5">
        <v>17.516129032258064</v>
      </c>
      <c r="K5">
        <v>0.6222727272727272</v>
      </c>
      <c r="L5">
        <v>75.052903225806446</v>
      </c>
      <c r="N5">
        <v>240.69652173913042</v>
      </c>
      <c r="O5">
        <v>324.91611111111104</v>
      </c>
      <c r="Q5">
        <v>1.935483870967742</v>
      </c>
      <c r="R5">
        <v>1.2741935483870968</v>
      </c>
      <c r="T5">
        <v>0.14499999999999996</v>
      </c>
      <c r="U5">
        <v>0.16570175438596491</v>
      </c>
      <c r="W5">
        <v>105.6457894736842</v>
      </c>
      <c r="X5">
        <v>85.661842105263148</v>
      </c>
      <c r="Z5">
        <v>24.967741935483872</v>
      </c>
      <c r="AA5">
        <v>19.080645161290324</v>
      </c>
      <c r="AC5">
        <v>16.319193548387094</v>
      </c>
      <c r="AD5">
        <v>17.529032258064511</v>
      </c>
    </row>
    <row r="6" spans="1:31" x14ac:dyDescent="0.2">
      <c r="A6" s="1" t="s">
        <v>9</v>
      </c>
      <c r="B6">
        <v>0.91649999999999998</v>
      </c>
      <c r="C6">
        <v>0.92650000000000032</v>
      </c>
      <c r="E6">
        <v>236.94575471698113</v>
      </c>
      <c r="F6">
        <v>86.910090909090911</v>
      </c>
      <c r="H6">
        <v>11.316666666666666</v>
      </c>
      <c r="I6">
        <v>27.533333333333335</v>
      </c>
      <c r="K6">
        <v>26.736969696969698</v>
      </c>
      <c r="L6">
        <v>0.98569767441860456</v>
      </c>
      <c r="N6">
        <v>427.29388888888883</v>
      </c>
      <c r="O6">
        <v>370.17790322580652</v>
      </c>
      <c r="Q6">
        <v>1.5666666666666667</v>
      </c>
      <c r="R6">
        <v>4.0666666666666664</v>
      </c>
      <c r="T6">
        <v>0.14727272727272731</v>
      </c>
      <c r="U6">
        <v>0.21681034482758627</v>
      </c>
      <c r="W6">
        <v>165.45509433962269</v>
      </c>
      <c r="X6">
        <v>25.044000000000015</v>
      </c>
      <c r="Z6">
        <v>18.666666666666668</v>
      </c>
      <c r="AA6">
        <v>40.25</v>
      </c>
      <c r="AC6">
        <v>12.816000000000004</v>
      </c>
      <c r="AD6">
        <v>37.228833333333327</v>
      </c>
    </row>
    <row r="8" spans="1:31" x14ac:dyDescent="0.2">
      <c r="A8" s="1" t="s">
        <v>13</v>
      </c>
    </row>
    <row r="9" spans="1:3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">
      <c r="A10" s="1" t="s">
        <v>26</v>
      </c>
      <c r="B10">
        <v>6.8706994073879271E-2</v>
      </c>
      <c r="C10">
        <v>8.5143269186332554E-2</v>
      </c>
      <c r="E10">
        <v>13.893306303304081</v>
      </c>
      <c r="F10">
        <v>13.173791365786519</v>
      </c>
      <c r="H10">
        <v>4.3957898876086956</v>
      </c>
      <c r="I10">
        <v>3.7219204624350857</v>
      </c>
      <c r="K10">
        <v>8.633454231854415E-2</v>
      </c>
      <c r="L10">
        <v>4.7309709950095528E-2</v>
      </c>
      <c r="N10">
        <v>58.180195957147781</v>
      </c>
      <c r="O10">
        <v>81.013321775713294</v>
      </c>
      <c r="Q10">
        <v>0.94765348094640289</v>
      </c>
      <c r="R10">
        <v>0.81382614746513815</v>
      </c>
      <c r="T10">
        <v>1.0341545705726573E-2</v>
      </c>
      <c r="U10">
        <v>5.3484372612016256E-3</v>
      </c>
      <c r="W10">
        <v>8.1212954789542326</v>
      </c>
      <c r="X10">
        <v>10.487485120808488</v>
      </c>
      <c r="Z10">
        <v>8.4430500183777255</v>
      </c>
      <c r="AA10">
        <v>11.605259104321528</v>
      </c>
      <c r="AC10">
        <v>6.6277452713893661</v>
      </c>
      <c r="AD10">
        <v>7.2007596855036162</v>
      </c>
    </row>
    <row r="11" spans="1:31" x14ac:dyDescent="0.2">
      <c r="A11" s="1" t="s">
        <v>8</v>
      </c>
      <c r="B11">
        <v>3.8936172219041373E-2</v>
      </c>
      <c r="C11">
        <v>2.9949415525501791E-2</v>
      </c>
      <c r="E11">
        <v>11.850905049635749</v>
      </c>
      <c r="F11">
        <v>27.176687182318425</v>
      </c>
      <c r="H11">
        <v>1.1451612903225805</v>
      </c>
      <c r="I11">
        <v>1.6505598837736011</v>
      </c>
      <c r="K11">
        <v>7.8038540312493562E-2</v>
      </c>
      <c r="L11">
        <v>41.975615763813416</v>
      </c>
      <c r="N11">
        <v>30.572997923318681</v>
      </c>
      <c r="O11">
        <v>47.482082008432251</v>
      </c>
      <c r="Q11">
        <v>0.4689575552782263</v>
      </c>
      <c r="R11">
        <v>0.27419354838709681</v>
      </c>
      <c r="T11">
        <v>7.4110742163553756E-3</v>
      </c>
      <c r="U11">
        <v>9.3209604563987813E-3</v>
      </c>
      <c r="W11">
        <v>39.077351530372198</v>
      </c>
      <c r="X11">
        <v>22.274278636902121</v>
      </c>
      <c r="Z11">
        <v>3.7287006782146506</v>
      </c>
      <c r="AA11">
        <v>2.6998930964888008</v>
      </c>
      <c r="AC11">
        <v>1.8762380689280691</v>
      </c>
      <c r="AD11">
        <v>2.2443837622429581</v>
      </c>
    </row>
    <row r="12" spans="1:31" x14ac:dyDescent="0.2">
      <c r="A12" s="1" t="s">
        <v>9</v>
      </c>
      <c r="B12">
        <v>5.7705699372878207E-2</v>
      </c>
      <c r="C12">
        <v>5.0821958530998572E-2</v>
      </c>
      <c r="E12">
        <v>33.917196095111009</v>
      </c>
      <c r="F12">
        <v>21.537057170307321</v>
      </c>
      <c r="H12">
        <v>1.1739863199682921</v>
      </c>
      <c r="I12">
        <v>5.8848876005887387</v>
      </c>
      <c r="K12">
        <v>18.175484455085499</v>
      </c>
      <c r="L12">
        <v>0.12709055610744047</v>
      </c>
      <c r="N12">
        <v>95.990558066071671</v>
      </c>
      <c r="O12">
        <v>73.619178256702625</v>
      </c>
      <c r="Q12">
        <v>0.34556648543641183</v>
      </c>
      <c r="R12">
        <v>0.8311949966226615</v>
      </c>
      <c r="T12">
        <v>8.2315175908693125E-3</v>
      </c>
      <c r="U12">
        <v>1.3245151309451109E-2</v>
      </c>
      <c r="W12">
        <v>52.070075536987879</v>
      </c>
      <c r="X12">
        <v>15.777065540760141</v>
      </c>
      <c r="Z12">
        <v>3.5559027608252229</v>
      </c>
      <c r="AA12">
        <v>7.560588601425156</v>
      </c>
      <c r="AC12">
        <v>1.9557142149085796</v>
      </c>
      <c r="AD12">
        <v>8.1772761895930319</v>
      </c>
    </row>
    <row r="15" spans="1:31" x14ac:dyDescent="0.2">
      <c r="A15" s="1" t="s">
        <v>2</v>
      </c>
    </row>
    <row r="16" spans="1:31" x14ac:dyDescent="0.2">
      <c r="A16" t="s">
        <v>0</v>
      </c>
      <c r="B16" t="s">
        <v>14</v>
      </c>
      <c r="E16" t="s">
        <v>15</v>
      </c>
      <c r="H16" t="s">
        <v>16</v>
      </c>
      <c r="K16" t="s">
        <v>17</v>
      </c>
      <c r="N16" t="s">
        <v>18</v>
      </c>
      <c r="Q16" t="s">
        <v>19</v>
      </c>
      <c r="T16" t="s">
        <v>20</v>
      </c>
      <c r="W16" t="s">
        <v>21</v>
      </c>
      <c r="Z16" t="s">
        <v>22</v>
      </c>
      <c r="AC16" t="s">
        <v>23</v>
      </c>
    </row>
    <row r="17" spans="1:30" x14ac:dyDescent="0.2">
      <c r="B17" t="s">
        <v>24</v>
      </c>
      <c r="C17" t="s">
        <v>25</v>
      </c>
      <c r="E17" t="s">
        <v>24</v>
      </c>
      <c r="F17" t="s">
        <v>25</v>
      </c>
      <c r="H17" t="s">
        <v>24</v>
      </c>
      <c r="I17" t="s">
        <v>25</v>
      </c>
      <c r="K17" t="s">
        <v>24</v>
      </c>
      <c r="L17" t="s">
        <v>25</v>
      </c>
      <c r="N17" t="s">
        <v>24</v>
      </c>
      <c r="O17" t="s">
        <v>25</v>
      </c>
      <c r="Q17" t="s">
        <v>24</v>
      </c>
      <c r="R17" t="s">
        <v>25</v>
      </c>
      <c r="T17" t="s">
        <v>24</v>
      </c>
      <c r="U17" t="s">
        <v>25</v>
      </c>
      <c r="W17" t="s">
        <v>24</v>
      </c>
      <c r="X17" t="s">
        <v>25</v>
      </c>
      <c r="Z17" t="s">
        <v>24</v>
      </c>
      <c r="AA17" t="s">
        <v>25</v>
      </c>
      <c r="AC17" t="s">
        <v>24</v>
      </c>
      <c r="AD17" t="s">
        <v>25</v>
      </c>
    </row>
    <row r="18" spans="1:30" x14ac:dyDescent="0.2">
      <c r="A18" t="s">
        <v>26</v>
      </c>
      <c r="B18">
        <v>1.1157291666666662</v>
      </c>
      <c r="C18">
        <v>1.1468749999999999</v>
      </c>
      <c r="E18">
        <v>106.41127659574472</v>
      </c>
      <c r="F18">
        <v>97.538020833333306</v>
      </c>
      <c r="H18">
        <v>25.1875</v>
      </c>
      <c r="I18">
        <v>23.979166666666668</v>
      </c>
      <c r="K18">
        <v>0.77081395348837201</v>
      </c>
      <c r="L18">
        <v>0.7136111111111112</v>
      </c>
      <c r="N18">
        <v>267.31396551724134</v>
      </c>
      <c r="O18">
        <v>453.96961538461534</v>
      </c>
      <c r="Q18">
        <v>5.541666666666667</v>
      </c>
      <c r="R18">
        <v>3.7916666666666665</v>
      </c>
      <c r="T18">
        <v>0.17361702127659587</v>
      </c>
      <c r="U18">
        <v>0.17249999999999999</v>
      </c>
      <c r="W18">
        <v>6.1700000000000017</v>
      </c>
      <c r="X18">
        <v>12.604895833333332</v>
      </c>
      <c r="Z18">
        <v>61.583333333333336</v>
      </c>
      <c r="AA18">
        <v>56.958333333333336</v>
      </c>
      <c r="AC18">
        <v>40.489375000000003</v>
      </c>
      <c r="AD18">
        <v>36.858333333333327</v>
      </c>
    </row>
    <row r="19" spans="1:30" x14ac:dyDescent="0.2">
      <c r="A19" t="s">
        <v>8</v>
      </c>
      <c r="B19">
        <v>1.0698958333333335</v>
      </c>
      <c r="C19">
        <v>1.0587500000000003</v>
      </c>
      <c r="E19">
        <v>217.76255319148942</v>
      </c>
      <c r="F19">
        <v>144.13531914893619</v>
      </c>
      <c r="H19">
        <v>13.5</v>
      </c>
      <c r="I19">
        <v>14.583333333333334</v>
      </c>
      <c r="K19">
        <v>0.71351351351351355</v>
      </c>
      <c r="L19">
        <v>0.6646875000000001</v>
      </c>
      <c r="N19">
        <v>418.69916666666671</v>
      </c>
      <c r="O19">
        <v>511.83604166666674</v>
      </c>
      <c r="Q19">
        <v>2.7708333333333335</v>
      </c>
      <c r="R19">
        <v>2.25</v>
      </c>
      <c r="T19">
        <v>0.13659574468085109</v>
      </c>
      <c r="U19">
        <v>0.13718749999999999</v>
      </c>
      <c r="W19">
        <v>38.464893617021268</v>
      </c>
      <c r="X19">
        <v>64.220937499999991</v>
      </c>
      <c r="Z19">
        <v>30.5625</v>
      </c>
      <c r="AA19">
        <v>30.770833333333332</v>
      </c>
      <c r="AC19">
        <v>17.849791666666658</v>
      </c>
      <c r="AD19">
        <v>18.807708333333334</v>
      </c>
    </row>
    <row r="20" spans="1:30" x14ac:dyDescent="0.2">
      <c r="A20" t="s">
        <v>9</v>
      </c>
      <c r="B20">
        <v>1.0577659574468083</v>
      </c>
      <c r="C20">
        <v>1.1572340425531908</v>
      </c>
      <c r="E20">
        <v>201.91822222222225</v>
      </c>
      <c r="F20">
        <v>202.08431818181816</v>
      </c>
      <c r="H20">
        <v>10.851063829787234</v>
      </c>
      <c r="I20">
        <v>12.48936170212766</v>
      </c>
      <c r="K20">
        <v>0.58568965517241378</v>
      </c>
      <c r="L20">
        <v>0.69818181818181813</v>
      </c>
      <c r="N20">
        <v>439.78078947368425</v>
      </c>
      <c r="O20">
        <v>555.40477272727264</v>
      </c>
      <c r="Q20">
        <v>1.5106382978723405</v>
      </c>
      <c r="R20">
        <v>1.8936170212765957</v>
      </c>
      <c r="T20">
        <v>0.12032608695652176</v>
      </c>
      <c r="U20">
        <v>0.15744680851063828</v>
      </c>
      <c r="W20">
        <v>14.071111111111112</v>
      </c>
      <c r="X20">
        <v>7.4748863636363643</v>
      </c>
      <c r="Z20">
        <v>20.914893617021278</v>
      </c>
      <c r="AA20">
        <v>25.382978723404257</v>
      </c>
      <c r="AC20">
        <v>12.521702127659575</v>
      </c>
      <c r="AD20">
        <v>16.050212765957443</v>
      </c>
    </row>
    <row r="22" spans="1:30" x14ac:dyDescent="0.2">
      <c r="A22" t="s">
        <v>13</v>
      </c>
    </row>
    <row r="24" spans="1:30" x14ac:dyDescent="0.2">
      <c r="A24" t="s">
        <v>26</v>
      </c>
      <c r="B24">
        <v>5.3659310260613921E-2</v>
      </c>
      <c r="C24">
        <v>4.9815178133955765E-2</v>
      </c>
      <c r="E24">
        <v>21.77618525110358</v>
      </c>
      <c r="F24">
        <v>16.771882698816061</v>
      </c>
      <c r="H24">
        <v>3.4689167185671397</v>
      </c>
      <c r="I24">
        <v>2.3019975875369649</v>
      </c>
      <c r="K24">
        <v>6.2895246417693368E-2</v>
      </c>
      <c r="L24">
        <v>4.943956191338017E-2</v>
      </c>
      <c r="N24">
        <v>58.417072079201375</v>
      </c>
      <c r="O24">
        <v>127.98363305063752</v>
      </c>
      <c r="Q24">
        <v>1.257938738562558</v>
      </c>
      <c r="R24">
        <v>0.76721284122153777</v>
      </c>
      <c r="T24">
        <v>7.1954061554826377E-3</v>
      </c>
      <c r="U24">
        <v>6.2526590088418455E-3</v>
      </c>
      <c r="W24">
        <v>3.1519742502716577</v>
      </c>
      <c r="X24">
        <v>4.9931213865740798</v>
      </c>
      <c r="Z24">
        <v>10.69581981269884</v>
      </c>
      <c r="AA24">
        <v>8.8508603547289422</v>
      </c>
      <c r="AC24">
        <v>7.6918432054818426</v>
      </c>
      <c r="AD24">
        <v>5.0260816320573261</v>
      </c>
    </row>
    <row r="25" spans="1:30" x14ac:dyDescent="0.2">
      <c r="A25" t="s">
        <v>8</v>
      </c>
      <c r="B25">
        <v>5.3738863596316536E-2</v>
      </c>
      <c r="C25">
        <v>5.5134124821730399E-2</v>
      </c>
      <c r="E25">
        <v>56.286295481989718</v>
      </c>
      <c r="F25">
        <v>15.534496454575887</v>
      </c>
      <c r="H25">
        <v>1.1184303844328869</v>
      </c>
      <c r="I25">
        <v>1.1638136341102461</v>
      </c>
      <c r="K25">
        <v>8.217023110173019E-2</v>
      </c>
      <c r="L25">
        <v>5.0165018766695359E-2</v>
      </c>
      <c r="N25">
        <v>111.0527183644292</v>
      </c>
      <c r="O25">
        <v>88.95284079553582</v>
      </c>
      <c r="Q25">
        <v>0.44486788154810297</v>
      </c>
      <c r="R25">
        <v>0.40661637870679063</v>
      </c>
      <c r="T25">
        <v>7.1751356293264772E-3</v>
      </c>
      <c r="U25">
        <v>7.415161787520639E-3</v>
      </c>
      <c r="W25">
        <v>16.975620641059127</v>
      </c>
      <c r="X25">
        <v>27.262622679823966</v>
      </c>
      <c r="Z25">
        <v>3.9208600891452989</v>
      </c>
      <c r="AA25">
        <v>3.8238287484249764</v>
      </c>
      <c r="AC25">
        <v>1.8259558725137151</v>
      </c>
      <c r="AD25">
        <v>1.9735224799040081</v>
      </c>
    </row>
    <row r="26" spans="1:30" x14ac:dyDescent="0.2">
      <c r="A26" t="s">
        <v>9</v>
      </c>
      <c r="B26">
        <v>6.7981640422735537E-2</v>
      </c>
      <c r="C26">
        <v>6.5798449104073703E-2</v>
      </c>
      <c r="E26">
        <v>28.002988465228594</v>
      </c>
      <c r="F26">
        <v>42.575126830025816</v>
      </c>
      <c r="H26">
        <v>0.75056483411941322</v>
      </c>
      <c r="I26">
        <v>1.0574926887230094</v>
      </c>
      <c r="K26">
        <v>5.801399320429574E-2</v>
      </c>
      <c r="L26">
        <v>7.5598251023758722E-2</v>
      </c>
      <c r="N26">
        <v>96.567082091185313</v>
      </c>
      <c r="O26">
        <v>111.64295267105875</v>
      </c>
      <c r="Q26">
        <v>0.23729968021256201</v>
      </c>
      <c r="R26">
        <v>0.29525078719412845</v>
      </c>
      <c r="T26">
        <v>7.0478046294231199E-3</v>
      </c>
      <c r="U26">
        <v>7.1747584390862923E-3</v>
      </c>
      <c r="W26">
        <v>5.3860001647764495</v>
      </c>
      <c r="X26">
        <v>3.4883828210732988</v>
      </c>
      <c r="Z26">
        <v>1.5905682306140494</v>
      </c>
      <c r="AA26">
        <v>2.7823537363267117</v>
      </c>
      <c r="AC26">
        <v>0.97223077737367092</v>
      </c>
      <c r="AD26">
        <v>1.4643347221449565</v>
      </c>
    </row>
    <row r="28" spans="1:30" x14ac:dyDescent="0.2">
      <c r="A28" s="1" t="s">
        <v>3</v>
      </c>
    </row>
    <row r="29" spans="1:30" x14ac:dyDescent="0.2">
      <c r="A29" t="s">
        <v>0</v>
      </c>
      <c r="B29" t="s">
        <v>14</v>
      </c>
      <c r="E29" t="s">
        <v>15</v>
      </c>
      <c r="H29" t="s">
        <v>16</v>
      </c>
      <c r="K29" t="s">
        <v>17</v>
      </c>
      <c r="N29" t="s">
        <v>18</v>
      </c>
      <c r="Q29" t="s">
        <v>19</v>
      </c>
      <c r="T29" t="s">
        <v>20</v>
      </c>
      <c r="W29" t="s">
        <v>21</v>
      </c>
      <c r="Z29" t="s">
        <v>22</v>
      </c>
      <c r="AC29" t="s">
        <v>23</v>
      </c>
    </row>
    <row r="30" spans="1:30" x14ac:dyDescent="0.2">
      <c r="B30" t="s">
        <v>24</v>
      </c>
      <c r="C30" t="s">
        <v>25</v>
      </c>
      <c r="E30" t="s">
        <v>24</v>
      </c>
      <c r="F30" t="s">
        <v>25</v>
      </c>
      <c r="H30" t="s">
        <v>24</v>
      </c>
      <c r="I30" t="s">
        <v>25</v>
      </c>
      <c r="K30" t="s">
        <v>24</v>
      </c>
      <c r="L30" t="s">
        <v>25</v>
      </c>
      <c r="N30" t="s">
        <v>24</v>
      </c>
      <c r="O30" t="s">
        <v>25</v>
      </c>
      <c r="Q30" t="s">
        <v>24</v>
      </c>
      <c r="R30" t="s">
        <v>25</v>
      </c>
      <c r="T30" t="s">
        <v>24</v>
      </c>
      <c r="U30" t="s">
        <v>25</v>
      </c>
      <c r="W30" t="s">
        <v>24</v>
      </c>
      <c r="X30" t="s">
        <v>25</v>
      </c>
      <c r="Z30" t="s">
        <v>24</v>
      </c>
      <c r="AA30" t="s">
        <v>25</v>
      </c>
      <c r="AC30" t="s">
        <v>24</v>
      </c>
      <c r="AD30" t="s">
        <v>25</v>
      </c>
    </row>
    <row r="31" spans="1:30" x14ac:dyDescent="0.2">
      <c r="A31" t="s">
        <v>26</v>
      </c>
      <c r="B31">
        <v>1.0104918032786885</v>
      </c>
      <c r="C31">
        <v>1.0644262295081963</v>
      </c>
      <c r="E31">
        <v>111.12614035087722</v>
      </c>
      <c r="F31">
        <v>90.055423728813579</v>
      </c>
      <c r="H31">
        <v>32.311475409836063</v>
      </c>
      <c r="I31">
        <v>27.672131147540984</v>
      </c>
      <c r="K31">
        <v>0.85153846153846136</v>
      </c>
      <c r="L31">
        <v>1.0923749999999999</v>
      </c>
      <c r="N31">
        <v>465.30919354838704</v>
      </c>
      <c r="O31">
        <v>426.69983333333329</v>
      </c>
      <c r="Q31">
        <v>3.901639344262295</v>
      </c>
      <c r="R31">
        <v>3.5737704918032787</v>
      </c>
      <c r="T31">
        <v>0.18110169491525421</v>
      </c>
      <c r="U31">
        <v>0.20183333333333345</v>
      </c>
      <c r="W31">
        <v>50.069385964912264</v>
      </c>
      <c r="X31">
        <v>51.394915254237283</v>
      </c>
      <c r="Z31">
        <v>54.655737704918032</v>
      </c>
      <c r="AA31">
        <v>51.950819672131146</v>
      </c>
      <c r="AC31">
        <v>44.783606557377063</v>
      </c>
      <c r="AD31">
        <v>39.997377049180336</v>
      </c>
    </row>
    <row r="32" spans="1:30" x14ac:dyDescent="0.2">
      <c r="A32" t="s">
        <v>8</v>
      </c>
      <c r="B32">
        <v>0.98475806451612891</v>
      </c>
      <c r="C32">
        <v>0.90032258064516102</v>
      </c>
      <c r="E32">
        <v>230.94594827586212</v>
      </c>
      <c r="F32">
        <v>224.8280833333333</v>
      </c>
      <c r="H32">
        <v>12.161290322580646</v>
      </c>
      <c r="I32">
        <v>11.17741935483871</v>
      </c>
      <c r="K32">
        <v>19.330124999999992</v>
      </c>
      <c r="L32">
        <v>0.53027027027027018</v>
      </c>
      <c r="N32">
        <v>590.18962962962962</v>
      </c>
      <c r="O32">
        <v>675.61749999999995</v>
      </c>
      <c r="Q32">
        <v>1.7419354838709677</v>
      </c>
      <c r="R32">
        <v>1.403225806451613</v>
      </c>
      <c r="T32">
        <v>0.13474999999999998</v>
      </c>
      <c r="U32">
        <v>0.13608333333333339</v>
      </c>
      <c r="W32">
        <v>105.57525862068967</v>
      </c>
      <c r="X32">
        <v>169.79158333333325</v>
      </c>
      <c r="Z32">
        <v>22.806451612903224</v>
      </c>
      <c r="AA32">
        <v>18.774193548387096</v>
      </c>
      <c r="AC32">
        <v>13.888225806451608</v>
      </c>
      <c r="AD32">
        <v>11.653870967741931</v>
      </c>
    </row>
    <row r="33" spans="1:30" x14ac:dyDescent="0.2">
      <c r="A33" t="s">
        <v>9</v>
      </c>
      <c r="B33">
        <v>0.94368852459016361</v>
      </c>
      <c r="C33">
        <v>0.98450819672131162</v>
      </c>
      <c r="E33">
        <v>230.25716666666668</v>
      </c>
      <c r="F33">
        <v>216.49881355932197</v>
      </c>
      <c r="H33">
        <v>10.836065573770492</v>
      </c>
      <c r="I33">
        <v>11.852459016393443</v>
      </c>
      <c r="K33">
        <v>0.5886111111111112</v>
      </c>
      <c r="L33">
        <v>20.559324324324326</v>
      </c>
      <c r="N33">
        <v>666.49240000000009</v>
      </c>
      <c r="O33">
        <v>495.87600000000015</v>
      </c>
      <c r="Q33">
        <v>1.6229508196721312</v>
      </c>
      <c r="R33">
        <v>2.0491803278688523</v>
      </c>
      <c r="T33">
        <v>0.12474999999999996</v>
      </c>
      <c r="U33">
        <v>0.13932203389830511</v>
      </c>
      <c r="W33">
        <v>72.615666666666655</v>
      </c>
      <c r="X33">
        <v>59.617542372881331</v>
      </c>
      <c r="Z33">
        <v>19.590163934426229</v>
      </c>
      <c r="AA33">
        <v>23.147540983606557</v>
      </c>
      <c r="AC33">
        <v>11.419016393442623</v>
      </c>
      <c r="AD33">
        <v>13.407213114754102</v>
      </c>
    </row>
    <row r="35" spans="1:30" x14ac:dyDescent="0.2">
      <c r="A35" t="s">
        <v>13</v>
      </c>
    </row>
    <row r="37" spans="1:30" x14ac:dyDescent="0.2">
      <c r="A37" t="s">
        <v>26</v>
      </c>
      <c r="B37">
        <v>5.302215035098045E-2</v>
      </c>
      <c r="C37">
        <v>4.6143944768591114E-2</v>
      </c>
      <c r="E37">
        <v>22.014521219363786</v>
      </c>
      <c r="F37">
        <v>13.441655413944149</v>
      </c>
      <c r="H37">
        <v>5.5622921025117682</v>
      </c>
      <c r="I37">
        <v>3.1545544584627678</v>
      </c>
      <c r="K37">
        <v>7.0182707827073906E-2</v>
      </c>
      <c r="L37">
        <v>0.29216110037737386</v>
      </c>
      <c r="N37">
        <v>97.736163034378563</v>
      </c>
      <c r="O37">
        <v>96.285557669153917</v>
      </c>
      <c r="Q37">
        <v>0.87018147659192835</v>
      </c>
      <c r="R37">
        <v>0.79288468844892246</v>
      </c>
      <c r="T37">
        <v>9.6467924648496583E-3</v>
      </c>
      <c r="U37">
        <v>9.899185798473157E-3</v>
      </c>
      <c r="W37">
        <v>19.1962110539924</v>
      </c>
      <c r="X37">
        <v>14.934065471964308</v>
      </c>
      <c r="Z37">
        <v>9.3311244042737798</v>
      </c>
      <c r="AA37">
        <v>8.6264755205608203</v>
      </c>
      <c r="AC37">
        <v>8.0216587414038205</v>
      </c>
      <c r="AD37">
        <v>5.8641011679784558</v>
      </c>
    </row>
    <row r="38" spans="1:30" x14ac:dyDescent="0.2">
      <c r="A38" t="s">
        <v>8</v>
      </c>
      <c r="B38">
        <v>4.2703989471804281E-2</v>
      </c>
      <c r="C38">
        <v>3.5462657713673428E-2</v>
      </c>
      <c r="E38">
        <v>37.606643600949944</v>
      </c>
      <c r="F38">
        <v>25.865745620112047</v>
      </c>
      <c r="H38">
        <v>0.79401301140992542</v>
      </c>
      <c r="I38">
        <v>0.88692368870532878</v>
      </c>
      <c r="K38">
        <v>18.765414740106042</v>
      </c>
      <c r="L38">
        <v>4.6493786091456255E-2</v>
      </c>
      <c r="N38">
        <v>108.07587684146591</v>
      </c>
      <c r="O38">
        <v>132.81313393543638</v>
      </c>
      <c r="Q38">
        <v>0.27589140548559765</v>
      </c>
      <c r="R38">
        <v>0.23277199441764712</v>
      </c>
      <c r="T38">
        <v>5.6964467565068528E-3</v>
      </c>
      <c r="U38">
        <v>9.0713521770544436E-3</v>
      </c>
      <c r="W38">
        <v>36.745276382482437</v>
      </c>
      <c r="X38">
        <v>59.432287045691922</v>
      </c>
      <c r="Z38">
        <v>2.4538941208321488</v>
      </c>
      <c r="AA38">
        <v>2.1932567386294459</v>
      </c>
      <c r="AC38">
        <v>1.2277532657908743</v>
      </c>
      <c r="AD38">
        <v>1.2932531336237474</v>
      </c>
    </row>
    <row r="39" spans="1:30" x14ac:dyDescent="0.2">
      <c r="A39" t="s">
        <v>9</v>
      </c>
      <c r="B39">
        <v>4.1957059371917245E-2</v>
      </c>
      <c r="C39">
        <v>4.08590648686473E-2</v>
      </c>
      <c r="E39">
        <v>19.894527982924615</v>
      </c>
      <c r="F39">
        <v>29.229462646804976</v>
      </c>
      <c r="H39">
        <v>0.7999932813477616</v>
      </c>
      <c r="I39">
        <v>0.72233533891371438</v>
      </c>
      <c r="K39">
        <v>3.9132260019713136E-2</v>
      </c>
      <c r="L39">
        <v>19.9281946745451</v>
      </c>
      <c r="N39">
        <v>134.24970615086394</v>
      </c>
      <c r="O39">
        <v>70.795809180305639</v>
      </c>
      <c r="Q39">
        <v>0.25410717418171652</v>
      </c>
      <c r="R39">
        <v>0.3438978034021255</v>
      </c>
      <c r="T39">
        <v>6.2157820366936798E-3</v>
      </c>
      <c r="U39">
        <v>8.5656416364477839E-3</v>
      </c>
      <c r="W39">
        <v>20.231329733585905</v>
      </c>
      <c r="X39">
        <v>27.572146911182497</v>
      </c>
      <c r="Z39">
        <v>1.933085114437898</v>
      </c>
      <c r="AA39">
        <v>2.771422871971402</v>
      </c>
      <c r="AC39">
        <v>0.96845608934533278</v>
      </c>
      <c r="AD39">
        <v>1.2052934280098306</v>
      </c>
    </row>
    <row r="41" spans="1:30" x14ac:dyDescent="0.2">
      <c r="A41" s="1" t="s">
        <v>4</v>
      </c>
    </row>
    <row r="42" spans="1:30" x14ac:dyDescent="0.2">
      <c r="A42" t="s">
        <v>0</v>
      </c>
      <c r="B42" t="s">
        <v>14</v>
      </c>
      <c r="E42" t="s">
        <v>15</v>
      </c>
      <c r="H42" t="s">
        <v>16</v>
      </c>
      <c r="K42" t="s">
        <v>17</v>
      </c>
      <c r="N42" t="s">
        <v>18</v>
      </c>
      <c r="Q42" t="s">
        <v>19</v>
      </c>
      <c r="T42" t="s">
        <v>20</v>
      </c>
      <c r="W42" t="s">
        <v>21</v>
      </c>
      <c r="Z42" t="s">
        <v>22</v>
      </c>
      <c r="AC42" t="s">
        <v>23</v>
      </c>
    </row>
    <row r="43" spans="1:30" x14ac:dyDescent="0.2">
      <c r="B43" t="s">
        <v>24</v>
      </c>
      <c r="C43" t="s">
        <v>25</v>
      </c>
      <c r="E43" t="s">
        <v>24</v>
      </c>
      <c r="F43" t="s">
        <v>25</v>
      </c>
      <c r="H43" t="s">
        <v>24</v>
      </c>
      <c r="I43" t="s">
        <v>25</v>
      </c>
      <c r="K43" t="s">
        <v>24</v>
      </c>
      <c r="L43" t="s">
        <v>25</v>
      </c>
      <c r="N43" t="s">
        <v>24</v>
      </c>
      <c r="O43" t="s">
        <v>25</v>
      </c>
      <c r="Q43" t="s">
        <v>24</v>
      </c>
      <c r="R43" t="s">
        <v>25</v>
      </c>
      <c r="T43" t="s">
        <v>24</v>
      </c>
      <c r="U43" t="s">
        <v>25</v>
      </c>
      <c r="W43" t="s">
        <v>24</v>
      </c>
      <c r="X43" t="s">
        <v>25</v>
      </c>
      <c r="Z43" t="s">
        <v>24</v>
      </c>
      <c r="AA43" t="s">
        <v>25</v>
      </c>
      <c r="AC43" t="s">
        <v>24</v>
      </c>
      <c r="AD43" t="s">
        <v>25</v>
      </c>
    </row>
    <row r="44" spans="1:30" x14ac:dyDescent="0.2">
      <c r="A44" t="s">
        <v>26</v>
      </c>
      <c r="B44">
        <v>1.0108474576271185</v>
      </c>
      <c r="C44">
        <v>0.90855932203389866</v>
      </c>
      <c r="E44">
        <v>84.38762711864409</v>
      </c>
      <c r="F44">
        <v>107.12864406779657</v>
      </c>
      <c r="H44">
        <v>33.101694915254235</v>
      </c>
      <c r="I44">
        <v>28.711864406779661</v>
      </c>
      <c r="K44">
        <v>0.79750000000000021</v>
      </c>
      <c r="L44">
        <v>121.29769230769232</v>
      </c>
      <c r="N44">
        <v>510.65100000000001</v>
      </c>
      <c r="O44">
        <v>313.34916666666669</v>
      </c>
      <c r="Q44">
        <v>4.3728813559322033</v>
      </c>
      <c r="R44">
        <v>2.406779661016949</v>
      </c>
      <c r="T44">
        <v>0.18220338983050852</v>
      </c>
      <c r="U44">
        <v>0.17338983050847465</v>
      </c>
      <c r="W44">
        <v>41.444915254237294</v>
      </c>
      <c r="X44">
        <v>65.575847457627134</v>
      </c>
      <c r="Z44">
        <v>55.847457627118644</v>
      </c>
      <c r="AA44">
        <v>38.135593220338983</v>
      </c>
      <c r="AC44">
        <v>45.260000000000005</v>
      </c>
      <c r="AD44">
        <v>34.227966101694918</v>
      </c>
    </row>
    <row r="45" spans="1:30" x14ac:dyDescent="0.2">
      <c r="A45" t="s">
        <v>8</v>
      </c>
      <c r="B45">
        <v>0.89451612903225797</v>
      </c>
      <c r="C45">
        <v>0.9156451612903227</v>
      </c>
      <c r="E45">
        <v>131.13516666666666</v>
      </c>
      <c r="F45">
        <v>144.50258064516129</v>
      </c>
      <c r="H45">
        <v>19.258064516129032</v>
      </c>
      <c r="I45">
        <v>18.274193548387096</v>
      </c>
      <c r="K45">
        <v>0.55970588235294105</v>
      </c>
      <c r="L45">
        <v>0.49791666666666656</v>
      </c>
      <c r="N45">
        <v>392.13261904761896</v>
      </c>
      <c r="O45">
        <v>518.94384615384615</v>
      </c>
      <c r="Q45">
        <v>2.0483870967741935</v>
      </c>
      <c r="R45">
        <v>1.5</v>
      </c>
      <c r="T45">
        <v>0.15286885245901644</v>
      </c>
      <c r="U45">
        <v>0.14354838709677423</v>
      </c>
      <c r="W45">
        <v>71.457666666666668</v>
      </c>
      <c r="X45">
        <v>27.632983870967745</v>
      </c>
      <c r="Z45">
        <v>25.85483870967742</v>
      </c>
      <c r="AA45">
        <v>24.870967741935484</v>
      </c>
      <c r="AC45">
        <v>20.236774193548396</v>
      </c>
      <c r="AD45">
        <v>17.90677419354838</v>
      </c>
    </row>
    <row r="46" spans="1:30" x14ac:dyDescent="0.2">
      <c r="A46" t="s">
        <v>9</v>
      </c>
      <c r="B46">
        <v>0.88467741935483857</v>
      </c>
      <c r="C46">
        <v>0.86298387096774198</v>
      </c>
      <c r="E46">
        <v>143.55983606557376</v>
      </c>
      <c r="F46">
        <v>181.23090163934427</v>
      </c>
      <c r="H46">
        <v>16.43548387096774</v>
      </c>
      <c r="I46">
        <v>16.64516129032258</v>
      </c>
      <c r="K46">
        <v>6.386166666666667</v>
      </c>
      <c r="L46">
        <v>6.23</v>
      </c>
      <c r="N46">
        <v>536.47785714285715</v>
      </c>
      <c r="O46">
        <v>747.56578947368416</v>
      </c>
      <c r="Q46">
        <v>1.8548387096774193</v>
      </c>
      <c r="R46">
        <v>1.564516129032258</v>
      </c>
      <c r="T46">
        <v>0.13483606557377051</v>
      </c>
      <c r="U46">
        <v>0.15427419354838717</v>
      </c>
      <c r="W46">
        <v>107.06762295081967</v>
      </c>
      <c r="X46">
        <v>105.36770491803279</v>
      </c>
      <c r="Z46">
        <v>25.274193548387096</v>
      </c>
      <c r="AA46">
        <v>23.112903225806452</v>
      </c>
      <c r="AC46">
        <v>17.9258064516129</v>
      </c>
      <c r="AD46">
        <v>17.186612903225811</v>
      </c>
    </row>
    <row r="48" spans="1:30" x14ac:dyDescent="0.2">
      <c r="A48" t="s">
        <v>13</v>
      </c>
    </row>
    <row r="50" spans="1:30" x14ac:dyDescent="0.2">
      <c r="A50" t="s">
        <v>26</v>
      </c>
      <c r="B50">
        <v>4.9060750360404914E-2</v>
      </c>
      <c r="C50">
        <v>3.8061412364166568E-2</v>
      </c>
      <c r="E50">
        <v>13.447943209056266</v>
      </c>
      <c r="F50">
        <v>18.033681455665032</v>
      </c>
      <c r="H50">
        <v>3.8297868909626684</v>
      </c>
      <c r="I50">
        <v>3.1319184874007742</v>
      </c>
      <c r="K50">
        <v>6.2005583536953915E-2</v>
      </c>
      <c r="L50">
        <v>95.262848349374025</v>
      </c>
      <c r="N50">
        <v>128.33709047337962</v>
      </c>
      <c r="O50">
        <v>73.61863143986379</v>
      </c>
      <c r="Q50">
        <v>1.0301981291583191</v>
      </c>
      <c r="R50">
        <v>0.45877294480466457</v>
      </c>
      <c r="T50">
        <v>7.2256677542661728E-3</v>
      </c>
      <c r="U50">
        <v>8.4600694069975994E-3</v>
      </c>
      <c r="W50">
        <v>14.213153316005261</v>
      </c>
      <c r="X50">
        <v>31.208665506405666</v>
      </c>
      <c r="Z50">
        <v>9.6835920068468617</v>
      </c>
      <c r="AA50">
        <v>5.1654936587158984</v>
      </c>
      <c r="AC50">
        <v>6.3817817619409931</v>
      </c>
      <c r="AD50">
        <v>4.5571090684059588</v>
      </c>
    </row>
    <row r="51" spans="1:30" x14ac:dyDescent="0.2">
      <c r="A51" t="s">
        <v>8</v>
      </c>
      <c r="B51">
        <v>3.7789200315208764E-2</v>
      </c>
      <c r="C51">
        <v>2.8663948512973724E-2</v>
      </c>
      <c r="E51">
        <v>13.186598784889657</v>
      </c>
      <c r="F51">
        <v>23.362405598940505</v>
      </c>
      <c r="H51">
        <v>2.8369153263611637</v>
      </c>
      <c r="I51">
        <v>1.4043012709783642</v>
      </c>
      <c r="K51">
        <v>8.0822680953598722E-2</v>
      </c>
      <c r="L51">
        <v>4.6828535171935581E-2</v>
      </c>
      <c r="N51">
        <v>79.510217629274862</v>
      </c>
      <c r="O51">
        <v>83.021803085930728</v>
      </c>
      <c r="Q51">
        <v>0.63994786745417209</v>
      </c>
      <c r="R51">
        <v>0.21663988498731918</v>
      </c>
      <c r="T51">
        <v>1.051765300882844E-2</v>
      </c>
      <c r="U51">
        <v>5.6974985660164113E-3</v>
      </c>
      <c r="W51">
        <v>21.163936099442388</v>
      </c>
      <c r="X51">
        <v>5.9919927250696965</v>
      </c>
      <c r="Z51">
        <v>5.1105104611013887</v>
      </c>
      <c r="AA51">
        <v>2.0737950852263869</v>
      </c>
      <c r="AC51">
        <v>4.530984700611528</v>
      </c>
      <c r="AD51">
        <v>1.533087492396936</v>
      </c>
    </row>
    <row r="52" spans="1:30" x14ac:dyDescent="0.2">
      <c r="A52" t="s">
        <v>9</v>
      </c>
      <c r="B52">
        <v>3.8599879536871634E-2</v>
      </c>
      <c r="C52">
        <v>3.2071208218298057E-2</v>
      </c>
      <c r="E52">
        <v>13.693557287075397</v>
      </c>
      <c r="F52">
        <v>32.117656140134258</v>
      </c>
      <c r="H52">
        <v>1.7025847410622812</v>
      </c>
      <c r="I52">
        <v>1.3927546851493906</v>
      </c>
      <c r="K52">
        <v>5.8000937650136484</v>
      </c>
      <c r="L52">
        <v>5.6834308566675649</v>
      </c>
      <c r="N52">
        <v>143.10313530706063</v>
      </c>
      <c r="O52">
        <v>130.82343418314326</v>
      </c>
      <c r="Q52">
        <v>0.55660391542277166</v>
      </c>
      <c r="R52">
        <v>0.41368765552166004</v>
      </c>
      <c r="T52">
        <v>6.7335787027684238E-3</v>
      </c>
      <c r="U52">
        <v>1.2407695564869406E-2</v>
      </c>
      <c r="W52">
        <v>27.149436497892456</v>
      </c>
      <c r="X52">
        <v>27.974064505660508</v>
      </c>
      <c r="Z52">
        <v>4.2764200022151346</v>
      </c>
      <c r="AA52">
        <v>3.9318026189428155</v>
      </c>
      <c r="AC52">
        <v>2.9320706802986352</v>
      </c>
      <c r="AD52">
        <v>2.2327657477612606</v>
      </c>
    </row>
    <row r="54" spans="1:30" x14ac:dyDescent="0.2">
      <c r="A54" s="1" t="s">
        <v>5</v>
      </c>
    </row>
    <row r="55" spans="1:30" x14ac:dyDescent="0.2">
      <c r="A55" t="s">
        <v>0</v>
      </c>
      <c r="B55" t="s">
        <v>14</v>
      </c>
      <c r="E55" t="s">
        <v>15</v>
      </c>
      <c r="H55" t="s">
        <v>16</v>
      </c>
      <c r="K55" t="s">
        <v>17</v>
      </c>
      <c r="N55" t="s">
        <v>18</v>
      </c>
      <c r="Q55" t="s">
        <v>19</v>
      </c>
      <c r="T55" t="s">
        <v>20</v>
      </c>
      <c r="W55" t="s">
        <v>21</v>
      </c>
      <c r="Z55" t="s">
        <v>22</v>
      </c>
      <c r="AC55" t="s">
        <v>23</v>
      </c>
    </row>
    <row r="56" spans="1:30" x14ac:dyDescent="0.2">
      <c r="B56" t="s">
        <v>24</v>
      </c>
      <c r="C56" t="s">
        <v>25</v>
      </c>
      <c r="E56" t="s">
        <v>24</v>
      </c>
      <c r="F56" t="s">
        <v>25</v>
      </c>
      <c r="H56" t="s">
        <v>24</v>
      </c>
      <c r="I56" t="s">
        <v>25</v>
      </c>
      <c r="K56" t="s">
        <v>24</v>
      </c>
      <c r="L56" t="s">
        <v>25</v>
      </c>
      <c r="N56" t="s">
        <v>24</v>
      </c>
      <c r="O56" t="s">
        <v>25</v>
      </c>
      <c r="Q56" t="s">
        <v>24</v>
      </c>
      <c r="R56" t="s">
        <v>25</v>
      </c>
      <c r="T56" t="s">
        <v>24</v>
      </c>
      <c r="U56" t="s">
        <v>25</v>
      </c>
      <c r="W56" t="s">
        <v>24</v>
      </c>
      <c r="X56" t="s">
        <v>25</v>
      </c>
      <c r="Z56" t="s">
        <v>24</v>
      </c>
      <c r="AA56" t="s">
        <v>25</v>
      </c>
      <c r="AC56" t="s">
        <v>24</v>
      </c>
      <c r="AD56" t="s">
        <v>25</v>
      </c>
    </row>
    <row r="57" spans="1:30" x14ac:dyDescent="0.2">
      <c r="A57" t="s">
        <v>26</v>
      </c>
      <c r="B57">
        <v>1.0656249999999996</v>
      </c>
      <c r="C57">
        <v>0.91775000000000007</v>
      </c>
      <c r="E57">
        <v>91.921124999999989</v>
      </c>
      <c r="F57">
        <v>55.182749999999999</v>
      </c>
      <c r="H57">
        <v>37.825000000000003</v>
      </c>
      <c r="I57">
        <v>39.924999999999997</v>
      </c>
      <c r="K57">
        <v>0.66931034482758622</v>
      </c>
      <c r="L57">
        <v>0.746</v>
      </c>
      <c r="N57">
        <v>373.84159090909088</v>
      </c>
      <c r="O57">
        <v>353.53200000000004</v>
      </c>
      <c r="Q57">
        <v>5.3250000000000002</v>
      </c>
      <c r="R57">
        <v>3.1</v>
      </c>
      <c r="T57">
        <v>0.18712500000000004</v>
      </c>
      <c r="U57">
        <v>0.19062499999999999</v>
      </c>
      <c r="W57">
        <v>36.549375000000005</v>
      </c>
      <c r="X57">
        <v>32.780999999999999</v>
      </c>
      <c r="Z57">
        <v>71.05</v>
      </c>
      <c r="AA57">
        <v>53.375</v>
      </c>
      <c r="AC57">
        <v>54.222500000000004</v>
      </c>
      <c r="AD57">
        <v>46.123500000000007</v>
      </c>
    </row>
    <row r="58" spans="1:30" x14ac:dyDescent="0.2">
      <c r="A58" t="s">
        <v>8</v>
      </c>
      <c r="B58">
        <v>0.8952500000000001</v>
      </c>
      <c r="C58">
        <v>0.97524999999999995</v>
      </c>
      <c r="E58">
        <v>124.92724999999999</v>
      </c>
      <c r="F58">
        <v>91.124124999999992</v>
      </c>
      <c r="H58">
        <v>23.725000000000001</v>
      </c>
      <c r="I58">
        <v>22.6</v>
      </c>
      <c r="K58">
        <v>0.58240000000000014</v>
      </c>
      <c r="L58">
        <v>101.10999999999999</v>
      </c>
      <c r="N58">
        <v>405.77766666666673</v>
      </c>
      <c r="O58">
        <v>258.71233333333333</v>
      </c>
      <c r="Q58">
        <v>1.675</v>
      </c>
      <c r="R58">
        <v>2.1</v>
      </c>
      <c r="T58">
        <v>0.15525</v>
      </c>
      <c r="U58">
        <v>0.15650000000000003</v>
      </c>
      <c r="W58">
        <v>67.86</v>
      </c>
      <c r="X58">
        <v>83.263375000000025</v>
      </c>
      <c r="Z58">
        <v>27</v>
      </c>
      <c r="AA58">
        <v>32.75</v>
      </c>
      <c r="AC58">
        <v>24.463000000000001</v>
      </c>
      <c r="AD58">
        <v>25.048499999999997</v>
      </c>
    </row>
    <row r="59" spans="1:30" x14ac:dyDescent="0.2">
      <c r="A59" t="s">
        <v>9</v>
      </c>
      <c r="B59">
        <v>1.0017499999999997</v>
      </c>
      <c r="C59">
        <v>0.99912499999999993</v>
      </c>
      <c r="E59">
        <v>96.778375000000011</v>
      </c>
      <c r="F59">
        <v>42.881375000000006</v>
      </c>
      <c r="H59">
        <v>21.375</v>
      </c>
      <c r="I59">
        <v>33.35</v>
      </c>
      <c r="K59">
        <v>0.55407407407407394</v>
      </c>
      <c r="L59">
        <v>54.922903225806479</v>
      </c>
      <c r="N59">
        <v>415.37973684210527</v>
      </c>
      <c r="O59">
        <v>349.08041666666668</v>
      </c>
      <c r="Q59">
        <v>2.2250000000000001</v>
      </c>
      <c r="R59">
        <v>2.85</v>
      </c>
      <c r="T59">
        <v>0.15387500000000004</v>
      </c>
      <c r="U59">
        <v>0.19162499999999999</v>
      </c>
      <c r="W59">
        <v>15.543499999999995</v>
      </c>
      <c r="X59">
        <v>53.697125000000007</v>
      </c>
      <c r="Z59">
        <v>39.575000000000003</v>
      </c>
      <c r="AA59">
        <v>44.424999999999997</v>
      </c>
      <c r="AC59">
        <v>25.795249999999999</v>
      </c>
      <c r="AD59">
        <v>40.090500000000006</v>
      </c>
    </row>
    <row r="61" spans="1:30" x14ac:dyDescent="0.2">
      <c r="A61" t="s">
        <v>13</v>
      </c>
    </row>
    <row r="63" spans="1:30" x14ac:dyDescent="0.2">
      <c r="A63" t="s">
        <v>26</v>
      </c>
      <c r="B63">
        <v>6.54535917752576E-2</v>
      </c>
      <c r="C63">
        <v>4.4988228517337837E-2</v>
      </c>
      <c r="E63">
        <v>17.286038530922813</v>
      </c>
      <c r="F63">
        <v>10.857016706315688</v>
      </c>
      <c r="H63">
        <v>4.7731739024012212</v>
      </c>
      <c r="I63">
        <v>2.9992279989596637</v>
      </c>
      <c r="K63">
        <v>4.795685415777437E-2</v>
      </c>
      <c r="L63">
        <v>7.465476095557029E-2</v>
      </c>
      <c r="N63">
        <v>83.966689317065828</v>
      </c>
      <c r="O63">
        <v>50.361468162151191</v>
      </c>
      <c r="Q63">
        <v>1.3475464408533051</v>
      </c>
      <c r="R63">
        <v>0.69411445150988738</v>
      </c>
      <c r="T63">
        <v>8.8793326369115428E-3</v>
      </c>
      <c r="U63">
        <v>7.0895994154673465E-3</v>
      </c>
      <c r="W63">
        <v>14.468536555924105</v>
      </c>
      <c r="X63">
        <v>12.280333869333836</v>
      </c>
      <c r="Z63">
        <v>12.026463874860861</v>
      </c>
      <c r="AA63">
        <v>7.2407932257772369</v>
      </c>
      <c r="AC63">
        <v>7.3001148107409923</v>
      </c>
      <c r="AD63">
        <v>4.3306651580950515</v>
      </c>
    </row>
    <row r="64" spans="1:30" x14ac:dyDescent="0.2">
      <c r="A64" t="s">
        <v>8</v>
      </c>
      <c r="B64">
        <v>4.1386216428376449E-2</v>
      </c>
      <c r="C64">
        <v>6.685684812362637E-2</v>
      </c>
      <c r="E64">
        <v>32.496448578124735</v>
      </c>
      <c r="F64">
        <v>10.991111542747266</v>
      </c>
      <c r="H64">
        <v>3.1875131975594053</v>
      </c>
      <c r="I64">
        <v>1.8604521093761188</v>
      </c>
      <c r="K64">
        <v>5.9877736541500359E-2</v>
      </c>
      <c r="L64">
        <v>100.57000692173011</v>
      </c>
      <c r="N64">
        <v>132.89989037480399</v>
      </c>
      <c r="O64">
        <v>46.953491319720953</v>
      </c>
      <c r="Q64">
        <v>0.38294991973578085</v>
      </c>
      <c r="R64">
        <v>0.478780502141398</v>
      </c>
      <c r="T64">
        <v>8.6546082285533787E-3</v>
      </c>
      <c r="U64">
        <v>7.7649772565585437E-3</v>
      </c>
      <c r="W64">
        <v>20.217775397388078</v>
      </c>
      <c r="X64">
        <v>29.546615356396234</v>
      </c>
      <c r="Z64">
        <v>3.448894285835939</v>
      </c>
      <c r="AA64">
        <v>4.5177357046905584</v>
      </c>
      <c r="AC64">
        <v>2.9536941276983977</v>
      </c>
      <c r="AD64">
        <v>2.5966105014333296</v>
      </c>
    </row>
    <row r="65" spans="1:30" x14ac:dyDescent="0.2">
      <c r="A65" t="s">
        <v>9</v>
      </c>
      <c r="B65">
        <v>5.5574375551586105E-2</v>
      </c>
      <c r="C65">
        <v>5.6462742282195631E-2</v>
      </c>
      <c r="E65">
        <v>11.562927478428387</v>
      </c>
      <c r="F65">
        <v>7.5311750857801911</v>
      </c>
      <c r="H65">
        <v>1.5647099755840721</v>
      </c>
      <c r="I65">
        <v>2.7345252248111014</v>
      </c>
      <c r="K65">
        <v>3.1602540826388519E-2</v>
      </c>
      <c r="L65">
        <v>54.243270963067928</v>
      </c>
      <c r="N65">
        <v>55.896026985983447</v>
      </c>
      <c r="O65">
        <v>59.092688290623066</v>
      </c>
      <c r="Q65">
        <v>0.45501127064091107</v>
      </c>
      <c r="R65">
        <v>0.48377521798709522</v>
      </c>
      <c r="T65">
        <v>8.6759457845476326E-3</v>
      </c>
      <c r="U65">
        <v>1.1156502501990623E-2</v>
      </c>
      <c r="W65">
        <v>4.5492152507257675</v>
      </c>
      <c r="X65">
        <v>25.413032045010947</v>
      </c>
      <c r="Z65">
        <v>4.5741592333791452</v>
      </c>
      <c r="AA65">
        <v>5.593366893484478</v>
      </c>
      <c r="AC65">
        <v>2.7692721895718204</v>
      </c>
      <c r="AD65">
        <v>4.0863001877442846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3EA87-4C08-F44A-B641-A917E4277C87}">
  <dimension ref="A2:K71"/>
  <sheetViews>
    <sheetView workbookViewId="0">
      <selection activeCell="E37" sqref="E37"/>
    </sheetView>
  </sheetViews>
  <sheetFormatPr baseColWidth="10" defaultRowHeight="16" x14ac:dyDescent="0.2"/>
  <sheetData>
    <row r="2" spans="1:11" x14ac:dyDescent="0.2">
      <c r="A2" s="1" t="s">
        <v>1</v>
      </c>
    </row>
    <row r="3" spans="1:11" x14ac:dyDescent="0.2">
      <c r="B3" s="1" t="s">
        <v>27</v>
      </c>
    </row>
    <row r="4" spans="1:11" x14ac:dyDescent="0.2">
      <c r="A4" s="1" t="s">
        <v>0</v>
      </c>
    </row>
    <row r="5" spans="1:11" x14ac:dyDescent="0.2">
      <c r="A5" s="1"/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11" x14ac:dyDescent="0.2">
      <c r="A6" s="1" t="s">
        <v>26</v>
      </c>
      <c r="B6">
        <v>-3.7704918032786895E-2</v>
      </c>
      <c r="C6">
        <v>-15.309727272727269</v>
      </c>
      <c r="D6">
        <v>2.5901639344262297</v>
      </c>
      <c r="E6">
        <v>4.8448275862068985E-2</v>
      </c>
      <c r="F6">
        <v>-42.780000000000015</v>
      </c>
      <c r="G6">
        <v>-0.31147540983606559</v>
      </c>
      <c r="H6">
        <v>3.8596491228070216E-3</v>
      </c>
      <c r="I6">
        <v>3.7744642857142856</v>
      </c>
      <c r="J6">
        <v>7.6065573770491799</v>
      </c>
      <c r="K6">
        <v>3.1745901639344272</v>
      </c>
    </row>
    <row r="7" spans="1:11" x14ac:dyDescent="0.2">
      <c r="A7" s="1" t="s">
        <v>8</v>
      </c>
      <c r="B7">
        <v>-6.580645161290323E-2</v>
      </c>
      <c r="C7">
        <v>-1.9352884615384598</v>
      </c>
      <c r="D7">
        <v>2.370967741935484</v>
      </c>
      <c r="E7">
        <v>-9.9444444444444446E-2</v>
      </c>
      <c r="F7">
        <v>60.159285714285701</v>
      </c>
      <c r="G7">
        <v>-0.66129032258064513</v>
      </c>
      <c r="H7">
        <v>1.8240740740740741E-2</v>
      </c>
      <c r="I7">
        <v>27.826442307692318</v>
      </c>
      <c r="J7">
        <v>-5.887096774193548</v>
      </c>
      <c r="K7">
        <v>1.209838709677419</v>
      </c>
    </row>
    <row r="8" spans="1:11" x14ac:dyDescent="0.2">
      <c r="A8" s="1" t="s">
        <v>9</v>
      </c>
      <c r="B8">
        <v>1.0000000000000007E-2</v>
      </c>
      <c r="C8">
        <v>-132.88437500000003</v>
      </c>
      <c r="D8">
        <v>16.216666666666665</v>
      </c>
      <c r="E8">
        <v>-35.716875000000002</v>
      </c>
      <c r="F8">
        <v>-174.64807692307693</v>
      </c>
      <c r="G8">
        <v>2.5</v>
      </c>
      <c r="H8">
        <v>7.3584905660377342E-2</v>
      </c>
      <c r="I8">
        <v>-117.23697916666667</v>
      </c>
      <c r="J8">
        <v>21.583333333333332</v>
      </c>
      <c r="K8">
        <v>24.412833333333332</v>
      </c>
    </row>
    <row r="10" spans="1:11" x14ac:dyDescent="0.2">
      <c r="A10" s="1" t="s">
        <v>13</v>
      </c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1" t="s">
        <v>26</v>
      </c>
      <c r="B12">
        <v>0.10065011175783484</v>
      </c>
      <c r="C12">
        <v>14.071884756957784</v>
      </c>
      <c r="D12">
        <v>3.254284863411574</v>
      </c>
      <c r="E12">
        <v>7.6865992182526197E-2</v>
      </c>
      <c r="F12">
        <v>87.04548359499023</v>
      </c>
      <c r="G12">
        <v>1.0302901558539153</v>
      </c>
      <c r="H12">
        <v>1.147898915859165E-2</v>
      </c>
      <c r="I12">
        <v>12.720886035846314</v>
      </c>
      <c r="J12">
        <v>10.816509307548655</v>
      </c>
      <c r="K12">
        <v>5.6781453649454887</v>
      </c>
    </row>
    <row r="13" spans="1:11" x14ac:dyDescent="0.2">
      <c r="A13" s="1" t="s">
        <v>8</v>
      </c>
      <c r="B13">
        <v>4.8509812659142545E-2</v>
      </c>
      <c r="C13">
        <v>16.36308846663491</v>
      </c>
      <c r="D13">
        <v>1.9143801433205476</v>
      </c>
      <c r="E13">
        <v>0.12739271334427701</v>
      </c>
      <c r="F13">
        <v>44.556213964958431</v>
      </c>
      <c r="G13">
        <v>0.56886591903338979</v>
      </c>
      <c r="H13">
        <v>1.0777883739732368E-2</v>
      </c>
      <c r="I13">
        <v>28.941645850291419</v>
      </c>
      <c r="J13">
        <v>4.5005496367258688</v>
      </c>
      <c r="K13">
        <v>2.8941649889355117</v>
      </c>
    </row>
    <row r="14" spans="1:11" x14ac:dyDescent="0.2">
      <c r="A14" s="1" t="s">
        <v>9</v>
      </c>
      <c r="B14">
        <v>7.3175066761023366E-2</v>
      </c>
      <c r="C14">
        <v>39.836479655173392</v>
      </c>
      <c r="D14">
        <v>5.3819688323364572</v>
      </c>
      <c r="E14">
        <v>24.857142204039807</v>
      </c>
      <c r="F14">
        <v>169.26538884943983</v>
      </c>
      <c r="G14">
        <v>0.66701968054719951</v>
      </c>
      <c r="H14">
        <v>1.3513269132343681E-2</v>
      </c>
      <c r="I14">
        <v>56.705226705882296</v>
      </c>
      <c r="J14">
        <v>5.6792461735525848</v>
      </c>
      <c r="K14">
        <v>7.0171894839576963</v>
      </c>
    </row>
    <row r="17" spans="1:11" x14ac:dyDescent="0.2">
      <c r="A17" s="1" t="s">
        <v>2</v>
      </c>
    </row>
    <row r="18" spans="1:11" x14ac:dyDescent="0.2">
      <c r="B18" t="s">
        <v>27</v>
      </c>
    </row>
    <row r="19" spans="1:11" x14ac:dyDescent="0.2">
      <c r="A19" t="s">
        <v>0</v>
      </c>
    </row>
    <row r="20" spans="1:11" x14ac:dyDescent="0.2">
      <c r="B20" t="s">
        <v>14</v>
      </c>
      <c r="C20" t="s">
        <v>15</v>
      </c>
      <c r="D20" t="s">
        <v>16</v>
      </c>
      <c r="E20" t="s">
        <v>17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  <c r="K20" t="s">
        <v>23</v>
      </c>
    </row>
    <row r="21" spans="1:11" x14ac:dyDescent="0.2">
      <c r="A21" t="s">
        <v>26</v>
      </c>
      <c r="B21">
        <v>3.1145833333333341E-2</v>
      </c>
      <c r="C21">
        <v>-11.895212765957448</v>
      </c>
      <c r="D21">
        <v>-1.2083333333333333</v>
      </c>
      <c r="E21">
        <v>-7.8787878787878782E-2</v>
      </c>
      <c r="F21">
        <v>-6.7242105263157903</v>
      </c>
      <c r="G21">
        <v>-1.75</v>
      </c>
      <c r="H21">
        <v>-1.9148936170212795E-3</v>
      </c>
      <c r="I21">
        <v>5.106914893617021</v>
      </c>
      <c r="J21">
        <v>-4.625</v>
      </c>
      <c r="K21">
        <v>-3.6310416666666669</v>
      </c>
    </row>
    <row r="22" spans="1:11" x14ac:dyDescent="0.2">
      <c r="A22" t="s">
        <v>8</v>
      </c>
      <c r="B22">
        <v>-1.2553191489361713E-2</v>
      </c>
      <c r="C22">
        <v>-76.688222222222208</v>
      </c>
      <c r="D22">
        <v>1.3829787234042554</v>
      </c>
      <c r="E22">
        <v>4.9375000000000023E-2</v>
      </c>
      <c r="F22">
        <v>99.893076923076933</v>
      </c>
      <c r="G22">
        <v>-0.55319148936170215</v>
      </c>
      <c r="H22">
        <v>1.6304347826086956E-3</v>
      </c>
      <c r="I22">
        <v>27.71097826086957</v>
      </c>
      <c r="J22">
        <v>0.46808510638297873</v>
      </c>
      <c r="K22">
        <v>1.1927659574468088</v>
      </c>
    </row>
    <row r="23" spans="1:11" x14ac:dyDescent="0.2">
      <c r="A23" t="s">
        <v>9</v>
      </c>
      <c r="B23">
        <v>9.9468085106383011E-2</v>
      </c>
      <c r="C23">
        <v>21.300357142857145</v>
      </c>
      <c r="D23">
        <v>1.6382978723404256</v>
      </c>
      <c r="E23">
        <v>0.1223809523809524</v>
      </c>
      <c r="F23">
        <v>100.56399999999998</v>
      </c>
      <c r="G23">
        <v>0.38297872340425532</v>
      </c>
      <c r="H23">
        <v>3.5108695652173907E-2</v>
      </c>
      <c r="I23">
        <v>-9.5751190476190473</v>
      </c>
      <c r="J23">
        <v>4.4680851063829783</v>
      </c>
      <c r="K23">
        <v>3.5285106382978726</v>
      </c>
    </row>
    <row r="25" spans="1:11" x14ac:dyDescent="0.2">
      <c r="A25" t="s">
        <v>13</v>
      </c>
    </row>
    <row r="27" spans="1:11" x14ac:dyDescent="0.2">
      <c r="A27" t="s">
        <v>26</v>
      </c>
      <c r="B27">
        <v>7.059009753639664E-2</v>
      </c>
      <c r="C27">
        <v>21.477944745681636</v>
      </c>
      <c r="D27">
        <v>3.2850616018778687</v>
      </c>
      <c r="E27">
        <v>8.1253505257439518E-2</v>
      </c>
      <c r="F27">
        <v>75.682997696902504</v>
      </c>
      <c r="G27">
        <v>1.1002498104476415</v>
      </c>
      <c r="H27">
        <v>8.3828284569804918E-3</v>
      </c>
      <c r="I27">
        <v>5.9257582830604685</v>
      </c>
      <c r="J27">
        <v>10.046065220694105</v>
      </c>
      <c r="K27">
        <v>7.3282345764212051</v>
      </c>
    </row>
    <row r="28" spans="1:11" x14ac:dyDescent="0.2">
      <c r="A28" t="s">
        <v>8</v>
      </c>
      <c r="B28">
        <v>7.9399467841631988E-2</v>
      </c>
      <c r="C28">
        <v>58.025494690434009</v>
      </c>
      <c r="D28">
        <v>1.350490092110759</v>
      </c>
      <c r="E28">
        <v>0.12578388719217545</v>
      </c>
      <c r="F28">
        <v>124.17080440860596</v>
      </c>
      <c r="G28">
        <v>0.49587429272849959</v>
      </c>
      <c r="H28">
        <v>9.7208058499597041E-3</v>
      </c>
      <c r="I28">
        <v>28.802129744043985</v>
      </c>
      <c r="J28">
        <v>4.7493951183905354</v>
      </c>
      <c r="K28">
        <v>2.1979746101526798</v>
      </c>
    </row>
    <row r="29" spans="1:11" x14ac:dyDescent="0.2">
      <c r="A29" t="s">
        <v>9</v>
      </c>
      <c r="B29">
        <v>7.8545436634824661E-2</v>
      </c>
      <c r="C29">
        <v>47.767623475618954</v>
      </c>
      <c r="D29">
        <v>1.2053018598941454</v>
      </c>
      <c r="E29">
        <v>0.11124437869565912</v>
      </c>
      <c r="F29">
        <v>191.67342453129896</v>
      </c>
      <c r="G29">
        <v>0.3744291881236404</v>
      </c>
      <c r="H29">
        <v>1.0010247322607838E-2</v>
      </c>
      <c r="I29">
        <v>5.4745014529353178</v>
      </c>
      <c r="J29">
        <v>3.1228102135440108</v>
      </c>
      <c r="K29">
        <v>1.7296397998050623</v>
      </c>
    </row>
    <row r="31" spans="1:11" x14ac:dyDescent="0.2">
      <c r="A31" s="1" t="s">
        <v>3</v>
      </c>
    </row>
    <row r="32" spans="1:11" x14ac:dyDescent="0.2">
      <c r="A32" s="9"/>
      <c r="B32" s="10" t="s">
        <v>27</v>
      </c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">
      <c r="A33" s="10" t="s">
        <v>0</v>
      </c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2">
      <c r="A34" s="10"/>
      <c r="B34" s="9" t="s">
        <v>14</v>
      </c>
      <c r="C34" s="9" t="s">
        <v>15</v>
      </c>
      <c r="D34" s="9" t="s">
        <v>16</v>
      </c>
      <c r="E34" s="9" t="s">
        <v>17</v>
      </c>
      <c r="F34" s="9" t="s">
        <v>18</v>
      </c>
      <c r="G34" s="9" t="s">
        <v>19</v>
      </c>
      <c r="H34" s="9" t="s">
        <v>20</v>
      </c>
      <c r="I34" s="9" t="s">
        <v>21</v>
      </c>
      <c r="J34" s="9" t="s">
        <v>22</v>
      </c>
      <c r="K34" s="9" t="s">
        <v>23</v>
      </c>
    </row>
    <row r="35" spans="1:11" x14ac:dyDescent="0.2">
      <c r="A35" s="10" t="s">
        <v>26</v>
      </c>
      <c r="B35" s="9">
        <v>5.3934426229508219E-2</v>
      </c>
      <c r="C35" s="9">
        <v>-24.685267857142861</v>
      </c>
      <c r="D35" s="9">
        <v>-4.639344262295082</v>
      </c>
      <c r="E35" s="9">
        <v>-8.2321428571428559E-2</v>
      </c>
      <c r="F35" s="9">
        <v>35.363250000000029</v>
      </c>
      <c r="G35" s="9">
        <v>-0.32786885245901637</v>
      </c>
      <c r="H35" s="9">
        <v>2.0258620689655175E-2</v>
      </c>
      <c r="I35" s="9">
        <v>-2.4475892857142862</v>
      </c>
      <c r="J35" s="9">
        <v>-2.7049180327868854</v>
      </c>
      <c r="K35" s="9">
        <v>-4.7862295081967217</v>
      </c>
    </row>
    <row r="36" spans="1:11" x14ac:dyDescent="0.2">
      <c r="A36" s="10" t="s">
        <v>8</v>
      </c>
      <c r="B36" s="9">
        <v>-8.443548387096779E-2</v>
      </c>
      <c r="C36" s="9">
        <v>2.1331250000000104</v>
      </c>
      <c r="D36" s="9">
        <v>-0.9838709677419355</v>
      </c>
      <c r="E36" s="9">
        <v>-27.87685185185185</v>
      </c>
      <c r="F36" s="9">
        <v>70.730769230769226</v>
      </c>
      <c r="G36" s="9">
        <v>-0.33870967741935482</v>
      </c>
      <c r="H36" s="9">
        <v>6.8965517241379088E-4</v>
      </c>
      <c r="I36" s="9">
        <v>65.686696428571423</v>
      </c>
      <c r="J36" s="9">
        <v>-4.032258064516129</v>
      </c>
      <c r="K36" s="9">
        <v>-2.234354838709677</v>
      </c>
    </row>
    <row r="37" spans="1:11" x14ac:dyDescent="0.2">
      <c r="A37" s="10" t="s">
        <v>9</v>
      </c>
      <c r="B37" s="9">
        <v>4.0819672131147552E-2</v>
      </c>
      <c r="C37" s="9">
        <v>-13.641440677966115</v>
      </c>
      <c r="D37" s="9">
        <v>1.0163934426229508</v>
      </c>
      <c r="E37" s="9">
        <v>30.829166666666669</v>
      </c>
      <c r="F37" s="9">
        <v>-71.740416666666661</v>
      </c>
      <c r="G37" s="9">
        <v>0.42622950819672129</v>
      </c>
      <c r="H37" s="9">
        <v>1.4322033898305088E-2</v>
      </c>
      <c r="I37" s="9">
        <v>-14.226864406779663</v>
      </c>
      <c r="J37" s="9">
        <v>3.557377049180328</v>
      </c>
      <c r="K37" s="9">
        <v>1.9881967213114764</v>
      </c>
    </row>
    <row r="38" spans="1:11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1" x14ac:dyDescent="0.2">
      <c r="A39" s="10" t="s">
        <v>13</v>
      </c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spans="1:11" x14ac:dyDescent="0.2">
      <c r="A41" s="10" t="s">
        <v>26</v>
      </c>
      <c r="B41" s="9">
        <v>6.4504004488104019E-2</v>
      </c>
      <c r="C41" s="9">
        <v>16.24601992438258</v>
      </c>
      <c r="D41" s="9">
        <v>5.5256002708745777</v>
      </c>
      <c r="E41" s="9">
        <v>0.11028926676674201</v>
      </c>
      <c r="F41" s="9">
        <v>110.89696245381816</v>
      </c>
      <c r="G41" s="9">
        <v>0.87550806841251638</v>
      </c>
      <c r="H41" s="9">
        <v>1.0291738396231785E-2</v>
      </c>
      <c r="I41" s="9">
        <v>20.237462669719658</v>
      </c>
      <c r="J41" s="9">
        <v>7.7735133965179681</v>
      </c>
      <c r="K41" s="9">
        <v>7.1062057008300901</v>
      </c>
    </row>
    <row r="42" spans="1:11" x14ac:dyDescent="0.2">
      <c r="A42" s="10" t="s">
        <v>8</v>
      </c>
      <c r="B42" s="9">
        <v>4.6880912965851701E-2</v>
      </c>
      <c r="C42" s="9">
        <v>41.00034244839614</v>
      </c>
      <c r="D42" s="9">
        <v>0.99668725094411526</v>
      </c>
      <c r="E42" s="9">
        <v>27.793427207718068</v>
      </c>
      <c r="F42" s="9">
        <v>202.44258420112013</v>
      </c>
      <c r="G42" s="9">
        <v>0.29889939870872656</v>
      </c>
      <c r="H42" s="9">
        <v>9.9533457029040949E-3</v>
      </c>
      <c r="I42" s="9">
        <v>68.040286735244081</v>
      </c>
      <c r="J42" s="9">
        <v>2.3151911062030983</v>
      </c>
      <c r="K42" s="9">
        <v>1.3367492876018914</v>
      </c>
    </row>
    <row r="43" spans="1:11" x14ac:dyDescent="0.2">
      <c r="A43" s="10" t="s">
        <v>9</v>
      </c>
      <c r="B43" s="9">
        <v>4.423533382464117E-2</v>
      </c>
      <c r="C43" s="9">
        <v>34.964795676363011</v>
      </c>
      <c r="D43" s="9">
        <v>0.7835368192668577</v>
      </c>
      <c r="E43" s="9">
        <v>30.726123246980698</v>
      </c>
      <c r="F43" s="9">
        <v>151.44751223415997</v>
      </c>
      <c r="G43" s="9">
        <v>0.3963349968438224</v>
      </c>
      <c r="H43" s="9">
        <v>9.3619172320351957E-3</v>
      </c>
      <c r="I43" s="9">
        <v>33.611079281699482</v>
      </c>
      <c r="J43" s="9">
        <v>3.0405748476992254</v>
      </c>
      <c r="K43" s="9">
        <v>1.2546862649279014</v>
      </c>
    </row>
    <row r="45" spans="1:11" x14ac:dyDescent="0.2">
      <c r="A45" s="1" t="s">
        <v>4</v>
      </c>
    </row>
    <row r="46" spans="1:11" x14ac:dyDescent="0.2">
      <c r="B46" t="s">
        <v>27</v>
      </c>
    </row>
    <row r="47" spans="1:11" x14ac:dyDescent="0.2">
      <c r="A47" t="s">
        <v>0</v>
      </c>
    </row>
    <row r="48" spans="1:11" x14ac:dyDescent="0.2">
      <c r="B48" t="s">
        <v>14</v>
      </c>
      <c r="C48" t="s">
        <v>15</v>
      </c>
      <c r="D48" t="s">
        <v>16</v>
      </c>
      <c r="E48" t="s">
        <v>17</v>
      </c>
      <c r="F48" t="s">
        <v>18</v>
      </c>
      <c r="G48" t="s">
        <v>19</v>
      </c>
      <c r="H48" t="s">
        <v>20</v>
      </c>
      <c r="I48" t="s">
        <v>21</v>
      </c>
      <c r="J48" t="s">
        <v>22</v>
      </c>
      <c r="K48" t="s">
        <v>23</v>
      </c>
    </row>
    <row r="49" spans="1:11" x14ac:dyDescent="0.2">
      <c r="A49" t="s">
        <v>26</v>
      </c>
      <c r="B49">
        <v>-0.10228813559322032</v>
      </c>
      <c r="C49">
        <v>22.741016949152545</v>
      </c>
      <c r="D49">
        <v>-4.3898305084745761</v>
      </c>
      <c r="E49">
        <v>4.1785714285714273E-2</v>
      </c>
      <c r="F49">
        <v>-291.73194444444448</v>
      </c>
      <c r="G49">
        <v>-1.9661016949152543</v>
      </c>
      <c r="H49">
        <v>-8.8135593220338981E-3</v>
      </c>
      <c r="I49">
        <v>24.130932203389833</v>
      </c>
      <c r="J49">
        <v>-17.711864406779661</v>
      </c>
      <c r="K49">
        <v>-11.032033898305089</v>
      </c>
    </row>
    <row r="50" spans="1:11" x14ac:dyDescent="0.2">
      <c r="A50" t="s">
        <v>8</v>
      </c>
      <c r="B50">
        <v>2.1129032258064517E-2</v>
      </c>
      <c r="C50">
        <v>14.77991666666667</v>
      </c>
      <c r="D50">
        <v>-0.9838709677419355</v>
      </c>
      <c r="E50">
        <v>-1.5217391304347815E-3</v>
      </c>
      <c r="F50">
        <v>507.06999999999994</v>
      </c>
      <c r="G50">
        <v>-0.54838709677419351</v>
      </c>
      <c r="H50">
        <v>-8.8524590163934439E-3</v>
      </c>
      <c r="I50">
        <v>-43.930333333333344</v>
      </c>
      <c r="J50">
        <v>-0.9838709677419355</v>
      </c>
      <c r="K50">
        <v>-2.3299999999999987</v>
      </c>
    </row>
    <row r="51" spans="1:11" x14ac:dyDescent="0.2">
      <c r="A51" t="s">
        <v>9</v>
      </c>
      <c r="B51">
        <v>-2.1693548387096771E-2</v>
      </c>
      <c r="C51">
        <v>36.646250000000002</v>
      </c>
      <c r="D51">
        <v>0.20967741935483872</v>
      </c>
      <c r="E51">
        <v>-4.6764705882352937E-2</v>
      </c>
      <c r="F51">
        <v>363.75785714285712</v>
      </c>
      <c r="G51">
        <v>-0.29032258064516131</v>
      </c>
      <c r="H51">
        <v>2.0000000000000007E-2</v>
      </c>
      <c r="I51">
        <v>-0.76683333333333503</v>
      </c>
      <c r="J51">
        <v>-2.161290322580645</v>
      </c>
      <c r="K51">
        <v>-0.73919354838709628</v>
      </c>
    </row>
    <row r="53" spans="1:11" x14ac:dyDescent="0.2">
      <c r="A53" t="s">
        <v>13</v>
      </c>
    </row>
    <row r="55" spans="1:11" x14ac:dyDescent="0.2">
      <c r="A55" t="s">
        <v>26</v>
      </c>
      <c r="B55">
        <v>4.7148732241552964E-2</v>
      </c>
      <c r="C55">
        <v>16.652408155181028</v>
      </c>
      <c r="D55">
        <v>3.4022216543548311</v>
      </c>
      <c r="E55">
        <v>0.11140433955079262</v>
      </c>
      <c r="F55">
        <v>210.23839167286414</v>
      </c>
      <c r="G55">
        <v>0.87164774120213895</v>
      </c>
      <c r="H55">
        <v>8.4323025113928283E-3</v>
      </c>
      <c r="I55">
        <v>34.501835257785714</v>
      </c>
      <c r="J55">
        <v>7.0188462524992712</v>
      </c>
      <c r="K55">
        <v>5.1181938500180326</v>
      </c>
    </row>
    <row r="56" spans="1:11" x14ac:dyDescent="0.2">
      <c r="A56" t="s">
        <v>8</v>
      </c>
      <c r="B56">
        <v>4.0219916899792471E-2</v>
      </c>
      <c r="C56">
        <v>22.011964492660656</v>
      </c>
      <c r="D56">
        <v>2.83855117700862</v>
      </c>
      <c r="E56">
        <v>9.7956610334182737E-2</v>
      </c>
      <c r="F56">
        <v>173.01476957841703</v>
      </c>
      <c r="G56">
        <v>0.64293640692528364</v>
      </c>
      <c r="H56">
        <v>9.5101279365298729E-3</v>
      </c>
      <c r="I56">
        <v>21.581177959434019</v>
      </c>
      <c r="J56">
        <v>4.8514414729718229</v>
      </c>
      <c r="K56">
        <v>4.2956326806323855</v>
      </c>
    </row>
    <row r="57" spans="1:11" x14ac:dyDescent="0.2">
      <c r="A57" t="s">
        <v>9</v>
      </c>
      <c r="B57">
        <v>3.8895877146153029E-2</v>
      </c>
      <c r="C57">
        <v>30.385797303395957</v>
      </c>
      <c r="D57">
        <v>1.5090310010125785</v>
      </c>
      <c r="E57">
        <v>9.8689893450161076E-2</v>
      </c>
      <c r="F57">
        <v>277.2953503698443</v>
      </c>
      <c r="G57">
        <v>0.6163586527139483</v>
      </c>
      <c r="H57">
        <v>1.3386335909091711E-2</v>
      </c>
      <c r="I57">
        <v>36.858140312004565</v>
      </c>
      <c r="J57">
        <v>3.8809759568673838</v>
      </c>
      <c r="K57">
        <v>2.0391893213303587</v>
      </c>
    </row>
    <row r="59" spans="1:11" x14ac:dyDescent="0.2">
      <c r="A59" s="1" t="s">
        <v>5</v>
      </c>
    </row>
    <row r="60" spans="1:11" x14ac:dyDescent="0.2">
      <c r="B60" t="s">
        <v>27</v>
      </c>
    </row>
    <row r="61" spans="1:11" x14ac:dyDescent="0.2">
      <c r="A61" t="s">
        <v>0</v>
      </c>
    </row>
    <row r="62" spans="1:11" x14ac:dyDescent="0.2">
      <c r="B62" t="s">
        <v>14</v>
      </c>
      <c r="C62" t="s">
        <v>15</v>
      </c>
      <c r="D62" t="s">
        <v>16</v>
      </c>
      <c r="E62" t="s">
        <v>17</v>
      </c>
      <c r="F62" t="s">
        <v>18</v>
      </c>
      <c r="G62" t="s">
        <v>19</v>
      </c>
      <c r="H62" t="s">
        <v>20</v>
      </c>
      <c r="I62" t="s">
        <v>21</v>
      </c>
      <c r="J62" t="s">
        <v>22</v>
      </c>
      <c r="K62" t="s">
        <v>23</v>
      </c>
    </row>
    <row r="63" spans="1:11" x14ac:dyDescent="0.2">
      <c r="A63" t="s">
        <v>26</v>
      </c>
      <c r="B63">
        <v>-0.14787499999999998</v>
      </c>
      <c r="C63">
        <v>-36.738375000000005</v>
      </c>
      <c r="D63">
        <v>2.1</v>
      </c>
      <c r="E63">
        <v>0.12526315789473683</v>
      </c>
      <c r="F63">
        <v>-26.205000000000016</v>
      </c>
      <c r="G63">
        <v>-2.2250000000000001</v>
      </c>
      <c r="H63">
        <v>3.5000000000000005E-3</v>
      </c>
      <c r="I63">
        <v>-3.768374999999994</v>
      </c>
      <c r="J63">
        <v>-17.675000000000001</v>
      </c>
      <c r="K63">
        <v>-8.099000000000002</v>
      </c>
    </row>
    <row r="64" spans="1:11" x14ac:dyDescent="0.2">
      <c r="A64" t="s">
        <v>8</v>
      </c>
      <c r="B64">
        <v>0.08</v>
      </c>
      <c r="C64">
        <v>-33.803125000000001</v>
      </c>
      <c r="D64">
        <v>-1.125</v>
      </c>
      <c r="E64">
        <v>-6.2666666666666662E-2</v>
      </c>
      <c r="F64">
        <v>-137.94583333333333</v>
      </c>
      <c r="G64">
        <v>0.42499999999999999</v>
      </c>
      <c r="H64">
        <v>1.2499999999999989E-3</v>
      </c>
      <c r="I64">
        <v>15.403374999999997</v>
      </c>
      <c r="J64">
        <v>5.75</v>
      </c>
      <c r="K64">
        <v>0.58550000000000013</v>
      </c>
    </row>
    <row r="65" spans="1:11" x14ac:dyDescent="0.2">
      <c r="A65" t="s">
        <v>9</v>
      </c>
      <c r="B65">
        <v>-2.6250000000000188E-3</v>
      </c>
      <c r="C65">
        <v>-53.897000000000006</v>
      </c>
      <c r="D65">
        <v>11.975</v>
      </c>
      <c r="E65">
        <v>76.523409090909112</v>
      </c>
      <c r="F65">
        <v>-179.16900000000001</v>
      </c>
      <c r="G65">
        <v>0.625</v>
      </c>
      <c r="H65">
        <v>3.7749999999999999E-2</v>
      </c>
      <c r="I65">
        <v>38.153625000000012</v>
      </c>
      <c r="J65">
        <v>4.8499999999999996</v>
      </c>
      <c r="K65">
        <v>14.295250000000001</v>
      </c>
    </row>
    <row r="67" spans="1:11" x14ac:dyDescent="0.2">
      <c r="A67" t="s">
        <v>13</v>
      </c>
    </row>
    <row r="69" spans="1:11" x14ac:dyDescent="0.2">
      <c r="A69" t="s">
        <v>26</v>
      </c>
      <c r="B69">
        <v>5.119904831221888E-2</v>
      </c>
      <c r="C69">
        <v>12.593932740466505</v>
      </c>
      <c r="D69">
        <v>4.380141667302671</v>
      </c>
      <c r="E69">
        <v>0.13016772450780395</v>
      </c>
      <c r="F69">
        <v>145.43281489318844</v>
      </c>
      <c r="G69">
        <v>1.1594027529679853</v>
      </c>
      <c r="H69">
        <v>9.9890966199177034E-3</v>
      </c>
      <c r="I69">
        <v>17.338545783433357</v>
      </c>
      <c r="J69">
        <v>8.813479441843322</v>
      </c>
      <c r="K69">
        <v>6.4571460493444084</v>
      </c>
    </row>
    <row r="70" spans="1:11" x14ac:dyDescent="0.2">
      <c r="A70" t="s">
        <v>8</v>
      </c>
      <c r="B70">
        <v>6.9583928294708081E-2</v>
      </c>
      <c r="C70">
        <v>25.935409956377569</v>
      </c>
      <c r="D70">
        <v>2.3756746680059386</v>
      </c>
      <c r="E70">
        <v>9.3287658892199143E-2</v>
      </c>
      <c r="F70">
        <v>197.98959984645941</v>
      </c>
      <c r="G70">
        <v>0.6210903357227554</v>
      </c>
      <c r="H70">
        <v>1.1053120571086445E-2</v>
      </c>
      <c r="I70">
        <v>34.244860820400099</v>
      </c>
      <c r="J70">
        <v>4.787637659532554</v>
      </c>
      <c r="K70">
        <v>2.035009007414073</v>
      </c>
    </row>
    <row r="71" spans="1:11" x14ac:dyDescent="0.2">
      <c r="A71" t="s">
        <v>9</v>
      </c>
      <c r="B71">
        <v>6.5490992603406822E-2</v>
      </c>
      <c r="C71">
        <v>10.912514036176242</v>
      </c>
      <c r="D71">
        <v>2.9078777837330447</v>
      </c>
      <c r="E71">
        <v>76.422252973205971</v>
      </c>
      <c r="F71">
        <v>72.603124596935189</v>
      </c>
      <c r="G71">
        <v>0.5543389456520863</v>
      </c>
      <c r="H71">
        <v>1.4054552597573098E-2</v>
      </c>
      <c r="I71">
        <v>26.196054169857565</v>
      </c>
      <c r="J71">
        <v>6.2489537585841575</v>
      </c>
      <c r="K71">
        <v>4.5490070202399444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 bout duration</vt:lpstr>
      <vt:lpstr>bout num</vt:lpstr>
      <vt:lpstr>avg bout duration</vt:lpstr>
      <vt:lpstr>sip num</vt:lpstr>
      <vt:lpstr>sip duration</vt:lpstr>
      <vt:lpstr>feeding burst num</vt:lpstr>
      <vt:lpstr>feeding burst duration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Devineni</dc:creator>
  <cp:lastModifiedBy>Anita Devineni</cp:lastModifiedBy>
  <dcterms:created xsi:type="dcterms:W3CDTF">2022-08-30T00:50:04Z</dcterms:created>
  <dcterms:modified xsi:type="dcterms:W3CDTF">2022-11-05T14:12:58Z</dcterms:modified>
</cp:coreProperties>
</file>