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optopad/"/>
    </mc:Choice>
  </mc:AlternateContent>
  <xr:revisionPtr revIDLastSave="0" documentId="13_ncr:1_{CB5FD460-557A-684B-ABE9-618EBD205432}" xr6:coauthVersionLast="47" xr6:coauthVersionMax="47" xr10:uidLastSave="{00000000-0000-0000-0000-000000000000}"/>
  <bookViews>
    <workbookView xWindow="9640" yWindow="500" windowWidth="28800" windowHeight="15780" activeTab="1" xr2:uid="{9D7E7C72-5DAC-004F-A499-1E68810417FF}"/>
  </bookViews>
  <sheets>
    <sheet name="Gal4" sheetId="2" r:id="rId1"/>
    <sheet name="UAS" sheetId="3" r:id="rId2"/>
    <sheet name="expt" sheetId="5" r:id="rId3"/>
    <sheet name="pool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5" i="3" l="1"/>
  <c r="AC5" i="3"/>
  <c r="W5" i="3"/>
  <c r="T5" i="3"/>
  <c r="Q5" i="3"/>
  <c r="N5" i="3"/>
  <c r="K5" i="3"/>
  <c r="H5" i="3"/>
  <c r="E5" i="3"/>
  <c r="B5" i="3"/>
  <c r="AC5" i="2"/>
  <c r="Z5" i="2"/>
  <c r="W5" i="2"/>
  <c r="T5" i="2"/>
  <c r="Q5" i="2"/>
  <c r="N5" i="2"/>
  <c r="K5" i="2"/>
  <c r="H5" i="2"/>
  <c r="E5" i="2"/>
  <c r="B5" i="2"/>
  <c r="Z5" i="5"/>
  <c r="W5" i="5"/>
  <c r="AC5" i="5"/>
  <c r="T5" i="5"/>
  <c r="Q5" i="5"/>
  <c r="N5" i="5"/>
  <c r="K5" i="5"/>
  <c r="H5" i="5"/>
  <c r="E5" i="5"/>
  <c r="B5" i="5"/>
  <c r="B3" i="2"/>
  <c r="BA56" i="3" l="1"/>
  <c r="AP56" i="3" s="1"/>
  <c r="AZ56" i="3"/>
  <c r="AO56" i="3" s="1"/>
  <c r="AY56" i="3"/>
  <c r="AN56" i="3" s="1"/>
  <c r="AX56" i="3"/>
  <c r="AM56" i="3" s="1"/>
  <c r="AW56" i="3"/>
  <c r="AL56" i="3" s="1"/>
  <c r="AV56" i="3"/>
  <c r="AK56" i="3" s="1"/>
  <c r="AU56" i="3"/>
  <c r="AJ56" i="3" s="1"/>
  <c r="AT56" i="3"/>
  <c r="AI56" i="3" s="1"/>
  <c r="AS56" i="3"/>
  <c r="AH56" i="3" s="1"/>
  <c r="AR56" i="3"/>
  <c r="AG56" i="3" s="1"/>
  <c r="BA55" i="3"/>
  <c r="AP55" i="3" s="1"/>
  <c r="AZ55" i="3"/>
  <c r="AO55" i="3" s="1"/>
  <c r="AY55" i="3"/>
  <c r="AN55" i="3" s="1"/>
  <c r="AX55" i="3"/>
  <c r="AM55" i="3" s="1"/>
  <c r="AW55" i="3"/>
  <c r="AL55" i="3" s="1"/>
  <c r="AV55" i="3"/>
  <c r="AK55" i="3" s="1"/>
  <c r="AU55" i="3"/>
  <c r="AJ55" i="3" s="1"/>
  <c r="AT55" i="3"/>
  <c r="AI55" i="3" s="1"/>
  <c r="AS55" i="3"/>
  <c r="AH55" i="3" s="1"/>
  <c r="AR55" i="3"/>
  <c r="AG55" i="3" s="1"/>
  <c r="BA54" i="3"/>
  <c r="AP54" i="3" s="1"/>
  <c r="AZ54" i="3"/>
  <c r="AO54" i="3" s="1"/>
  <c r="AY54" i="3"/>
  <c r="AN54" i="3" s="1"/>
  <c r="AX54" i="3"/>
  <c r="AM54" i="3" s="1"/>
  <c r="AW54" i="3"/>
  <c r="AL54" i="3" s="1"/>
  <c r="AV54" i="3"/>
  <c r="AK54" i="3" s="1"/>
  <c r="AU54" i="3"/>
  <c r="AJ54" i="3" s="1"/>
  <c r="AT54" i="3"/>
  <c r="AI54" i="3" s="1"/>
  <c r="AS54" i="3"/>
  <c r="AH54" i="3" s="1"/>
  <c r="AR54" i="3"/>
  <c r="AG54" i="3" s="1"/>
  <c r="BA53" i="3"/>
  <c r="AP53" i="3" s="1"/>
  <c r="AZ53" i="3"/>
  <c r="AO53" i="3" s="1"/>
  <c r="AY53" i="3"/>
  <c r="AN53" i="3" s="1"/>
  <c r="AX53" i="3"/>
  <c r="AM53" i="3" s="1"/>
  <c r="AW53" i="3"/>
  <c r="AL53" i="3" s="1"/>
  <c r="AV53" i="3"/>
  <c r="AK53" i="3" s="1"/>
  <c r="AU53" i="3"/>
  <c r="AJ53" i="3" s="1"/>
  <c r="AT53" i="3"/>
  <c r="AI53" i="3" s="1"/>
  <c r="AS53" i="3"/>
  <c r="AH53" i="3" s="1"/>
  <c r="AR53" i="3"/>
  <c r="AG53" i="3" s="1"/>
  <c r="BA52" i="3"/>
  <c r="AP52" i="3" s="1"/>
  <c r="AZ52" i="3"/>
  <c r="AY52" i="3"/>
  <c r="AN52" i="3" s="1"/>
  <c r="AX52" i="3"/>
  <c r="AM52" i="3" s="1"/>
  <c r="AW52" i="3"/>
  <c r="AL52" i="3" s="1"/>
  <c r="AV52" i="3"/>
  <c r="AK52" i="3" s="1"/>
  <c r="AU52" i="3"/>
  <c r="AJ52" i="3" s="1"/>
  <c r="AT52" i="3"/>
  <c r="AI52" i="3" s="1"/>
  <c r="AS52" i="3"/>
  <c r="AH52" i="3" s="1"/>
  <c r="AR52" i="3"/>
  <c r="AO52" i="3"/>
  <c r="AG52" i="3"/>
  <c r="BA51" i="3"/>
  <c r="AP51" i="3" s="1"/>
  <c r="AZ51" i="3"/>
  <c r="AO51" i="3" s="1"/>
  <c r="AY51" i="3"/>
  <c r="AN51" i="3" s="1"/>
  <c r="AX51" i="3"/>
  <c r="AM51" i="3" s="1"/>
  <c r="AW51" i="3"/>
  <c r="AL51" i="3" s="1"/>
  <c r="AV51" i="3"/>
  <c r="AK51" i="3" s="1"/>
  <c r="AU51" i="3"/>
  <c r="AJ51" i="3" s="1"/>
  <c r="AT51" i="3"/>
  <c r="AI51" i="3" s="1"/>
  <c r="AS51" i="3"/>
  <c r="AH51" i="3" s="1"/>
  <c r="AR51" i="3"/>
  <c r="AG51" i="3" s="1"/>
  <c r="BA50" i="3"/>
  <c r="AP50" i="3" s="1"/>
  <c r="AZ50" i="3"/>
  <c r="AO50" i="3" s="1"/>
  <c r="AY50" i="3"/>
  <c r="AN50" i="3" s="1"/>
  <c r="AX50" i="3"/>
  <c r="AM50" i="3" s="1"/>
  <c r="AW50" i="3"/>
  <c r="AL50" i="3" s="1"/>
  <c r="AV50" i="3"/>
  <c r="AK50" i="3" s="1"/>
  <c r="AU50" i="3"/>
  <c r="AJ50" i="3" s="1"/>
  <c r="AT50" i="3"/>
  <c r="AI50" i="3" s="1"/>
  <c r="AS50" i="3"/>
  <c r="AH50" i="3" s="1"/>
  <c r="AR50" i="3"/>
  <c r="AG50" i="3" s="1"/>
  <c r="BA49" i="3"/>
  <c r="AP49" i="3" s="1"/>
  <c r="AZ49" i="3"/>
  <c r="AO49" i="3" s="1"/>
  <c r="AY49" i="3"/>
  <c r="AN49" i="3" s="1"/>
  <c r="AX49" i="3"/>
  <c r="AM49" i="3" s="1"/>
  <c r="AW49" i="3"/>
  <c r="AL49" i="3" s="1"/>
  <c r="AV49" i="3"/>
  <c r="AK49" i="3" s="1"/>
  <c r="AU49" i="3"/>
  <c r="AJ49" i="3" s="1"/>
  <c r="AT49" i="3"/>
  <c r="AI49" i="3" s="1"/>
  <c r="AS49" i="3"/>
  <c r="AH49" i="3" s="1"/>
  <c r="AR49" i="3"/>
  <c r="AG49" i="3" s="1"/>
  <c r="BA48" i="3"/>
  <c r="AP48" i="3" s="1"/>
  <c r="AZ48" i="3"/>
  <c r="AO48" i="3" s="1"/>
  <c r="AY48" i="3"/>
  <c r="AN48" i="3" s="1"/>
  <c r="AX48" i="3"/>
  <c r="AM48" i="3" s="1"/>
  <c r="AW48" i="3"/>
  <c r="AL48" i="3" s="1"/>
  <c r="AV48" i="3"/>
  <c r="AK48" i="3" s="1"/>
  <c r="AU48" i="3"/>
  <c r="AJ48" i="3" s="1"/>
  <c r="AT48" i="3"/>
  <c r="AI48" i="3" s="1"/>
  <c r="AS48" i="3"/>
  <c r="AH48" i="3" s="1"/>
  <c r="AR48" i="3"/>
  <c r="AG48" i="3" s="1"/>
  <c r="BA47" i="3"/>
  <c r="AP47" i="3" s="1"/>
  <c r="AZ47" i="3"/>
  <c r="AO47" i="3" s="1"/>
  <c r="AY47" i="3"/>
  <c r="AN47" i="3" s="1"/>
  <c r="AX47" i="3"/>
  <c r="AM47" i="3" s="1"/>
  <c r="AW47" i="3"/>
  <c r="AL47" i="3" s="1"/>
  <c r="AV47" i="3"/>
  <c r="AK47" i="3" s="1"/>
  <c r="AU47" i="3"/>
  <c r="AJ47" i="3" s="1"/>
  <c r="AT47" i="3"/>
  <c r="AI47" i="3" s="1"/>
  <c r="AS47" i="3"/>
  <c r="AH47" i="3" s="1"/>
  <c r="AR47" i="3"/>
  <c r="AG47" i="3" s="1"/>
  <c r="BA46" i="3"/>
  <c r="AP46" i="3" s="1"/>
  <c r="AZ46" i="3"/>
  <c r="AO46" i="3" s="1"/>
  <c r="AY46" i="3"/>
  <c r="AN46" i="3" s="1"/>
  <c r="AX46" i="3"/>
  <c r="AM46" i="3" s="1"/>
  <c r="AW46" i="3"/>
  <c r="AL46" i="3" s="1"/>
  <c r="AV46" i="3"/>
  <c r="AK46" i="3" s="1"/>
  <c r="AU46" i="3"/>
  <c r="AJ46" i="3" s="1"/>
  <c r="AT46" i="3"/>
  <c r="AI46" i="3" s="1"/>
  <c r="AS46" i="3"/>
  <c r="AH46" i="3" s="1"/>
  <c r="AR46" i="3"/>
  <c r="AG46" i="3" s="1"/>
  <c r="BA45" i="3"/>
  <c r="AP45" i="3" s="1"/>
  <c r="AZ45" i="3"/>
  <c r="AO45" i="3" s="1"/>
  <c r="AY45" i="3"/>
  <c r="AN45" i="3" s="1"/>
  <c r="AX45" i="3"/>
  <c r="AM45" i="3" s="1"/>
  <c r="AW45" i="3"/>
  <c r="AL45" i="3" s="1"/>
  <c r="AV45" i="3"/>
  <c r="AK45" i="3" s="1"/>
  <c r="AU45" i="3"/>
  <c r="AJ45" i="3" s="1"/>
  <c r="AT45" i="3"/>
  <c r="AI45" i="3" s="1"/>
  <c r="AS45" i="3"/>
  <c r="AH45" i="3" s="1"/>
  <c r="AR45" i="3"/>
  <c r="AG45" i="3" s="1"/>
  <c r="BA44" i="3"/>
  <c r="AP44" i="3" s="1"/>
  <c r="AZ44" i="3"/>
  <c r="AO44" i="3" s="1"/>
  <c r="AY44" i="3"/>
  <c r="AN44" i="3" s="1"/>
  <c r="AX44" i="3"/>
  <c r="AM44" i="3" s="1"/>
  <c r="AW44" i="3"/>
  <c r="AL44" i="3" s="1"/>
  <c r="AV44" i="3"/>
  <c r="AK44" i="3" s="1"/>
  <c r="AU44" i="3"/>
  <c r="AJ44" i="3" s="1"/>
  <c r="AT44" i="3"/>
  <c r="AI44" i="3" s="1"/>
  <c r="AS44" i="3"/>
  <c r="AH44" i="3" s="1"/>
  <c r="AR44" i="3"/>
  <c r="AG44" i="3" s="1"/>
  <c r="BA43" i="3"/>
  <c r="AP43" i="3" s="1"/>
  <c r="AZ43" i="3"/>
  <c r="AO43" i="3" s="1"/>
  <c r="AY43" i="3"/>
  <c r="AN43" i="3" s="1"/>
  <c r="AX43" i="3"/>
  <c r="AM43" i="3" s="1"/>
  <c r="AW43" i="3"/>
  <c r="AV43" i="3"/>
  <c r="AK43" i="3" s="1"/>
  <c r="AU43" i="3"/>
  <c r="AJ43" i="3" s="1"/>
  <c r="AT43" i="3"/>
  <c r="AI43" i="3" s="1"/>
  <c r="AS43" i="3"/>
  <c r="AH43" i="3" s="1"/>
  <c r="AR43" i="3"/>
  <c r="AG43" i="3" s="1"/>
  <c r="AL43" i="3"/>
  <c r="BA42" i="3"/>
  <c r="AP42" i="3" s="1"/>
  <c r="AZ42" i="3"/>
  <c r="AO42" i="3" s="1"/>
  <c r="AY42" i="3"/>
  <c r="AN42" i="3" s="1"/>
  <c r="AX42" i="3"/>
  <c r="AM42" i="3" s="1"/>
  <c r="AW42" i="3"/>
  <c r="AL42" i="3" s="1"/>
  <c r="AV42" i="3"/>
  <c r="AK42" i="3" s="1"/>
  <c r="AU42" i="3"/>
  <c r="AJ42" i="3" s="1"/>
  <c r="AT42" i="3"/>
  <c r="AI42" i="3" s="1"/>
  <c r="AS42" i="3"/>
  <c r="AH42" i="3" s="1"/>
  <c r="AR42" i="3"/>
  <c r="AG42" i="3" s="1"/>
  <c r="BA41" i="3"/>
  <c r="AP41" i="3" s="1"/>
  <c r="AZ41" i="3"/>
  <c r="AO41" i="3" s="1"/>
  <c r="AY41" i="3"/>
  <c r="AN41" i="3" s="1"/>
  <c r="AX41" i="3"/>
  <c r="AM41" i="3" s="1"/>
  <c r="AW41" i="3"/>
  <c r="AL41" i="3" s="1"/>
  <c r="AV41" i="3"/>
  <c r="AK41" i="3" s="1"/>
  <c r="AU41" i="3"/>
  <c r="AJ41" i="3" s="1"/>
  <c r="AT41" i="3"/>
  <c r="AI41" i="3" s="1"/>
  <c r="AS41" i="3"/>
  <c r="AH41" i="3" s="1"/>
  <c r="AR41" i="3"/>
  <c r="AG41" i="3" s="1"/>
  <c r="BA40" i="3"/>
  <c r="AP40" i="3" s="1"/>
  <c r="AZ40" i="3"/>
  <c r="AO40" i="3" s="1"/>
  <c r="AY40" i="3"/>
  <c r="AN40" i="3" s="1"/>
  <c r="AX40" i="3"/>
  <c r="AM40" i="3" s="1"/>
  <c r="AW40" i="3"/>
  <c r="AL40" i="3" s="1"/>
  <c r="AV40" i="3"/>
  <c r="AK40" i="3" s="1"/>
  <c r="AU40" i="3"/>
  <c r="AJ40" i="3" s="1"/>
  <c r="AT40" i="3"/>
  <c r="AI40" i="3" s="1"/>
  <c r="AS40" i="3"/>
  <c r="AH40" i="3" s="1"/>
  <c r="AR40" i="3"/>
  <c r="AG40" i="3" s="1"/>
  <c r="BA39" i="3"/>
  <c r="AP39" i="3" s="1"/>
  <c r="AZ39" i="3"/>
  <c r="AO39" i="3" s="1"/>
  <c r="AY39" i="3"/>
  <c r="AN39" i="3" s="1"/>
  <c r="AX39" i="3"/>
  <c r="AW39" i="3"/>
  <c r="AL39" i="3" s="1"/>
  <c r="AV39" i="3"/>
  <c r="AK39" i="3" s="1"/>
  <c r="AU39" i="3"/>
  <c r="AJ39" i="3" s="1"/>
  <c r="AT39" i="3"/>
  <c r="AI39" i="3" s="1"/>
  <c r="AS39" i="3"/>
  <c r="AH39" i="3" s="1"/>
  <c r="AR39" i="3"/>
  <c r="AG39" i="3" s="1"/>
  <c r="AM39" i="3"/>
  <c r="BA38" i="3"/>
  <c r="AP38" i="3" s="1"/>
  <c r="AZ38" i="3"/>
  <c r="AO38" i="3" s="1"/>
  <c r="AY38" i="3"/>
  <c r="AN38" i="3" s="1"/>
  <c r="AX38" i="3"/>
  <c r="AM38" i="3" s="1"/>
  <c r="AW38" i="3"/>
  <c r="AL38" i="3" s="1"/>
  <c r="AV38" i="3"/>
  <c r="AK38" i="3" s="1"/>
  <c r="AU38" i="3"/>
  <c r="AJ38" i="3" s="1"/>
  <c r="AT38" i="3"/>
  <c r="AI38" i="3" s="1"/>
  <c r="AS38" i="3"/>
  <c r="AH38" i="3" s="1"/>
  <c r="AR38" i="3"/>
  <c r="AG38" i="3" s="1"/>
  <c r="BA37" i="3"/>
  <c r="AP37" i="3" s="1"/>
  <c r="AZ37" i="3"/>
  <c r="AO37" i="3" s="1"/>
  <c r="AY37" i="3"/>
  <c r="AN37" i="3" s="1"/>
  <c r="AX37" i="3"/>
  <c r="AM37" i="3" s="1"/>
  <c r="AW37" i="3"/>
  <c r="AL37" i="3" s="1"/>
  <c r="AV37" i="3"/>
  <c r="AK37" i="3" s="1"/>
  <c r="AU37" i="3"/>
  <c r="AJ37" i="3" s="1"/>
  <c r="AT37" i="3"/>
  <c r="AI37" i="3" s="1"/>
  <c r="AS37" i="3"/>
  <c r="AH37" i="3" s="1"/>
  <c r="AR37" i="3"/>
  <c r="AG37" i="3" s="1"/>
  <c r="BA36" i="3"/>
  <c r="AP36" i="3" s="1"/>
  <c r="AZ36" i="3"/>
  <c r="AO36" i="3" s="1"/>
  <c r="AY36" i="3"/>
  <c r="AN36" i="3" s="1"/>
  <c r="AX36" i="3"/>
  <c r="AM36" i="3" s="1"/>
  <c r="AW36" i="3"/>
  <c r="AL36" i="3" s="1"/>
  <c r="AV36" i="3"/>
  <c r="AK36" i="3" s="1"/>
  <c r="AU36" i="3"/>
  <c r="AJ36" i="3" s="1"/>
  <c r="AT36" i="3"/>
  <c r="AI36" i="3" s="1"/>
  <c r="AS36" i="3"/>
  <c r="AH36" i="3" s="1"/>
  <c r="AR36" i="3"/>
  <c r="AG36" i="3" s="1"/>
  <c r="BA35" i="3"/>
  <c r="AP35" i="3" s="1"/>
  <c r="AZ35" i="3"/>
  <c r="AO35" i="3" s="1"/>
  <c r="AY35" i="3"/>
  <c r="AN35" i="3" s="1"/>
  <c r="AX35" i="3"/>
  <c r="AM35" i="3" s="1"/>
  <c r="AW35" i="3"/>
  <c r="AL35" i="3" s="1"/>
  <c r="AV35" i="3"/>
  <c r="AK35" i="3" s="1"/>
  <c r="AU35" i="3"/>
  <c r="AJ35" i="3" s="1"/>
  <c r="AT35" i="3"/>
  <c r="AI35" i="3" s="1"/>
  <c r="AS35" i="3"/>
  <c r="AH35" i="3" s="1"/>
  <c r="AR35" i="3"/>
  <c r="AG35" i="3" s="1"/>
  <c r="BA34" i="3"/>
  <c r="AP34" i="3" s="1"/>
  <c r="AZ34" i="3"/>
  <c r="AO34" i="3" s="1"/>
  <c r="AY34" i="3"/>
  <c r="AN34" i="3" s="1"/>
  <c r="AX34" i="3"/>
  <c r="AM34" i="3" s="1"/>
  <c r="AW34" i="3"/>
  <c r="AL34" i="3" s="1"/>
  <c r="AV34" i="3"/>
  <c r="AK34" i="3" s="1"/>
  <c r="AU34" i="3"/>
  <c r="AJ34" i="3" s="1"/>
  <c r="AT34" i="3"/>
  <c r="AI34" i="3" s="1"/>
  <c r="AS34" i="3"/>
  <c r="AH34" i="3" s="1"/>
  <c r="AR34" i="3"/>
  <c r="AG34" i="3" s="1"/>
  <c r="BA33" i="3"/>
  <c r="AP33" i="3" s="1"/>
  <c r="AZ33" i="3"/>
  <c r="AO33" i="3" s="1"/>
  <c r="AY33" i="3"/>
  <c r="AN33" i="3" s="1"/>
  <c r="AX33" i="3"/>
  <c r="AM33" i="3" s="1"/>
  <c r="AW33" i="3"/>
  <c r="AL33" i="3" s="1"/>
  <c r="AV33" i="3"/>
  <c r="AK33" i="3" s="1"/>
  <c r="AU33" i="3"/>
  <c r="AJ33" i="3" s="1"/>
  <c r="AT33" i="3"/>
  <c r="AS33" i="3"/>
  <c r="AH33" i="3" s="1"/>
  <c r="AR33" i="3"/>
  <c r="AG33" i="3" s="1"/>
  <c r="AI33" i="3"/>
  <c r="BA32" i="3"/>
  <c r="AP32" i="3" s="1"/>
  <c r="AZ32" i="3"/>
  <c r="AO32" i="3" s="1"/>
  <c r="AY32" i="3"/>
  <c r="AN32" i="3" s="1"/>
  <c r="AX32" i="3"/>
  <c r="AM32" i="3" s="1"/>
  <c r="AW32" i="3"/>
  <c r="AL32" i="3" s="1"/>
  <c r="AV32" i="3"/>
  <c r="AK32" i="3" s="1"/>
  <c r="AU32" i="3"/>
  <c r="AJ32" i="3" s="1"/>
  <c r="AT32" i="3"/>
  <c r="AI32" i="3" s="1"/>
  <c r="AS32" i="3"/>
  <c r="AH32" i="3" s="1"/>
  <c r="AR32" i="3"/>
  <c r="AG32" i="3" s="1"/>
  <c r="BA31" i="3"/>
  <c r="AP31" i="3" s="1"/>
  <c r="AZ31" i="3"/>
  <c r="AO31" i="3" s="1"/>
  <c r="AY31" i="3"/>
  <c r="AN31" i="3" s="1"/>
  <c r="AX31" i="3"/>
  <c r="AM31" i="3" s="1"/>
  <c r="AW31" i="3"/>
  <c r="AL31" i="3" s="1"/>
  <c r="AV31" i="3"/>
  <c r="AK31" i="3" s="1"/>
  <c r="AU31" i="3"/>
  <c r="AJ31" i="3" s="1"/>
  <c r="AT31" i="3"/>
  <c r="AI31" i="3" s="1"/>
  <c r="AS31" i="3"/>
  <c r="AH31" i="3" s="1"/>
  <c r="AR31" i="3"/>
  <c r="AG31" i="3" s="1"/>
  <c r="BA30" i="3"/>
  <c r="AP30" i="3" s="1"/>
  <c r="AZ30" i="3"/>
  <c r="AO30" i="3" s="1"/>
  <c r="AY30" i="3"/>
  <c r="AN30" i="3" s="1"/>
  <c r="AX30" i="3"/>
  <c r="AM30" i="3" s="1"/>
  <c r="AW30" i="3"/>
  <c r="AL30" i="3" s="1"/>
  <c r="AV30" i="3"/>
  <c r="AK30" i="3" s="1"/>
  <c r="AU30" i="3"/>
  <c r="AJ30" i="3" s="1"/>
  <c r="AT30" i="3"/>
  <c r="AI30" i="3" s="1"/>
  <c r="AS30" i="3"/>
  <c r="AH30" i="3" s="1"/>
  <c r="AR30" i="3"/>
  <c r="AG30" i="3" s="1"/>
  <c r="BA29" i="3"/>
  <c r="AP29" i="3" s="1"/>
  <c r="AZ29" i="3"/>
  <c r="AO29" i="3" s="1"/>
  <c r="AY29" i="3"/>
  <c r="AN29" i="3" s="1"/>
  <c r="AX29" i="3"/>
  <c r="AM29" i="3" s="1"/>
  <c r="AW29" i="3"/>
  <c r="AL29" i="3" s="1"/>
  <c r="AV29" i="3"/>
  <c r="AK29" i="3" s="1"/>
  <c r="AU29" i="3"/>
  <c r="AJ29" i="3" s="1"/>
  <c r="AT29" i="3"/>
  <c r="AI29" i="3" s="1"/>
  <c r="AS29" i="3"/>
  <c r="AH29" i="3" s="1"/>
  <c r="AR29" i="3"/>
  <c r="AG29" i="3" s="1"/>
  <c r="BA28" i="3"/>
  <c r="AP28" i="3" s="1"/>
  <c r="AZ28" i="3"/>
  <c r="AO28" i="3" s="1"/>
  <c r="AY28" i="3"/>
  <c r="AN28" i="3" s="1"/>
  <c r="AX28" i="3"/>
  <c r="AM28" i="3" s="1"/>
  <c r="AW28" i="3"/>
  <c r="AL28" i="3" s="1"/>
  <c r="AV28" i="3"/>
  <c r="AK28" i="3" s="1"/>
  <c r="AU28" i="3"/>
  <c r="AJ28" i="3" s="1"/>
  <c r="AT28" i="3"/>
  <c r="AI28" i="3" s="1"/>
  <c r="AS28" i="3"/>
  <c r="AH28" i="3" s="1"/>
  <c r="AR28" i="3"/>
  <c r="AG28" i="3" s="1"/>
  <c r="BA27" i="3"/>
  <c r="AP27" i="3" s="1"/>
  <c r="AZ27" i="3"/>
  <c r="AO27" i="3" s="1"/>
  <c r="AY27" i="3"/>
  <c r="AN27" i="3" s="1"/>
  <c r="AX27" i="3"/>
  <c r="AM27" i="3" s="1"/>
  <c r="AW27" i="3"/>
  <c r="AL27" i="3" s="1"/>
  <c r="AV27" i="3"/>
  <c r="AK27" i="3" s="1"/>
  <c r="AU27" i="3"/>
  <c r="AJ27" i="3" s="1"/>
  <c r="AT27" i="3"/>
  <c r="AI27" i="3" s="1"/>
  <c r="AS27" i="3"/>
  <c r="AH27" i="3" s="1"/>
  <c r="AR27" i="3"/>
  <c r="AG27" i="3" s="1"/>
  <c r="BA26" i="3"/>
  <c r="AP26" i="3" s="1"/>
  <c r="AZ26" i="3"/>
  <c r="AO26" i="3" s="1"/>
  <c r="AY26" i="3"/>
  <c r="AN26" i="3" s="1"/>
  <c r="AX26" i="3"/>
  <c r="AM26" i="3" s="1"/>
  <c r="AW26" i="3"/>
  <c r="AL26" i="3" s="1"/>
  <c r="AV26" i="3"/>
  <c r="AK26" i="3" s="1"/>
  <c r="AU26" i="3"/>
  <c r="AJ26" i="3" s="1"/>
  <c r="AT26" i="3"/>
  <c r="AI26" i="3" s="1"/>
  <c r="AS26" i="3"/>
  <c r="AH26" i="3" s="1"/>
  <c r="AR26" i="3"/>
  <c r="AG26" i="3" s="1"/>
  <c r="BA25" i="3"/>
  <c r="AP25" i="3" s="1"/>
  <c r="AZ25" i="3"/>
  <c r="AO25" i="3" s="1"/>
  <c r="AY25" i="3"/>
  <c r="AN25" i="3" s="1"/>
  <c r="AX25" i="3"/>
  <c r="AM25" i="3" s="1"/>
  <c r="AW25" i="3"/>
  <c r="AL25" i="3" s="1"/>
  <c r="AV25" i="3"/>
  <c r="AK25" i="3" s="1"/>
  <c r="AU25" i="3"/>
  <c r="AJ25" i="3" s="1"/>
  <c r="AT25" i="3"/>
  <c r="AI25" i="3" s="1"/>
  <c r="AS25" i="3"/>
  <c r="AH25" i="3" s="1"/>
  <c r="AR25" i="3"/>
  <c r="AG25" i="3" s="1"/>
  <c r="BA24" i="3"/>
  <c r="AP24" i="3" s="1"/>
  <c r="AZ24" i="3"/>
  <c r="AO24" i="3" s="1"/>
  <c r="AY24" i="3"/>
  <c r="AN24" i="3" s="1"/>
  <c r="AX24" i="3"/>
  <c r="AM24" i="3" s="1"/>
  <c r="AW24" i="3"/>
  <c r="AL24" i="3" s="1"/>
  <c r="AV24" i="3"/>
  <c r="AK24" i="3" s="1"/>
  <c r="AU24" i="3"/>
  <c r="AJ24" i="3" s="1"/>
  <c r="AT24" i="3"/>
  <c r="AI24" i="3" s="1"/>
  <c r="AS24" i="3"/>
  <c r="AH24" i="3" s="1"/>
  <c r="AR24" i="3"/>
  <c r="AG24" i="3" s="1"/>
  <c r="BA23" i="3"/>
  <c r="AP23" i="3" s="1"/>
  <c r="AZ23" i="3"/>
  <c r="AO23" i="3" s="1"/>
  <c r="AY23" i="3"/>
  <c r="AN23" i="3" s="1"/>
  <c r="AX23" i="3"/>
  <c r="AM23" i="3" s="1"/>
  <c r="AW23" i="3"/>
  <c r="AL23" i="3" s="1"/>
  <c r="AV23" i="3"/>
  <c r="AK23" i="3" s="1"/>
  <c r="AU23" i="3"/>
  <c r="AJ23" i="3" s="1"/>
  <c r="AT23" i="3"/>
  <c r="AI23" i="3" s="1"/>
  <c r="AS23" i="3"/>
  <c r="AH23" i="3" s="1"/>
  <c r="AR23" i="3"/>
  <c r="AG23" i="3" s="1"/>
  <c r="BA22" i="3"/>
  <c r="AP22" i="3" s="1"/>
  <c r="AZ22" i="3"/>
  <c r="AO22" i="3" s="1"/>
  <c r="AY22" i="3"/>
  <c r="AN22" i="3" s="1"/>
  <c r="AX22" i="3"/>
  <c r="AM22" i="3" s="1"/>
  <c r="AW22" i="3"/>
  <c r="AL22" i="3" s="1"/>
  <c r="AV22" i="3"/>
  <c r="AK22" i="3" s="1"/>
  <c r="AU22" i="3"/>
  <c r="AJ22" i="3" s="1"/>
  <c r="AT22" i="3"/>
  <c r="AI22" i="3" s="1"/>
  <c r="AS22" i="3"/>
  <c r="AH22" i="3" s="1"/>
  <c r="AR22" i="3"/>
  <c r="AG22" i="3" s="1"/>
  <c r="BA21" i="3"/>
  <c r="AP21" i="3" s="1"/>
  <c r="AZ21" i="3"/>
  <c r="AO21" i="3" s="1"/>
  <c r="AY21" i="3"/>
  <c r="AN21" i="3" s="1"/>
  <c r="AX21" i="3"/>
  <c r="AM21" i="3" s="1"/>
  <c r="AW21" i="3"/>
  <c r="AL21" i="3" s="1"/>
  <c r="AV21" i="3"/>
  <c r="AK21" i="3" s="1"/>
  <c r="AU21" i="3"/>
  <c r="AJ21" i="3" s="1"/>
  <c r="AT21" i="3"/>
  <c r="AS21" i="3"/>
  <c r="AH21" i="3" s="1"/>
  <c r="AR21" i="3"/>
  <c r="AG21" i="3" s="1"/>
  <c r="AI21" i="3"/>
  <c r="BA20" i="3"/>
  <c r="AP20" i="3" s="1"/>
  <c r="AZ20" i="3"/>
  <c r="AO20" i="3" s="1"/>
  <c r="AY20" i="3"/>
  <c r="AN20" i="3" s="1"/>
  <c r="AX20" i="3"/>
  <c r="AM20" i="3" s="1"/>
  <c r="AW20" i="3"/>
  <c r="AL20" i="3" s="1"/>
  <c r="AV20" i="3"/>
  <c r="AK20" i="3" s="1"/>
  <c r="AU20" i="3"/>
  <c r="AJ20" i="3" s="1"/>
  <c r="AT20" i="3"/>
  <c r="AI20" i="3" s="1"/>
  <c r="AS20" i="3"/>
  <c r="AH20" i="3" s="1"/>
  <c r="AR20" i="3"/>
  <c r="AG20" i="3" s="1"/>
  <c r="BA19" i="3"/>
  <c r="AP19" i="3" s="1"/>
  <c r="AZ19" i="3"/>
  <c r="AO19" i="3" s="1"/>
  <c r="AY19" i="3"/>
  <c r="AN19" i="3" s="1"/>
  <c r="AX19" i="3"/>
  <c r="AM19" i="3" s="1"/>
  <c r="AW19" i="3"/>
  <c r="AL19" i="3" s="1"/>
  <c r="AV19" i="3"/>
  <c r="AK19" i="3" s="1"/>
  <c r="AU19" i="3"/>
  <c r="AJ19" i="3" s="1"/>
  <c r="AT19" i="3"/>
  <c r="AI19" i="3" s="1"/>
  <c r="AS19" i="3"/>
  <c r="AR19" i="3"/>
  <c r="AG19" i="3" s="1"/>
  <c r="AH19" i="3"/>
  <c r="BA18" i="3"/>
  <c r="AP18" i="3" s="1"/>
  <c r="AZ18" i="3"/>
  <c r="AO18" i="3" s="1"/>
  <c r="AY18" i="3"/>
  <c r="AN18" i="3" s="1"/>
  <c r="AX18" i="3"/>
  <c r="AM18" i="3" s="1"/>
  <c r="AW18" i="3"/>
  <c r="AL18" i="3" s="1"/>
  <c r="AV18" i="3"/>
  <c r="AK18" i="3" s="1"/>
  <c r="AU18" i="3"/>
  <c r="AJ18" i="3" s="1"/>
  <c r="AT18" i="3"/>
  <c r="AI18" i="3" s="1"/>
  <c r="AS18" i="3"/>
  <c r="AH18" i="3" s="1"/>
  <c r="AR18" i="3"/>
  <c r="AG18" i="3" s="1"/>
  <c r="BA17" i="3"/>
  <c r="AP17" i="3" s="1"/>
  <c r="AZ17" i="3"/>
  <c r="AO17" i="3" s="1"/>
  <c r="AY17" i="3"/>
  <c r="AN17" i="3" s="1"/>
  <c r="AX17" i="3"/>
  <c r="AM17" i="3" s="1"/>
  <c r="AW17" i="3"/>
  <c r="AL17" i="3" s="1"/>
  <c r="AV17" i="3"/>
  <c r="AK17" i="3" s="1"/>
  <c r="AU17" i="3"/>
  <c r="AJ17" i="3" s="1"/>
  <c r="AT17" i="3"/>
  <c r="AI17" i="3" s="1"/>
  <c r="AS17" i="3"/>
  <c r="AH17" i="3" s="1"/>
  <c r="AR17" i="3"/>
  <c r="AG17" i="3" s="1"/>
  <c r="BA16" i="3"/>
  <c r="AP16" i="3" s="1"/>
  <c r="AZ16" i="3"/>
  <c r="AO16" i="3" s="1"/>
  <c r="AY16" i="3"/>
  <c r="AN16" i="3" s="1"/>
  <c r="AX16" i="3"/>
  <c r="AM16" i="3" s="1"/>
  <c r="AW16" i="3"/>
  <c r="AL16" i="3" s="1"/>
  <c r="AV16" i="3"/>
  <c r="AK16" i="3" s="1"/>
  <c r="AU16" i="3"/>
  <c r="AJ16" i="3" s="1"/>
  <c r="AT16" i="3"/>
  <c r="AI16" i="3" s="1"/>
  <c r="AS16" i="3"/>
  <c r="AH16" i="3" s="1"/>
  <c r="AR16" i="3"/>
  <c r="AG16" i="3" s="1"/>
  <c r="BA15" i="3"/>
  <c r="AP15" i="3" s="1"/>
  <c r="AZ15" i="3"/>
  <c r="AO15" i="3" s="1"/>
  <c r="AY15" i="3"/>
  <c r="AN15" i="3" s="1"/>
  <c r="AX15" i="3"/>
  <c r="AM15" i="3" s="1"/>
  <c r="AW15" i="3"/>
  <c r="AL15" i="3" s="1"/>
  <c r="AV15" i="3"/>
  <c r="AK15" i="3" s="1"/>
  <c r="AU15" i="3"/>
  <c r="AJ15" i="3" s="1"/>
  <c r="AT15" i="3"/>
  <c r="AI15" i="3" s="1"/>
  <c r="AS15" i="3"/>
  <c r="AH15" i="3" s="1"/>
  <c r="AR15" i="3"/>
  <c r="AG15" i="3" s="1"/>
  <c r="BA14" i="3"/>
  <c r="AP14" i="3" s="1"/>
  <c r="AZ14" i="3"/>
  <c r="AO14" i="3" s="1"/>
  <c r="AY14" i="3"/>
  <c r="AX14" i="3"/>
  <c r="AW14" i="3"/>
  <c r="AL14" i="3" s="1"/>
  <c r="AV14" i="3"/>
  <c r="AK14" i="3" s="1"/>
  <c r="AU14" i="3"/>
  <c r="AJ14" i="3" s="1"/>
  <c r="AT14" i="3"/>
  <c r="AI14" i="3" s="1"/>
  <c r="AS14" i="3"/>
  <c r="AH14" i="3" s="1"/>
  <c r="AR14" i="3"/>
  <c r="AG14" i="3" s="1"/>
  <c r="AN14" i="3"/>
  <c r="AM14" i="3"/>
  <c r="BA13" i="3"/>
  <c r="AP13" i="3" s="1"/>
  <c r="AZ13" i="3"/>
  <c r="AO13" i="3" s="1"/>
  <c r="AY13" i="3"/>
  <c r="AN13" i="3" s="1"/>
  <c r="AX13" i="3"/>
  <c r="AM13" i="3" s="1"/>
  <c r="AW13" i="3"/>
  <c r="AL13" i="3" s="1"/>
  <c r="AV13" i="3"/>
  <c r="AU13" i="3"/>
  <c r="AJ13" i="3" s="1"/>
  <c r="AT13" i="3"/>
  <c r="AS13" i="3"/>
  <c r="AH13" i="3" s="1"/>
  <c r="AR13" i="3"/>
  <c r="AG13" i="3" s="1"/>
  <c r="AK13" i="3"/>
  <c r="AI13" i="3"/>
  <c r="BA12" i="3"/>
  <c r="AP12" i="3" s="1"/>
  <c r="AZ12" i="3"/>
  <c r="AY12" i="3"/>
  <c r="AN12" i="3" s="1"/>
  <c r="AX12" i="3"/>
  <c r="AM12" i="3" s="1"/>
  <c r="AW12" i="3"/>
  <c r="AL12" i="3" s="1"/>
  <c r="AV12" i="3"/>
  <c r="AK12" i="3" s="1"/>
  <c r="AU12" i="3"/>
  <c r="AJ12" i="3" s="1"/>
  <c r="AT12" i="3"/>
  <c r="AI12" i="3" s="1"/>
  <c r="AS12" i="3"/>
  <c r="AH12" i="3" s="1"/>
  <c r="AR12" i="3"/>
  <c r="AG12" i="3" s="1"/>
  <c r="AO12" i="3"/>
  <c r="BA11" i="3"/>
  <c r="AP11" i="3" s="1"/>
  <c r="AZ11" i="3"/>
  <c r="AO11" i="3" s="1"/>
  <c r="AY11" i="3"/>
  <c r="AX11" i="3"/>
  <c r="AW11" i="3"/>
  <c r="AV11" i="3"/>
  <c r="AU11" i="3"/>
  <c r="AT11" i="3"/>
  <c r="AS11" i="3"/>
  <c r="AH11" i="3" s="1"/>
  <c r="AR11" i="3"/>
  <c r="AG11" i="3" s="1"/>
  <c r="AN11" i="3"/>
  <c r="AM11" i="3"/>
  <c r="AL11" i="3"/>
  <c r="AK11" i="3"/>
  <c r="AJ11" i="3"/>
  <c r="AI11" i="3"/>
  <c r="BA10" i="3"/>
  <c r="AP10" i="3" s="1"/>
  <c r="AZ10" i="3"/>
  <c r="AO10" i="3" s="1"/>
  <c r="AY10" i="3"/>
  <c r="AN10" i="3" s="1"/>
  <c r="AX10" i="3"/>
  <c r="AM10" i="3" s="1"/>
  <c r="AW10" i="3"/>
  <c r="AL10" i="3" s="1"/>
  <c r="AV10" i="3"/>
  <c r="AK10" i="3" s="1"/>
  <c r="AU10" i="3"/>
  <c r="AJ10" i="3" s="1"/>
  <c r="AT10" i="3"/>
  <c r="AI10" i="3" s="1"/>
  <c r="AS10" i="3"/>
  <c r="AH10" i="3" s="1"/>
  <c r="AR10" i="3"/>
  <c r="AG10" i="3" s="1"/>
  <c r="BA55" i="2"/>
  <c r="AP55" i="2" s="1"/>
  <c r="AZ55" i="2"/>
  <c r="AO55" i="2" s="1"/>
  <c r="AY55" i="2"/>
  <c r="AN55" i="2" s="1"/>
  <c r="AX55" i="2"/>
  <c r="AM55" i="2" s="1"/>
  <c r="AW55" i="2"/>
  <c r="AL55" i="2" s="1"/>
  <c r="AV55" i="2"/>
  <c r="AK55" i="2" s="1"/>
  <c r="AU55" i="2"/>
  <c r="AJ55" i="2" s="1"/>
  <c r="AT55" i="2"/>
  <c r="AI55" i="2" s="1"/>
  <c r="AS55" i="2"/>
  <c r="AH55" i="2" s="1"/>
  <c r="AR55" i="2"/>
  <c r="AG55" i="2" s="1"/>
  <c r="BA54" i="2"/>
  <c r="AP54" i="2" s="1"/>
  <c r="AZ54" i="2"/>
  <c r="AO54" i="2" s="1"/>
  <c r="AY54" i="2"/>
  <c r="AN54" i="2" s="1"/>
  <c r="AX54" i="2"/>
  <c r="AM54" i="2" s="1"/>
  <c r="AW54" i="2"/>
  <c r="AV54" i="2"/>
  <c r="AK54" i="2" s="1"/>
  <c r="AU54" i="2"/>
  <c r="AJ54" i="2" s="1"/>
  <c r="AT54" i="2"/>
  <c r="AI54" i="2" s="1"/>
  <c r="AS54" i="2"/>
  <c r="AH54" i="2" s="1"/>
  <c r="AR54" i="2"/>
  <c r="AG54" i="2" s="1"/>
  <c r="AL54" i="2"/>
  <c r="BA53" i="2"/>
  <c r="AP53" i="2" s="1"/>
  <c r="AZ53" i="2"/>
  <c r="AO53" i="2" s="1"/>
  <c r="AY53" i="2"/>
  <c r="AN53" i="2" s="1"/>
  <c r="AX53" i="2"/>
  <c r="AM53" i="2" s="1"/>
  <c r="AW53" i="2"/>
  <c r="AL53" i="2" s="1"/>
  <c r="AV53" i="2"/>
  <c r="AK53" i="2" s="1"/>
  <c r="AU53" i="2"/>
  <c r="AJ53" i="2" s="1"/>
  <c r="AT53" i="2"/>
  <c r="AI53" i="2" s="1"/>
  <c r="AS53" i="2"/>
  <c r="AH53" i="2" s="1"/>
  <c r="AR53" i="2"/>
  <c r="AG53" i="2" s="1"/>
  <c r="BA52" i="2"/>
  <c r="AP52" i="2" s="1"/>
  <c r="AZ52" i="2"/>
  <c r="AO52" i="2" s="1"/>
  <c r="AY52" i="2"/>
  <c r="AN52" i="2" s="1"/>
  <c r="AX52" i="2"/>
  <c r="AM52" i="2" s="1"/>
  <c r="AW52" i="2"/>
  <c r="AL52" i="2" s="1"/>
  <c r="AV52" i="2"/>
  <c r="AK52" i="2" s="1"/>
  <c r="AU52" i="2"/>
  <c r="AJ52" i="2" s="1"/>
  <c r="AT52" i="2"/>
  <c r="AI52" i="2" s="1"/>
  <c r="AS52" i="2"/>
  <c r="AH52" i="2" s="1"/>
  <c r="AR52" i="2"/>
  <c r="AG52" i="2" s="1"/>
  <c r="BA51" i="2"/>
  <c r="AP51" i="2" s="1"/>
  <c r="AZ51" i="2"/>
  <c r="AO51" i="2" s="1"/>
  <c r="AY51" i="2"/>
  <c r="AN51" i="2" s="1"/>
  <c r="AX51" i="2"/>
  <c r="AM51" i="2" s="1"/>
  <c r="AW51" i="2"/>
  <c r="AL51" i="2" s="1"/>
  <c r="AV51" i="2"/>
  <c r="AK51" i="2" s="1"/>
  <c r="AU51" i="2"/>
  <c r="AJ51" i="2" s="1"/>
  <c r="AT51" i="2"/>
  <c r="AI51" i="2" s="1"/>
  <c r="AS51" i="2"/>
  <c r="AH51" i="2" s="1"/>
  <c r="AR51" i="2"/>
  <c r="AG51" i="2" s="1"/>
  <c r="BA50" i="2"/>
  <c r="AP50" i="2" s="1"/>
  <c r="AZ50" i="2"/>
  <c r="AY50" i="2"/>
  <c r="AN50" i="2" s="1"/>
  <c r="AX50" i="2"/>
  <c r="AM50" i="2" s="1"/>
  <c r="AW50" i="2"/>
  <c r="AL50" i="2" s="1"/>
  <c r="AV50" i="2"/>
  <c r="AK50" i="2" s="1"/>
  <c r="AU50" i="2"/>
  <c r="AJ50" i="2" s="1"/>
  <c r="AT50" i="2"/>
  <c r="AI50" i="2" s="1"/>
  <c r="AS50" i="2"/>
  <c r="AH50" i="2" s="1"/>
  <c r="AR50" i="2"/>
  <c r="AG50" i="2" s="1"/>
  <c r="AO50" i="2"/>
  <c r="BA49" i="2"/>
  <c r="AP49" i="2" s="1"/>
  <c r="AZ49" i="2"/>
  <c r="AO49" i="2" s="1"/>
  <c r="AY49" i="2"/>
  <c r="AN49" i="2" s="1"/>
  <c r="AX49" i="2"/>
  <c r="AM49" i="2" s="1"/>
  <c r="AW49" i="2"/>
  <c r="AL49" i="2" s="1"/>
  <c r="AV49" i="2"/>
  <c r="AK49" i="2" s="1"/>
  <c r="AU49" i="2"/>
  <c r="AJ49" i="2" s="1"/>
  <c r="AT49" i="2"/>
  <c r="AI49" i="2" s="1"/>
  <c r="AS49" i="2"/>
  <c r="AH49" i="2" s="1"/>
  <c r="AR49" i="2"/>
  <c r="AG49" i="2" s="1"/>
  <c r="BA48" i="2"/>
  <c r="AP48" i="2" s="1"/>
  <c r="AZ48" i="2"/>
  <c r="AO48" i="2" s="1"/>
  <c r="AY48" i="2"/>
  <c r="AN48" i="2" s="1"/>
  <c r="AX48" i="2"/>
  <c r="AM48" i="2" s="1"/>
  <c r="AW48" i="2"/>
  <c r="AL48" i="2" s="1"/>
  <c r="AV48" i="2"/>
  <c r="AK48" i="2" s="1"/>
  <c r="AU48" i="2"/>
  <c r="AJ48" i="2" s="1"/>
  <c r="AT48" i="2"/>
  <c r="AI48" i="2" s="1"/>
  <c r="AS48" i="2"/>
  <c r="AH48" i="2" s="1"/>
  <c r="AR48" i="2"/>
  <c r="AG48" i="2" s="1"/>
  <c r="BA47" i="2"/>
  <c r="AP47" i="2" s="1"/>
  <c r="AZ47" i="2"/>
  <c r="AO47" i="2" s="1"/>
  <c r="AY47" i="2"/>
  <c r="AN47" i="2" s="1"/>
  <c r="AX47" i="2"/>
  <c r="AM47" i="2" s="1"/>
  <c r="AW47" i="2"/>
  <c r="AL47" i="2" s="1"/>
  <c r="AV47" i="2"/>
  <c r="AK47" i="2" s="1"/>
  <c r="AU47" i="2"/>
  <c r="AJ47" i="2" s="1"/>
  <c r="AT47" i="2"/>
  <c r="AI47" i="2" s="1"/>
  <c r="AS47" i="2"/>
  <c r="AH47" i="2" s="1"/>
  <c r="AR47" i="2"/>
  <c r="AG47" i="2" s="1"/>
  <c r="BA46" i="2"/>
  <c r="AP46" i="2" s="1"/>
  <c r="AZ46" i="2"/>
  <c r="AO46" i="2" s="1"/>
  <c r="AY46" i="2"/>
  <c r="AN46" i="2" s="1"/>
  <c r="AX46" i="2"/>
  <c r="AM46" i="2" s="1"/>
  <c r="AW46" i="2"/>
  <c r="AL46" i="2" s="1"/>
  <c r="AV46" i="2"/>
  <c r="AK46" i="2" s="1"/>
  <c r="AU46" i="2"/>
  <c r="AJ46" i="2" s="1"/>
  <c r="AT46" i="2"/>
  <c r="AI46" i="2" s="1"/>
  <c r="AS46" i="2"/>
  <c r="AH46" i="2" s="1"/>
  <c r="AR46" i="2"/>
  <c r="AG46" i="2" s="1"/>
  <c r="BA45" i="2"/>
  <c r="AP45" i="2" s="1"/>
  <c r="AZ45" i="2"/>
  <c r="AO45" i="2" s="1"/>
  <c r="AY45" i="2"/>
  <c r="AN45" i="2" s="1"/>
  <c r="AX45" i="2"/>
  <c r="AM45" i="2" s="1"/>
  <c r="AW45" i="2"/>
  <c r="AL45" i="2" s="1"/>
  <c r="AV45" i="2"/>
  <c r="AK45" i="2" s="1"/>
  <c r="AU45" i="2"/>
  <c r="AJ45" i="2" s="1"/>
  <c r="AT45" i="2"/>
  <c r="AI45" i="2" s="1"/>
  <c r="AS45" i="2"/>
  <c r="AH45" i="2" s="1"/>
  <c r="AR45" i="2"/>
  <c r="AG45" i="2" s="1"/>
  <c r="BA44" i="2"/>
  <c r="AP44" i="2" s="1"/>
  <c r="AZ44" i="2"/>
  <c r="AO44" i="2" s="1"/>
  <c r="AY44" i="2"/>
  <c r="AN44" i="2" s="1"/>
  <c r="AX44" i="2"/>
  <c r="AM44" i="2" s="1"/>
  <c r="AW44" i="2"/>
  <c r="AL44" i="2" s="1"/>
  <c r="AV44" i="2"/>
  <c r="AK44" i="2" s="1"/>
  <c r="AU44" i="2"/>
  <c r="AJ44" i="2" s="1"/>
  <c r="AT44" i="2"/>
  <c r="AI44" i="2" s="1"/>
  <c r="AS44" i="2"/>
  <c r="AH44" i="2" s="1"/>
  <c r="AR44" i="2"/>
  <c r="AG44" i="2" s="1"/>
  <c r="BA43" i="2"/>
  <c r="AP43" i="2" s="1"/>
  <c r="AZ43" i="2"/>
  <c r="AO43" i="2" s="1"/>
  <c r="AY43" i="2"/>
  <c r="AN43" i="2" s="1"/>
  <c r="AX43" i="2"/>
  <c r="AM43" i="2" s="1"/>
  <c r="AW43" i="2"/>
  <c r="AL43" i="2" s="1"/>
  <c r="AV43" i="2"/>
  <c r="AK43" i="2" s="1"/>
  <c r="AU43" i="2"/>
  <c r="AJ43" i="2" s="1"/>
  <c r="AT43" i="2"/>
  <c r="AI43" i="2" s="1"/>
  <c r="AS43" i="2"/>
  <c r="AH43" i="2" s="1"/>
  <c r="AR43" i="2"/>
  <c r="AG43" i="2" s="1"/>
  <c r="BA42" i="2"/>
  <c r="AP42" i="2" s="1"/>
  <c r="AZ42" i="2"/>
  <c r="AO42" i="2" s="1"/>
  <c r="AY42" i="2"/>
  <c r="AN42" i="2" s="1"/>
  <c r="AX42" i="2"/>
  <c r="AM42" i="2" s="1"/>
  <c r="AW42" i="2"/>
  <c r="AL42" i="2" s="1"/>
  <c r="AV42" i="2"/>
  <c r="AK42" i="2" s="1"/>
  <c r="AU42" i="2"/>
  <c r="AJ42" i="2" s="1"/>
  <c r="AT42" i="2"/>
  <c r="AI42" i="2" s="1"/>
  <c r="AS42" i="2"/>
  <c r="AH42" i="2" s="1"/>
  <c r="AR42" i="2"/>
  <c r="AG42" i="2" s="1"/>
  <c r="BA41" i="2"/>
  <c r="AP41" i="2" s="1"/>
  <c r="AZ41" i="2"/>
  <c r="AO41" i="2" s="1"/>
  <c r="AY41" i="2"/>
  <c r="AN41" i="2" s="1"/>
  <c r="AX41" i="2"/>
  <c r="AM41" i="2" s="1"/>
  <c r="AW41" i="2"/>
  <c r="AL41" i="2" s="1"/>
  <c r="AV41" i="2"/>
  <c r="AK41" i="2" s="1"/>
  <c r="AU41" i="2"/>
  <c r="AJ41" i="2" s="1"/>
  <c r="AT41" i="2"/>
  <c r="AS41" i="2"/>
  <c r="AH41" i="2" s="1"/>
  <c r="AR41" i="2"/>
  <c r="AG41" i="2" s="1"/>
  <c r="AI41" i="2"/>
  <c r="BA40" i="2"/>
  <c r="AP40" i="2" s="1"/>
  <c r="AZ40" i="2"/>
  <c r="AO40" i="2" s="1"/>
  <c r="AY40" i="2"/>
  <c r="AN40" i="2" s="1"/>
  <c r="AX40" i="2"/>
  <c r="AM40" i="2" s="1"/>
  <c r="AW40" i="2"/>
  <c r="AL40" i="2" s="1"/>
  <c r="AV40" i="2"/>
  <c r="AK40" i="2" s="1"/>
  <c r="AU40" i="2"/>
  <c r="AJ40" i="2" s="1"/>
  <c r="AT40" i="2"/>
  <c r="AI40" i="2" s="1"/>
  <c r="AS40" i="2"/>
  <c r="AH40" i="2" s="1"/>
  <c r="AR40" i="2"/>
  <c r="AG40" i="2" s="1"/>
  <c r="BA39" i="2"/>
  <c r="AP39" i="2" s="1"/>
  <c r="AZ39" i="2"/>
  <c r="AO39" i="2" s="1"/>
  <c r="AY39" i="2"/>
  <c r="AN39" i="2" s="1"/>
  <c r="AX39" i="2"/>
  <c r="AM39" i="2" s="1"/>
  <c r="AW39" i="2"/>
  <c r="AL39" i="2" s="1"/>
  <c r="AV39" i="2"/>
  <c r="AK39" i="2" s="1"/>
  <c r="AU39" i="2"/>
  <c r="AJ39" i="2" s="1"/>
  <c r="AT39" i="2"/>
  <c r="AI39" i="2" s="1"/>
  <c r="AS39" i="2"/>
  <c r="AH39" i="2" s="1"/>
  <c r="AR39" i="2"/>
  <c r="AG39" i="2" s="1"/>
  <c r="BA38" i="2"/>
  <c r="AP38" i="2" s="1"/>
  <c r="AZ38" i="2"/>
  <c r="AO38" i="2" s="1"/>
  <c r="AY38" i="2"/>
  <c r="AN38" i="2" s="1"/>
  <c r="AX38" i="2"/>
  <c r="AM38" i="2" s="1"/>
  <c r="AW38" i="2"/>
  <c r="AL38" i="2" s="1"/>
  <c r="AV38" i="2"/>
  <c r="AK38" i="2" s="1"/>
  <c r="AU38" i="2"/>
  <c r="AJ38" i="2" s="1"/>
  <c r="AT38" i="2"/>
  <c r="AI38" i="2" s="1"/>
  <c r="AS38" i="2"/>
  <c r="AH38" i="2" s="1"/>
  <c r="AR38" i="2"/>
  <c r="AG38" i="2" s="1"/>
  <c r="BA37" i="2"/>
  <c r="AP37" i="2" s="1"/>
  <c r="AZ37" i="2"/>
  <c r="AO37" i="2" s="1"/>
  <c r="AY37" i="2"/>
  <c r="AN37" i="2" s="1"/>
  <c r="AX37" i="2"/>
  <c r="AM37" i="2" s="1"/>
  <c r="AW37" i="2"/>
  <c r="AL37" i="2" s="1"/>
  <c r="AV37" i="2"/>
  <c r="AK37" i="2" s="1"/>
  <c r="AU37" i="2"/>
  <c r="AJ37" i="2" s="1"/>
  <c r="AT37" i="2"/>
  <c r="AI37" i="2" s="1"/>
  <c r="AS37" i="2"/>
  <c r="AH37" i="2" s="1"/>
  <c r="AR37" i="2"/>
  <c r="AG37" i="2" s="1"/>
  <c r="BA36" i="2"/>
  <c r="AP36" i="2" s="1"/>
  <c r="AZ36" i="2"/>
  <c r="AO36" i="2" s="1"/>
  <c r="AY36" i="2"/>
  <c r="AN36" i="2" s="1"/>
  <c r="AX36" i="2"/>
  <c r="AM36" i="2" s="1"/>
  <c r="AW36" i="2"/>
  <c r="AV36" i="2"/>
  <c r="AK36" i="2" s="1"/>
  <c r="AU36" i="2"/>
  <c r="AJ36" i="2" s="1"/>
  <c r="AT36" i="2"/>
  <c r="AI36" i="2" s="1"/>
  <c r="AS36" i="2"/>
  <c r="AH36" i="2" s="1"/>
  <c r="AR36" i="2"/>
  <c r="AG36" i="2" s="1"/>
  <c r="AL36" i="2"/>
  <c r="BA35" i="2"/>
  <c r="AP35" i="2" s="1"/>
  <c r="AZ35" i="2"/>
  <c r="AO35" i="2" s="1"/>
  <c r="AY35" i="2"/>
  <c r="AN35" i="2" s="1"/>
  <c r="AX35" i="2"/>
  <c r="AM35" i="2" s="1"/>
  <c r="AW35" i="2"/>
  <c r="AL35" i="2" s="1"/>
  <c r="AV35" i="2"/>
  <c r="AK35" i="2" s="1"/>
  <c r="AU35" i="2"/>
  <c r="AJ35" i="2" s="1"/>
  <c r="AT35" i="2"/>
  <c r="AI35" i="2" s="1"/>
  <c r="AS35" i="2"/>
  <c r="AH35" i="2" s="1"/>
  <c r="AR35" i="2"/>
  <c r="AG35" i="2" s="1"/>
  <c r="BA34" i="2"/>
  <c r="AP34" i="2" s="1"/>
  <c r="AZ34" i="2"/>
  <c r="AO34" i="2" s="1"/>
  <c r="AY34" i="2"/>
  <c r="AN34" i="2" s="1"/>
  <c r="AX34" i="2"/>
  <c r="AM34" i="2" s="1"/>
  <c r="AW34" i="2"/>
  <c r="AL34" i="2" s="1"/>
  <c r="AV34" i="2"/>
  <c r="AK34" i="2" s="1"/>
  <c r="AU34" i="2"/>
  <c r="AJ34" i="2" s="1"/>
  <c r="AT34" i="2"/>
  <c r="AS34" i="2"/>
  <c r="AH34" i="2" s="1"/>
  <c r="AR34" i="2"/>
  <c r="AG34" i="2" s="1"/>
  <c r="AI34" i="2"/>
  <c r="BA33" i="2"/>
  <c r="AP33" i="2" s="1"/>
  <c r="AZ33" i="2"/>
  <c r="AO33" i="2" s="1"/>
  <c r="AY33" i="2"/>
  <c r="AX33" i="2"/>
  <c r="AW33" i="2"/>
  <c r="AL33" i="2" s="1"/>
  <c r="AV33" i="2"/>
  <c r="AK33" i="2" s="1"/>
  <c r="AU33" i="2"/>
  <c r="AJ33" i="2" s="1"/>
  <c r="AT33" i="2"/>
  <c r="AI33" i="2" s="1"/>
  <c r="AS33" i="2"/>
  <c r="AH33" i="2" s="1"/>
  <c r="AR33" i="2"/>
  <c r="AG33" i="2" s="1"/>
  <c r="AN33" i="2"/>
  <c r="AM33" i="2"/>
  <c r="BA32" i="2"/>
  <c r="AP32" i="2" s="1"/>
  <c r="AZ32" i="2"/>
  <c r="AY32" i="2"/>
  <c r="AN32" i="2" s="1"/>
  <c r="AX32" i="2"/>
  <c r="AM32" i="2" s="1"/>
  <c r="AW32" i="2"/>
  <c r="AL32" i="2" s="1"/>
  <c r="AV32" i="2"/>
  <c r="AK32" i="2" s="1"/>
  <c r="AU32" i="2"/>
  <c r="AJ32" i="2" s="1"/>
  <c r="AT32" i="2"/>
  <c r="AI32" i="2" s="1"/>
  <c r="AS32" i="2"/>
  <c r="AH32" i="2" s="1"/>
  <c r="AR32" i="2"/>
  <c r="AG32" i="2" s="1"/>
  <c r="AO32" i="2"/>
  <c r="BA31" i="2"/>
  <c r="AP31" i="2" s="1"/>
  <c r="AZ31" i="2"/>
  <c r="AO31" i="2" s="1"/>
  <c r="AY31" i="2"/>
  <c r="AN31" i="2" s="1"/>
  <c r="AX31" i="2"/>
  <c r="AM31" i="2" s="1"/>
  <c r="AW31" i="2"/>
  <c r="AL31" i="2" s="1"/>
  <c r="AV31" i="2"/>
  <c r="AK31" i="2" s="1"/>
  <c r="AU31" i="2"/>
  <c r="AJ31" i="2" s="1"/>
  <c r="AT31" i="2"/>
  <c r="AI31" i="2" s="1"/>
  <c r="AS31" i="2"/>
  <c r="AH31" i="2" s="1"/>
  <c r="AR31" i="2"/>
  <c r="AG31" i="2" s="1"/>
  <c r="BA30" i="2"/>
  <c r="AP30" i="2" s="1"/>
  <c r="AZ30" i="2"/>
  <c r="AO30" i="2" s="1"/>
  <c r="AY30" i="2"/>
  <c r="AN30" i="2" s="1"/>
  <c r="AX30" i="2"/>
  <c r="AM30" i="2" s="1"/>
  <c r="AW30" i="2"/>
  <c r="AL30" i="2" s="1"/>
  <c r="AV30" i="2"/>
  <c r="AK30" i="2" s="1"/>
  <c r="AU30" i="2"/>
  <c r="AJ30" i="2" s="1"/>
  <c r="AT30" i="2"/>
  <c r="AI30" i="2" s="1"/>
  <c r="AS30" i="2"/>
  <c r="AH30" i="2" s="1"/>
  <c r="AR30" i="2"/>
  <c r="AG30" i="2" s="1"/>
  <c r="BA29" i="2"/>
  <c r="AP29" i="2" s="1"/>
  <c r="AZ29" i="2"/>
  <c r="AO29" i="2" s="1"/>
  <c r="AY29" i="2"/>
  <c r="AN29" i="2" s="1"/>
  <c r="AX29" i="2"/>
  <c r="AM29" i="2" s="1"/>
  <c r="AW29" i="2"/>
  <c r="AL29" i="2" s="1"/>
  <c r="AV29" i="2"/>
  <c r="AK29" i="2" s="1"/>
  <c r="AU29" i="2"/>
  <c r="AJ29" i="2" s="1"/>
  <c r="AT29" i="2"/>
  <c r="AI29" i="2" s="1"/>
  <c r="AS29" i="2"/>
  <c r="AH29" i="2" s="1"/>
  <c r="AR29" i="2"/>
  <c r="AG29" i="2" s="1"/>
  <c r="BA28" i="2"/>
  <c r="AP28" i="2" s="1"/>
  <c r="AZ28" i="2"/>
  <c r="AO28" i="2" s="1"/>
  <c r="AY28" i="2"/>
  <c r="AN28" i="2" s="1"/>
  <c r="AX28" i="2"/>
  <c r="AM28" i="2" s="1"/>
  <c r="AW28" i="2"/>
  <c r="AL28" i="2" s="1"/>
  <c r="AV28" i="2"/>
  <c r="AK28" i="2" s="1"/>
  <c r="AU28" i="2"/>
  <c r="AJ28" i="2" s="1"/>
  <c r="AT28" i="2"/>
  <c r="AI28" i="2" s="1"/>
  <c r="AS28" i="2"/>
  <c r="AH28" i="2" s="1"/>
  <c r="AR28" i="2"/>
  <c r="AG28" i="2"/>
  <c r="BA27" i="2"/>
  <c r="AP27" i="2" s="1"/>
  <c r="AZ27" i="2"/>
  <c r="AO27" i="2" s="1"/>
  <c r="AY27" i="2"/>
  <c r="AX27" i="2"/>
  <c r="AM27" i="2" s="1"/>
  <c r="AW27" i="2"/>
  <c r="AL27" i="2" s="1"/>
  <c r="AV27" i="2"/>
  <c r="AK27" i="2" s="1"/>
  <c r="AU27" i="2"/>
  <c r="AJ27" i="2" s="1"/>
  <c r="AT27" i="2"/>
  <c r="AI27" i="2" s="1"/>
  <c r="AS27" i="2"/>
  <c r="AH27" i="2" s="1"/>
  <c r="AR27" i="2"/>
  <c r="AG27" i="2" s="1"/>
  <c r="AN27" i="2"/>
  <c r="BA26" i="2"/>
  <c r="AP26" i="2" s="1"/>
  <c r="AZ26" i="2"/>
  <c r="AO26" i="2" s="1"/>
  <c r="AY26" i="2"/>
  <c r="AN26" i="2" s="1"/>
  <c r="AX26" i="2"/>
  <c r="AM26" i="2" s="1"/>
  <c r="AW26" i="2"/>
  <c r="AL26" i="2" s="1"/>
  <c r="AV26" i="2"/>
  <c r="AK26" i="2" s="1"/>
  <c r="AU26" i="2"/>
  <c r="AJ26" i="2" s="1"/>
  <c r="AT26" i="2"/>
  <c r="AI26" i="2" s="1"/>
  <c r="AS26" i="2"/>
  <c r="AH26" i="2" s="1"/>
  <c r="AR26" i="2"/>
  <c r="AG26" i="2" s="1"/>
  <c r="BA25" i="2"/>
  <c r="AP25" i="2" s="1"/>
  <c r="AZ25" i="2"/>
  <c r="AO25" i="2" s="1"/>
  <c r="AY25" i="2"/>
  <c r="AN25" i="2" s="1"/>
  <c r="AX25" i="2"/>
  <c r="AM25" i="2" s="1"/>
  <c r="AW25" i="2"/>
  <c r="AL25" i="2" s="1"/>
  <c r="AV25" i="2"/>
  <c r="AK25" i="2" s="1"/>
  <c r="AU25" i="2"/>
  <c r="AJ25" i="2" s="1"/>
  <c r="AT25" i="2"/>
  <c r="AI25" i="2" s="1"/>
  <c r="AS25" i="2"/>
  <c r="AH25" i="2" s="1"/>
  <c r="AR25" i="2"/>
  <c r="AG25" i="2" s="1"/>
  <c r="BA24" i="2"/>
  <c r="AP24" i="2" s="1"/>
  <c r="AZ24" i="2"/>
  <c r="AO24" i="2" s="1"/>
  <c r="AY24" i="2"/>
  <c r="AN24" i="2" s="1"/>
  <c r="AX24" i="2"/>
  <c r="AM24" i="2" s="1"/>
  <c r="AW24" i="2"/>
  <c r="AL24" i="2" s="1"/>
  <c r="AV24" i="2"/>
  <c r="AK24" i="2" s="1"/>
  <c r="AU24" i="2"/>
  <c r="AJ24" i="2" s="1"/>
  <c r="AT24" i="2"/>
  <c r="AI24" i="2" s="1"/>
  <c r="AS24" i="2"/>
  <c r="AH24" i="2" s="1"/>
  <c r="AR24" i="2"/>
  <c r="AG24" i="2" s="1"/>
  <c r="BA23" i="2"/>
  <c r="AP23" i="2" s="1"/>
  <c r="AZ23" i="2"/>
  <c r="AO23" i="2" s="1"/>
  <c r="AY23" i="2"/>
  <c r="AN23" i="2" s="1"/>
  <c r="AX23" i="2"/>
  <c r="AM23" i="2" s="1"/>
  <c r="AW23" i="2"/>
  <c r="AL23" i="2" s="1"/>
  <c r="AV23" i="2"/>
  <c r="AK23" i="2" s="1"/>
  <c r="AU23" i="2"/>
  <c r="AJ23" i="2" s="1"/>
  <c r="AT23" i="2"/>
  <c r="AI23" i="2" s="1"/>
  <c r="AS23" i="2"/>
  <c r="AH23" i="2" s="1"/>
  <c r="AR23" i="2"/>
  <c r="AG23" i="2" s="1"/>
  <c r="BA22" i="2"/>
  <c r="AP22" i="2" s="1"/>
  <c r="AZ22" i="2"/>
  <c r="AO22" i="2" s="1"/>
  <c r="AY22" i="2"/>
  <c r="AN22" i="2" s="1"/>
  <c r="AX22" i="2"/>
  <c r="AM22" i="2" s="1"/>
  <c r="AW22" i="2"/>
  <c r="AL22" i="2" s="1"/>
  <c r="AV22" i="2"/>
  <c r="AK22" i="2" s="1"/>
  <c r="AU22" i="2"/>
  <c r="AJ22" i="2" s="1"/>
  <c r="AT22" i="2"/>
  <c r="AI22" i="2" s="1"/>
  <c r="AS22" i="2"/>
  <c r="AH22" i="2" s="1"/>
  <c r="AR22" i="2"/>
  <c r="AG22" i="2" s="1"/>
  <c r="BA21" i="2"/>
  <c r="AP21" i="2" s="1"/>
  <c r="AZ21" i="2"/>
  <c r="AO21" i="2" s="1"/>
  <c r="AY21" i="2"/>
  <c r="AX21" i="2"/>
  <c r="AW21" i="2"/>
  <c r="AL21" i="2" s="1"/>
  <c r="AV21" i="2"/>
  <c r="AK21" i="2" s="1"/>
  <c r="AU21" i="2"/>
  <c r="AJ21" i="2" s="1"/>
  <c r="AT21" i="2"/>
  <c r="AI21" i="2" s="1"/>
  <c r="AS21" i="2"/>
  <c r="AH21" i="2" s="1"/>
  <c r="AR21" i="2"/>
  <c r="AG21" i="2" s="1"/>
  <c r="AN21" i="2"/>
  <c r="AM21" i="2"/>
  <c r="BA20" i="2"/>
  <c r="AP20" i="2" s="1"/>
  <c r="AZ20" i="2"/>
  <c r="AO20" i="2" s="1"/>
  <c r="AY20" i="2"/>
  <c r="AN20" i="2" s="1"/>
  <c r="AX20" i="2"/>
  <c r="AM20" i="2" s="1"/>
  <c r="AW20" i="2"/>
  <c r="AL20" i="2" s="1"/>
  <c r="AV20" i="2"/>
  <c r="AK20" i="2" s="1"/>
  <c r="AU20" i="2"/>
  <c r="AJ20" i="2" s="1"/>
  <c r="AT20" i="2"/>
  <c r="AI20" i="2" s="1"/>
  <c r="AS20" i="2"/>
  <c r="AH20" i="2" s="1"/>
  <c r="AR20" i="2"/>
  <c r="AG20" i="2"/>
  <c r="BA19" i="2"/>
  <c r="AP19" i="2" s="1"/>
  <c r="AZ19" i="2"/>
  <c r="AO19" i="2" s="1"/>
  <c r="AY19" i="2"/>
  <c r="AN19" i="2" s="1"/>
  <c r="AX19" i="2"/>
  <c r="AM19" i="2" s="1"/>
  <c r="AW19" i="2"/>
  <c r="AL19" i="2" s="1"/>
  <c r="AV19" i="2"/>
  <c r="AK19" i="2" s="1"/>
  <c r="AU19" i="2"/>
  <c r="AJ19" i="2" s="1"/>
  <c r="AT19" i="2"/>
  <c r="AI19" i="2" s="1"/>
  <c r="AS19" i="2"/>
  <c r="AH19" i="2" s="1"/>
  <c r="AR19" i="2"/>
  <c r="AG19" i="2" s="1"/>
  <c r="BA18" i="2"/>
  <c r="AP18" i="2" s="1"/>
  <c r="AZ18" i="2"/>
  <c r="AO18" i="2" s="1"/>
  <c r="AY18" i="2"/>
  <c r="AN18" i="2" s="1"/>
  <c r="AX18" i="2"/>
  <c r="AM18" i="2" s="1"/>
  <c r="AW18" i="2"/>
  <c r="AL18" i="2" s="1"/>
  <c r="AV18" i="2"/>
  <c r="AK18" i="2" s="1"/>
  <c r="AU18" i="2"/>
  <c r="AJ18" i="2" s="1"/>
  <c r="AT18" i="2"/>
  <c r="AI18" i="2" s="1"/>
  <c r="AS18" i="2"/>
  <c r="AH18" i="2" s="1"/>
  <c r="AR18" i="2"/>
  <c r="AG18" i="2" s="1"/>
  <c r="BA17" i="2"/>
  <c r="AP17" i="2" s="1"/>
  <c r="AZ17" i="2"/>
  <c r="AO17" i="2" s="1"/>
  <c r="AY17" i="2"/>
  <c r="AN17" i="2" s="1"/>
  <c r="AX17" i="2"/>
  <c r="AW17" i="2"/>
  <c r="AV17" i="2"/>
  <c r="AK17" i="2" s="1"/>
  <c r="AU17" i="2"/>
  <c r="AJ17" i="2" s="1"/>
  <c r="AT17" i="2"/>
  <c r="AI17" i="2" s="1"/>
  <c r="AS17" i="2"/>
  <c r="AH17" i="2" s="1"/>
  <c r="AR17" i="2"/>
  <c r="AG17" i="2" s="1"/>
  <c r="AM17" i="2"/>
  <c r="AL17" i="2"/>
  <c r="BA16" i="2"/>
  <c r="AP16" i="2" s="1"/>
  <c r="AZ16" i="2"/>
  <c r="AO16" i="2" s="1"/>
  <c r="AY16" i="2"/>
  <c r="AX16" i="2"/>
  <c r="AW16" i="2"/>
  <c r="AL16" i="2" s="1"/>
  <c r="AV16" i="2"/>
  <c r="AK16" i="2" s="1"/>
  <c r="AU16" i="2"/>
  <c r="AJ16" i="2" s="1"/>
  <c r="AT16" i="2"/>
  <c r="AI16" i="2" s="1"/>
  <c r="AS16" i="2"/>
  <c r="AH16" i="2" s="1"/>
  <c r="AR16" i="2"/>
  <c r="AG16" i="2" s="1"/>
  <c r="AN16" i="2"/>
  <c r="AM16" i="2"/>
  <c r="BA15" i="2"/>
  <c r="AP15" i="2" s="1"/>
  <c r="AZ15" i="2"/>
  <c r="AO15" i="2" s="1"/>
  <c r="AY15" i="2"/>
  <c r="AX15" i="2"/>
  <c r="AM15" i="2" s="1"/>
  <c r="AW15" i="2"/>
  <c r="AL15" i="2" s="1"/>
  <c r="AV15" i="2"/>
  <c r="AK15" i="2" s="1"/>
  <c r="AU15" i="2"/>
  <c r="AJ15" i="2" s="1"/>
  <c r="AT15" i="2"/>
  <c r="AI15" i="2" s="1"/>
  <c r="AS15" i="2"/>
  <c r="AH15" i="2" s="1"/>
  <c r="AR15" i="2"/>
  <c r="AG15" i="2" s="1"/>
  <c r="AN15" i="2"/>
  <c r="BA14" i="2"/>
  <c r="AP14" i="2" s="1"/>
  <c r="AZ14" i="2"/>
  <c r="AY14" i="2"/>
  <c r="AN14" i="2" s="1"/>
  <c r="AX14" i="2"/>
  <c r="AM14" i="2" s="1"/>
  <c r="AW14" i="2"/>
  <c r="AL14" i="2" s="1"/>
  <c r="AV14" i="2"/>
  <c r="AK14" i="2" s="1"/>
  <c r="AU14" i="2"/>
  <c r="AJ14" i="2" s="1"/>
  <c r="AT14" i="2"/>
  <c r="AI14" i="2" s="1"/>
  <c r="AS14" i="2"/>
  <c r="AH14" i="2" s="1"/>
  <c r="AR14" i="2"/>
  <c r="AG14" i="2" s="1"/>
  <c r="AO14" i="2"/>
  <c r="BA13" i="2"/>
  <c r="AP13" i="2" s="1"/>
  <c r="AZ13" i="2"/>
  <c r="AO13" i="2" s="1"/>
  <c r="AY13" i="2"/>
  <c r="AX13" i="2"/>
  <c r="AM13" i="2" s="1"/>
  <c r="AW13" i="2"/>
  <c r="AL13" i="2" s="1"/>
  <c r="AV13" i="2"/>
  <c r="AK13" i="2" s="1"/>
  <c r="AU13" i="2"/>
  <c r="AJ13" i="2" s="1"/>
  <c r="AT13" i="2"/>
  <c r="AI13" i="2" s="1"/>
  <c r="AS13" i="2"/>
  <c r="AH13" i="2" s="1"/>
  <c r="AR13" i="2"/>
  <c r="AG13" i="2" s="1"/>
  <c r="AN13" i="2"/>
  <c r="BA12" i="2"/>
  <c r="AP12" i="2" s="1"/>
  <c r="AZ12" i="2"/>
  <c r="AO12" i="2" s="1"/>
  <c r="AY12" i="2"/>
  <c r="AN12" i="2" s="1"/>
  <c r="AX12" i="2"/>
  <c r="AM12" i="2" s="1"/>
  <c r="AW12" i="2"/>
  <c r="AL12" i="2" s="1"/>
  <c r="AV12" i="2"/>
  <c r="AK12" i="2" s="1"/>
  <c r="AU12" i="2"/>
  <c r="AJ12" i="2" s="1"/>
  <c r="AT12" i="2"/>
  <c r="AS12" i="2"/>
  <c r="AH12" i="2" s="1"/>
  <c r="AR12" i="2"/>
  <c r="AG12" i="2" s="1"/>
  <c r="AI12" i="2"/>
  <c r="BA11" i="2"/>
  <c r="AP11" i="2" s="1"/>
  <c r="AZ11" i="2"/>
  <c r="AO11" i="2" s="1"/>
  <c r="AY11" i="2"/>
  <c r="AN11" i="2" s="1"/>
  <c r="AX11" i="2"/>
  <c r="AM11" i="2" s="1"/>
  <c r="AW11" i="2"/>
  <c r="AL11" i="2" s="1"/>
  <c r="AV11" i="2"/>
  <c r="AK11" i="2" s="1"/>
  <c r="AU11" i="2"/>
  <c r="AJ11" i="2" s="1"/>
  <c r="AT11" i="2"/>
  <c r="AI11" i="2" s="1"/>
  <c r="AS11" i="2"/>
  <c r="AH11" i="2" s="1"/>
  <c r="AR11" i="2"/>
  <c r="AG11" i="2" s="1"/>
  <c r="BA10" i="2"/>
  <c r="AP10" i="2" s="1"/>
  <c r="AZ10" i="2"/>
  <c r="AY10" i="2"/>
  <c r="AN10" i="2" s="1"/>
  <c r="AX10" i="2"/>
  <c r="AW10" i="2"/>
  <c r="AL10" i="2" s="1"/>
  <c r="AV10" i="2"/>
  <c r="AK10" i="2" s="1"/>
  <c r="AU10" i="2"/>
  <c r="AJ10" i="2" s="1"/>
  <c r="AT10" i="2"/>
  <c r="AI10" i="2" s="1"/>
  <c r="AS10" i="2"/>
  <c r="AH10" i="2" s="1"/>
  <c r="AR10" i="2"/>
  <c r="AG10" i="2" s="1"/>
  <c r="AO10" i="2"/>
  <c r="AM10" i="2"/>
  <c r="AR10" i="5"/>
  <c r="AG10" i="5" s="1"/>
  <c r="AR11" i="5"/>
  <c r="AG11" i="5" s="1"/>
  <c r="AS11" i="5"/>
  <c r="AH11" i="5" s="1"/>
  <c r="AT11" i="5"/>
  <c r="AI11" i="5" s="1"/>
  <c r="AU11" i="5"/>
  <c r="AJ11" i="5" s="1"/>
  <c r="AV11" i="5"/>
  <c r="AK11" i="5" s="1"/>
  <c r="AW11" i="5"/>
  <c r="AL11" i="5" s="1"/>
  <c r="AX11" i="5"/>
  <c r="AM11" i="5" s="1"/>
  <c r="AY11" i="5"/>
  <c r="AN11" i="5" s="1"/>
  <c r="AZ11" i="5"/>
  <c r="AO11" i="5" s="1"/>
  <c r="BA11" i="5"/>
  <c r="AP11" i="5" s="1"/>
  <c r="AR12" i="5"/>
  <c r="AG12" i="5" s="1"/>
  <c r="AS12" i="5"/>
  <c r="AH12" i="5" s="1"/>
  <c r="AT12" i="5"/>
  <c r="AI12" i="5" s="1"/>
  <c r="AU12" i="5"/>
  <c r="AJ12" i="5" s="1"/>
  <c r="AV12" i="5"/>
  <c r="AK12" i="5" s="1"/>
  <c r="AW12" i="5"/>
  <c r="AL12" i="5" s="1"/>
  <c r="AX12" i="5"/>
  <c r="AM12" i="5" s="1"/>
  <c r="AY12" i="5"/>
  <c r="AN12" i="5" s="1"/>
  <c r="AZ12" i="5"/>
  <c r="AO12" i="5" s="1"/>
  <c r="BA12" i="5"/>
  <c r="AP12" i="5" s="1"/>
  <c r="AR13" i="5"/>
  <c r="AG13" i="5" s="1"/>
  <c r="AS13" i="5"/>
  <c r="AH13" i="5" s="1"/>
  <c r="AT13" i="5"/>
  <c r="AI13" i="5" s="1"/>
  <c r="AU13" i="5"/>
  <c r="AJ13" i="5" s="1"/>
  <c r="AV13" i="5"/>
  <c r="AK13" i="5" s="1"/>
  <c r="AW13" i="5"/>
  <c r="AL13" i="5" s="1"/>
  <c r="AX13" i="5"/>
  <c r="AM13" i="5" s="1"/>
  <c r="AY13" i="5"/>
  <c r="AN13" i="5" s="1"/>
  <c r="AZ13" i="5"/>
  <c r="AO13" i="5" s="1"/>
  <c r="BA13" i="5"/>
  <c r="AP13" i="5" s="1"/>
  <c r="AR14" i="5"/>
  <c r="AG14" i="5" s="1"/>
  <c r="AS14" i="5"/>
  <c r="AH14" i="5" s="1"/>
  <c r="AT14" i="5"/>
  <c r="AI14" i="5" s="1"/>
  <c r="AU14" i="5"/>
  <c r="AJ14" i="5" s="1"/>
  <c r="AV14" i="5"/>
  <c r="AK14" i="5" s="1"/>
  <c r="AW14" i="5"/>
  <c r="AL14" i="5" s="1"/>
  <c r="AX14" i="5"/>
  <c r="AM14" i="5" s="1"/>
  <c r="AY14" i="5"/>
  <c r="AN14" i="5" s="1"/>
  <c r="AZ14" i="5"/>
  <c r="AO14" i="5" s="1"/>
  <c r="BA14" i="5"/>
  <c r="AP14" i="5" s="1"/>
  <c r="AR15" i="5"/>
  <c r="AG15" i="5" s="1"/>
  <c r="AS15" i="5"/>
  <c r="AH15" i="5" s="1"/>
  <c r="AT15" i="5"/>
  <c r="AI15" i="5" s="1"/>
  <c r="AU15" i="5"/>
  <c r="AJ15" i="5" s="1"/>
  <c r="AV15" i="5"/>
  <c r="AK15" i="5" s="1"/>
  <c r="AW15" i="5"/>
  <c r="AL15" i="5" s="1"/>
  <c r="AX15" i="5"/>
  <c r="AM15" i="5" s="1"/>
  <c r="AY15" i="5"/>
  <c r="AN15" i="5" s="1"/>
  <c r="AZ15" i="5"/>
  <c r="AO15" i="5" s="1"/>
  <c r="BA15" i="5"/>
  <c r="AP15" i="5" s="1"/>
  <c r="AR16" i="5"/>
  <c r="AG16" i="5" s="1"/>
  <c r="AS16" i="5"/>
  <c r="AH16" i="5" s="1"/>
  <c r="AT16" i="5"/>
  <c r="AI16" i="5" s="1"/>
  <c r="AU16" i="5"/>
  <c r="AJ16" i="5" s="1"/>
  <c r="AV16" i="5"/>
  <c r="AK16" i="5" s="1"/>
  <c r="AW16" i="5"/>
  <c r="AL16" i="5" s="1"/>
  <c r="AX16" i="5"/>
  <c r="AM16" i="5" s="1"/>
  <c r="AY16" i="5"/>
  <c r="AN16" i="5" s="1"/>
  <c r="AZ16" i="5"/>
  <c r="AO16" i="5" s="1"/>
  <c r="BA16" i="5"/>
  <c r="AP16" i="5" s="1"/>
  <c r="AR17" i="5"/>
  <c r="AG17" i="5" s="1"/>
  <c r="AS17" i="5"/>
  <c r="AH17" i="5" s="1"/>
  <c r="AT17" i="5"/>
  <c r="AI17" i="5" s="1"/>
  <c r="AU17" i="5"/>
  <c r="AJ17" i="5" s="1"/>
  <c r="AV17" i="5"/>
  <c r="AK17" i="5" s="1"/>
  <c r="AW17" i="5"/>
  <c r="AL17" i="5" s="1"/>
  <c r="AX17" i="5"/>
  <c r="AM17" i="5" s="1"/>
  <c r="AY17" i="5"/>
  <c r="AN17" i="5" s="1"/>
  <c r="AZ17" i="5"/>
  <c r="AO17" i="5" s="1"/>
  <c r="BA17" i="5"/>
  <c r="AP17" i="5" s="1"/>
  <c r="AR18" i="5"/>
  <c r="AG18" i="5" s="1"/>
  <c r="AS18" i="5"/>
  <c r="AH18" i="5" s="1"/>
  <c r="AT18" i="5"/>
  <c r="AI18" i="5" s="1"/>
  <c r="AU18" i="5"/>
  <c r="AJ18" i="5" s="1"/>
  <c r="AV18" i="5"/>
  <c r="AK18" i="5" s="1"/>
  <c r="AW18" i="5"/>
  <c r="AL18" i="5" s="1"/>
  <c r="AX18" i="5"/>
  <c r="AM18" i="5" s="1"/>
  <c r="AY18" i="5"/>
  <c r="AN18" i="5" s="1"/>
  <c r="AZ18" i="5"/>
  <c r="AO18" i="5" s="1"/>
  <c r="BA18" i="5"/>
  <c r="AP18" i="5" s="1"/>
  <c r="AR19" i="5"/>
  <c r="AG19" i="5" s="1"/>
  <c r="AS19" i="5"/>
  <c r="AH19" i="5" s="1"/>
  <c r="AT19" i="5"/>
  <c r="AI19" i="5" s="1"/>
  <c r="AU19" i="5"/>
  <c r="AJ19" i="5" s="1"/>
  <c r="AV19" i="5"/>
  <c r="AK19" i="5" s="1"/>
  <c r="AW19" i="5"/>
  <c r="AL19" i="5" s="1"/>
  <c r="AX19" i="5"/>
  <c r="AM19" i="5" s="1"/>
  <c r="AY19" i="5"/>
  <c r="AN19" i="5" s="1"/>
  <c r="AZ19" i="5"/>
  <c r="AO19" i="5" s="1"/>
  <c r="BA19" i="5"/>
  <c r="AP19" i="5" s="1"/>
  <c r="AR20" i="5"/>
  <c r="AG20" i="5" s="1"/>
  <c r="AS20" i="5"/>
  <c r="AH20" i="5" s="1"/>
  <c r="AT20" i="5"/>
  <c r="AI20" i="5" s="1"/>
  <c r="AU20" i="5"/>
  <c r="AJ20" i="5" s="1"/>
  <c r="AV20" i="5"/>
  <c r="AK20" i="5" s="1"/>
  <c r="AW20" i="5"/>
  <c r="AL20" i="5" s="1"/>
  <c r="AX20" i="5"/>
  <c r="AM20" i="5" s="1"/>
  <c r="AY20" i="5"/>
  <c r="AN20" i="5" s="1"/>
  <c r="AZ20" i="5"/>
  <c r="AO20" i="5" s="1"/>
  <c r="BA20" i="5"/>
  <c r="AP20" i="5" s="1"/>
  <c r="AR21" i="5"/>
  <c r="AG21" i="5" s="1"/>
  <c r="AS21" i="5"/>
  <c r="AH21" i="5" s="1"/>
  <c r="AT21" i="5"/>
  <c r="AI21" i="5" s="1"/>
  <c r="AU21" i="5"/>
  <c r="AJ21" i="5" s="1"/>
  <c r="AV21" i="5"/>
  <c r="AK21" i="5" s="1"/>
  <c r="AW21" i="5"/>
  <c r="AL21" i="5" s="1"/>
  <c r="AX21" i="5"/>
  <c r="AM21" i="5" s="1"/>
  <c r="AY21" i="5"/>
  <c r="AN21" i="5" s="1"/>
  <c r="AZ21" i="5"/>
  <c r="AO21" i="5" s="1"/>
  <c r="BA21" i="5"/>
  <c r="AP21" i="5" s="1"/>
  <c r="AR22" i="5"/>
  <c r="AG22" i="5" s="1"/>
  <c r="AS22" i="5"/>
  <c r="AH22" i="5" s="1"/>
  <c r="AT22" i="5"/>
  <c r="AI22" i="5" s="1"/>
  <c r="AU22" i="5"/>
  <c r="AJ22" i="5" s="1"/>
  <c r="AV22" i="5"/>
  <c r="AK22" i="5" s="1"/>
  <c r="AW22" i="5"/>
  <c r="AL22" i="5" s="1"/>
  <c r="AX22" i="5"/>
  <c r="AM22" i="5" s="1"/>
  <c r="AY22" i="5"/>
  <c r="AN22" i="5" s="1"/>
  <c r="AZ22" i="5"/>
  <c r="AO22" i="5" s="1"/>
  <c r="BA22" i="5"/>
  <c r="AP22" i="5" s="1"/>
  <c r="AR23" i="5"/>
  <c r="AG23" i="5" s="1"/>
  <c r="AS23" i="5"/>
  <c r="AH23" i="5" s="1"/>
  <c r="AT23" i="5"/>
  <c r="AI23" i="5" s="1"/>
  <c r="AU23" i="5"/>
  <c r="AJ23" i="5" s="1"/>
  <c r="AV23" i="5"/>
  <c r="AK23" i="5" s="1"/>
  <c r="AW23" i="5"/>
  <c r="AL23" i="5" s="1"/>
  <c r="AX23" i="5"/>
  <c r="AM23" i="5" s="1"/>
  <c r="AY23" i="5"/>
  <c r="AN23" i="5" s="1"/>
  <c r="AZ23" i="5"/>
  <c r="AO23" i="5" s="1"/>
  <c r="BA23" i="5"/>
  <c r="AP23" i="5" s="1"/>
  <c r="AR24" i="5"/>
  <c r="AG24" i="5" s="1"/>
  <c r="AS24" i="5"/>
  <c r="AH24" i="5" s="1"/>
  <c r="AT24" i="5"/>
  <c r="AI24" i="5" s="1"/>
  <c r="AU24" i="5"/>
  <c r="AJ24" i="5" s="1"/>
  <c r="AV24" i="5"/>
  <c r="AK24" i="5" s="1"/>
  <c r="AW24" i="5"/>
  <c r="AL24" i="5" s="1"/>
  <c r="AX24" i="5"/>
  <c r="AM24" i="5" s="1"/>
  <c r="AY24" i="5"/>
  <c r="AN24" i="5" s="1"/>
  <c r="AZ24" i="5"/>
  <c r="AO24" i="5" s="1"/>
  <c r="BA24" i="5"/>
  <c r="AP24" i="5" s="1"/>
  <c r="AR25" i="5"/>
  <c r="AG25" i="5" s="1"/>
  <c r="AS25" i="5"/>
  <c r="AH25" i="5" s="1"/>
  <c r="AT25" i="5"/>
  <c r="AI25" i="5" s="1"/>
  <c r="AU25" i="5"/>
  <c r="AJ25" i="5" s="1"/>
  <c r="AV25" i="5"/>
  <c r="AK25" i="5" s="1"/>
  <c r="AW25" i="5"/>
  <c r="AL25" i="5" s="1"/>
  <c r="AX25" i="5"/>
  <c r="AM25" i="5" s="1"/>
  <c r="AY25" i="5"/>
  <c r="AN25" i="5" s="1"/>
  <c r="AZ25" i="5"/>
  <c r="AO25" i="5" s="1"/>
  <c r="BA25" i="5"/>
  <c r="AP25" i="5" s="1"/>
  <c r="AR26" i="5"/>
  <c r="AG26" i="5" s="1"/>
  <c r="AS26" i="5"/>
  <c r="AH26" i="5" s="1"/>
  <c r="AT26" i="5"/>
  <c r="AI26" i="5" s="1"/>
  <c r="AU26" i="5"/>
  <c r="AJ26" i="5" s="1"/>
  <c r="AV26" i="5"/>
  <c r="AK26" i="5" s="1"/>
  <c r="AW26" i="5"/>
  <c r="AL26" i="5" s="1"/>
  <c r="AX26" i="5"/>
  <c r="AM26" i="5" s="1"/>
  <c r="AY26" i="5"/>
  <c r="AN26" i="5" s="1"/>
  <c r="AZ26" i="5"/>
  <c r="AO26" i="5" s="1"/>
  <c r="BA26" i="5"/>
  <c r="AP26" i="5" s="1"/>
  <c r="AR27" i="5"/>
  <c r="AG27" i="5" s="1"/>
  <c r="AS27" i="5"/>
  <c r="AH27" i="5" s="1"/>
  <c r="AT27" i="5"/>
  <c r="AI27" i="5" s="1"/>
  <c r="AU27" i="5"/>
  <c r="AJ27" i="5" s="1"/>
  <c r="AV27" i="5"/>
  <c r="AK27" i="5" s="1"/>
  <c r="AW27" i="5"/>
  <c r="AL27" i="5" s="1"/>
  <c r="AX27" i="5"/>
  <c r="AM27" i="5" s="1"/>
  <c r="AY27" i="5"/>
  <c r="AN27" i="5" s="1"/>
  <c r="AZ27" i="5"/>
  <c r="AO27" i="5" s="1"/>
  <c r="BA27" i="5"/>
  <c r="AP27" i="5" s="1"/>
  <c r="AR28" i="5"/>
  <c r="AG28" i="5" s="1"/>
  <c r="AS28" i="5"/>
  <c r="AH28" i="5" s="1"/>
  <c r="AT28" i="5"/>
  <c r="AI28" i="5" s="1"/>
  <c r="AU28" i="5"/>
  <c r="AJ28" i="5" s="1"/>
  <c r="AV28" i="5"/>
  <c r="AK28" i="5" s="1"/>
  <c r="AW28" i="5"/>
  <c r="AL28" i="5" s="1"/>
  <c r="AX28" i="5"/>
  <c r="AM28" i="5" s="1"/>
  <c r="AY28" i="5"/>
  <c r="AN28" i="5" s="1"/>
  <c r="AZ28" i="5"/>
  <c r="AO28" i="5" s="1"/>
  <c r="BA28" i="5"/>
  <c r="AP28" i="5" s="1"/>
  <c r="AR29" i="5"/>
  <c r="AG29" i="5" s="1"/>
  <c r="AS29" i="5"/>
  <c r="AH29" i="5" s="1"/>
  <c r="AT29" i="5"/>
  <c r="AI29" i="5" s="1"/>
  <c r="AU29" i="5"/>
  <c r="AJ29" i="5" s="1"/>
  <c r="AV29" i="5"/>
  <c r="AK29" i="5" s="1"/>
  <c r="AW29" i="5"/>
  <c r="AL29" i="5" s="1"/>
  <c r="AX29" i="5"/>
  <c r="AM29" i="5" s="1"/>
  <c r="AY29" i="5"/>
  <c r="AN29" i="5" s="1"/>
  <c r="AZ29" i="5"/>
  <c r="AO29" i="5" s="1"/>
  <c r="BA29" i="5"/>
  <c r="AP29" i="5" s="1"/>
  <c r="AR30" i="5"/>
  <c r="AG30" i="5" s="1"/>
  <c r="AS30" i="5"/>
  <c r="AH30" i="5" s="1"/>
  <c r="AT30" i="5"/>
  <c r="AI30" i="5" s="1"/>
  <c r="AU30" i="5"/>
  <c r="AJ30" i="5" s="1"/>
  <c r="AV30" i="5"/>
  <c r="AK30" i="5" s="1"/>
  <c r="AW30" i="5"/>
  <c r="AL30" i="5" s="1"/>
  <c r="AX30" i="5"/>
  <c r="AM30" i="5" s="1"/>
  <c r="AY30" i="5"/>
  <c r="AN30" i="5" s="1"/>
  <c r="AZ30" i="5"/>
  <c r="AO30" i="5" s="1"/>
  <c r="BA30" i="5"/>
  <c r="AP30" i="5" s="1"/>
  <c r="AR31" i="5"/>
  <c r="AG31" i="5" s="1"/>
  <c r="AS31" i="5"/>
  <c r="AH31" i="5" s="1"/>
  <c r="AT31" i="5"/>
  <c r="AI31" i="5" s="1"/>
  <c r="AU31" i="5"/>
  <c r="AJ31" i="5" s="1"/>
  <c r="AV31" i="5"/>
  <c r="AK31" i="5" s="1"/>
  <c r="AW31" i="5"/>
  <c r="AL31" i="5" s="1"/>
  <c r="AX31" i="5"/>
  <c r="AM31" i="5" s="1"/>
  <c r="AY31" i="5"/>
  <c r="AN31" i="5" s="1"/>
  <c r="AZ31" i="5"/>
  <c r="AO31" i="5" s="1"/>
  <c r="BA31" i="5"/>
  <c r="AP31" i="5" s="1"/>
  <c r="AR32" i="5"/>
  <c r="AG32" i="5" s="1"/>
  <c r="AS32" i="5"/>
  <c r="AH32" i="5" s="1"/>
  <c r="AT32" i="5"/>
  <c r="AI32" i="5" s="1"/>
  <c r="AU32" i="5"/>
  <c r="AJ32" i="5" s="1"/>
  <c r="AV32" i="5"/>
  <c r="AK32" i="5" s="1"/>
  <c r="AW32" i="5"/>
  <c r="AL32" i="5" s="1"/>
  <c r="AX32" i="5"/>
  <c r="AM32" i="5" s="1"/>
  <c r="AY32" i="5"/>
  <c r="AN32" i="5" s="1"/>
  <c r="AZ32" i="5"/>
  <c r="AO32" i="5" s="1"/>
  <c r="BA32" i="5"/>
  <c r="AP32" i="5" s="1"/>
  <c r="AR33" i="5"/>
  <c r="AG33" i="5" s="1"/>
  <c r="AS33" i="5"/>
  <c r="AH33" i="5" s="1"/>
  <c r="AT33" i="5"/>
  <c r="AI33" i="5" s="1"/>
  <c r="AU33" i="5"/>
  <c r="AJ33" i="5" s="1"/>
  <c r="AV33" i="5"/>
  <c r="AK33" i="5" s="1"/>
  <c r="AW33" i="5"/>
  <c r="AL33" i="5" s="1"/>
  <c r="AX33" i="5"/>
  <c r="AM33" i="5" s="1"/>
  <c r="AY33" i="5"/>
  <c r="AN33" i="5" s="1"/>
  <c r="AZ33" i="5"/>
  <c r="AO33" i="5" s="1"/>
  <c r="BA33" i="5"/>
  <c r="AP33" i="5" s="1"/>
  <c r="AR34" i="5"/>
  <c r="AG34" i="5" s="1"/>
  <c r="AS34" i="5"/>
  <c r="AH34" i="5" s="1"/>
  <c r="AT34" i="5"/>
  <c r="AI34" i="5" s="1"/>
  <c r="AU34" i="5"/>
  <c r="AJ34" i="5" s="1"/>
  <c r="AV34" i="5"/>
  <c r="AK34" i="5" s="1"/>
  <c r="AW34" i="5"/>
  <c r="AL34" i="5" s="1"/>
  <c r="AX34" i="5"/>
  <c r="AM34" i="5" s="1"/>
  <c r="AY34" i="5"/>
  <c r="AN34" i="5" s="1"/>
  <c r="AZ34" i="5"/>
  <c r="AO34" i="5" s="1"/>
  <c r="BA34" i="5"/>
  <c r="AP34" i="5" s="1"/>
  <c r="AR35" i="5"/>
  <c r="AG35" i="5" s="1"/>
  <c r="AS35" i="5"/>
  <c r="AH35" i="5" s="1"/>
  <c r="AT35" i="5"/>
  <c r="AI35" i="5" s="1"/>
  <c r="AU35" i="5"/>
  <c r="AJ35" i="5" s="1"/>
  <c r="AV35" i="5"/>
  <c r="AK35" i="5" s="1"/>
  <c r="AW35" i="5"/>
  <c r="AL35" i="5" s="1"/>
  <c r="AX35" i="5"/>
  <c r="AM35" i="5" s="1"/>
  <c r="AY35" i="5"/>
  <c r="AN35" i="5" s="1"/>
  <c r="AZ35" i="5"/>
  <c r="AO35" i="5" s="1"/>
  <c r="BA35" i="5"/>
  <c r="AP35" i="5" s="1"/>
  <c r="AR36" i="5"/>
  <c r="AG36" i="5" s="1"/>
  <c r="AS36" i="5"/>
  <c r="AH36" i="5" s="1"/>
  <c r="AT36" i="5"/>
  <c r="AI36" i="5" s="1"/>
  <c r="AU36" i="5"/>
  <c r="AJ36" i="5" s="1"/>
  <c r="AV36" i="5"/>
  <c r="AK36" i="5" s="1"/>
  <c r="AW36" i="5"/>
  <c r="AL36" i="5" s="1"/>
  <c r="AX36" i="5"/>
  <c r="AM36" i="5" s="1"/>
  <c r="AY36" i="5"/>
  <c r="AN36" i="5" s="1"/>
  <c r="AZ36" i="5"/>
  <c r="AO36" i="5" s="1"/>
  <c r="BA36" i="5"/>
  <c r="AP36" i="5" s="1"/>
  <c r="AR37" i="5"/>
  <c r="AG37" i="5" s="1"/>
  <c r="AS37" i="5"/>
  <c r="AH37" i="5" s="1"/>
  <c r="AT37" i="5"/>
  <c r="AI37" i="5" s="1"/>
  <c r="AU37" i="5"/>
  <c r="AJ37" i="5" s="1"/>
  <c r="AV37" i="5"/>
  <c r="AK37" i="5" s="1"/>
  <c r="AW37" i="5"/>
  <c r="AL37" i="5" s="1"/>
  <c r="AX37" i="5"/>
  <c r="AM37" i="5" s="1"/>
  <c r="AY37" i="5"/>
  <c r="AN37" i="5" s="1"/>
  <c r="AZ37" i="5"/>
  <c r="AO37" i="5" s="1"/>
  <c r="BA37" i="5"/>
  <c r="AP37" i="5" s="1"/>
  <c r="AR38" i="5"/>
  <c r="AG38" i="5" s="1"/>
  <c r="AS38" i="5"/>
  <c r="AH38" i="5" s="1"/>
  <c r="AT38" i="5"/>
  <c r="AI38" i="5" s="1"/>
  <c r="AU38" i="5"/>
  <c r="AJ38" i="5" s="1"/>
  <c r="AV38" i="5"/>
  <c r="AK38" i="5" s="1"/>
  <c r="AW38" i="5"/>
  <c r="AL38" i="5" s="1"/>
  <c r="AX38" i="5"/>
  <c r="AM38" i="5" s="1"/>
  <c r="AY38" i="5"/>
  <c r="AN38" i="5" s="1"/>
  <c r="AZ38" i="5"/>
  <c r="AO38" i="5" s="1"/>
  <c r="BA38" i="5"/>
  <c r="AP38" i="5" s="1"/>
  <c r="AR39" i="5"/>
  <c r="AG39" i="5" s="1"/>
  <c r="AS39" i="5"/>
  <c r="AH39" i="5" s="1"/>
  <c r="AT39" i="5"/>
  <c r="AI39" i="5" s="1"/>
  <c r="AU39" i="5"/>
  <c r="AJ39" i="5" s="1"/>
  <c r="AV39" i="5"/>
  <c r="AK39" i="5" s="1"/>
  <c r="AW39" i="5"/>
  <c r="AL39" i="5" s="1"/>
  <c r="AX39" i="5"/>
  <c r="AM39" i="5" s="1"/>
  <c r="AY39" i="5"/>
  <c r="AN39" i="5" s="1"/>
  <c r="AZ39" i="5"/>
  <c r="AO39" i="5" s="1"/>
  <c r="BA39" i="5"/>
  <c r="AP39" i="5" s="1"/>
  <c r="AR40" i="5"/>
  <c r="AG40" i="5" s="1"/>
  <c r="AS40" i="5"/>
  <c r="AH40" i="5" s="1"/>
  <c r="AT40" i="5"/>
  <c r="AI40" i="5" s="1"/>
  <c r="AU40" i="5"/>
  <c r="AJ40" i="5" s="1"/>
  <c r="AV40" i="5"/>
  <c r="AK40" i="5" s="1"/>
  <c r="AW40" i="5"/>
  <c r="AL40" i="5" s="1"/>
  <c r="AX40" i="5"/>
  <c r="AM40" i="5" s="1"/>
  <c r="AY40" i="5"/>
  <c r="AN40" i="5" s="1"/>
  <c r="AZ40" i="5"/>
  <c r="AO40" i="5" s="1"/>
  <c r="BA40" i="5"/>
  <c r="AP40" i="5" s="1"/>
  <c r="AR41" i="5"/>
  <c r="AG41" i="5" s="1"/>
  <c r="AS41" i="5"/>
  <c r="AH41" i="5" s="1"/>
  <c r="AT41" i="5"/>
  <c r="AI41" i="5" s="1"/>
  <c r="AU41" i="5"/>
  <c r="AJ41" i="5" s="1"/>
  <c r="AV41" i="5"/>
  <c r="AK41" i="5" s="1"/>
  <c r="AW41" i="5"/>
  <c r="AL41" i="5" s="1"/>
  <c r="AX41" i="5"/>
  <c r="AM41" i="5" s="1"/>
  <c r="AY41" i="5"/>
  <c r="AN41" i="5" s="1"/>
  <c r="AZ41" i="5"/>
  <c r="AO41" i="5" s="1"/>
  <c r="BA41" i="5"/>
  <c r="AP41" i="5" s="1"/>
  <c r="AR42" i="5"/>
  <c r="AG42" i="5" s="1"/>
  <c r="AS42" i="5"/>
  <c r="AH42" i="5" s="1"/>
  <c r="AT42" i="5"/>
  <c r="AI42" i="5" s="1"/>
  <c r="AU42" i="5"/>
  <c r="AJ42" i="5" s="1"/>
  <c r="AV42" i="5"/>
  <c r="AK42" i="5" s="1"/>
  <c r="AW42" i="5"/>
  <c r="AL42" i="5" s="1"/>
  <c r="AX42" i="5"/>
  <c r="AM42" i="5" s="1"/>
  <c r="AY42" i="5"/>
  <c r="AN42" i="5" s="1"/>
  <c r="AZ42" i="5"/>
  <c r="AO42" i="5" s="1"/>
  <c r="BA42" i="5"/>
  <c r="AP42" i="5" s="1"/>
  <c r="AR43" i="5"/>
  <c r="AG43" i="5" s="1"/>
  <c r="AS43" i="5"/>
  <c r="AH43" i="5" s="1"/>
  <c r="AT43" i="5"/>
  <c r="AI43" i="5" s="1"/>
  <c r="AU43" i="5"/>
  <c r="AJ43" i="5" s="1"/>
  <c r="AV43" i="5"/>
  <c r="AK43" i="5" s="1"/>
  <c r="AW43" i="5"/>
  <c r="AL43" i="5" s="1"/>
  <c r="AX43" i="5"/>
  <c r="AM43" i="5" s="1"/>
  <c r="AY43" i="5"/>
  <c r="AN43" i="5" s="1"/>
  <c r="AZ43" i="5"/>
  <c r="AO43" i="5" s="1"/>
  <c r="BA43" i="5"/>
  <c r="AP43" i="5" s="1"/>
  <c r="AR44" i="5"/>
  <c r="AG44" i="5" s="1"/>
  <c r="AS44" i="5"/>
  <c r="AH44" i="5" s="1"/>
  <c r="AT44" i="5"/>
  <c r="AI44" i="5" s="1"/>
  <c r="AU44" i="5"/>
  <c r="AJ44" i="5" s="1"/>
  <c r="AV44" i="5"/>
  <c r="AK44" i="5" s="1"/>
  <c r="AW44" i="5"/>
  <c r="AL44" i="5" s="1"/>
  <c r="AX44" i="5"/>
  <c r="AM44" i="5" s="1"/>
  <c r="AY44" i="5"/>
  <c r="AN44" i="5" s="1"/>
  <c r="AZ44" i="5"/>
  <c r="AO44" i="5" s="1"/>
  <c r="BA44" i="5"/>
  <c r="AP44" i="5" s="1"/>
  <c r="AR45" i="5"/>
  <c r="AG45" i="5" s="1"/>
  <c r="AS45" i="5"/>
  <c r="AH45" i="5" s="1"/>
  <c r="AT45" i="5"/>
  <c r="AI45" i="5" s="1"/>
  <c r="AU45" i="5"/>
  <c r="AJ45" i="5" s="1"/>
  <c r="AV45" i="5"/>
  <c r="AK45" i="5" s="1"/>
  <c r="AW45" i="5"/>
  <c r="AL45" i="5" s="1"/>
  <c r="AX45" i="5"/>
  <c r="AM45" i="5" s="1"/>
  <c r="AY45" i="5"/>
  <c r="AN45" i="5" s="1"/>
  <c r="AZ45" i="5"/>
  <c r="AO45" i="5" s="1"/>
  <c r="BA45" i="5"/>
  <c r="AP45" i="5" s="1"/>
  <c r="AR46" i="5"/>
  <c r="AG46" i="5" s="1"/>
  <c r="AS46" i="5"/>
  <c r="AH46" i="5" s="1"/>
  <c r="AT46" i="5"/>
  <c r="AI46" i="5" s="1"/>
  <c r="AU46" i="5"/>
  <c r="AJ46" i="5" s="1"/>
  <c r="AV46" i="5"/>
  <c r="AK46" i="5" s="1"/>
  <c r="AW46" i="5"/>
  <c r="AL46" i="5" s="1"/>
  <c r="AX46" i="5"/>
  <c r="AM46" i="5" s="1"/>
  <c r="AY46" i="5"/>
  <c r="AN46" i="5" s="1"/>
  <c r="AZ46" i="5"/>
  <c r="AO46" i="5" s="1"/>
  <c r="BA46" i="5"/>
  <c r="AP46" i="5" s="1"/>
  <c r="AR47" i="5"/>
  <c r="AG47" i="5" s="1"/>
  <c r="AS47" i="5"/>
  <c r="AH47" i="5" s="1"/>
  <c r="AT47" i="5"/>
  <c r="AI47" i="5" s="1"/>
  <c r="AU47" i="5"/>
  <c r="AJ47" i="5" s="1"/>
  <c r="AV47" i="5"/>
  <c r="AK47" i="5" s="1"/>
  <c r="AW47" i="5"/>
  <c r="AL47" i="5" s="1"/>
  <c r="AX47" i="5"/>
  <c r="AM47" i="5" s="1"/>
  <c r="AY47" i="5"/>
  <c r="AN47" i="5" s="1"/>
  <c r="AZ47" i="5"/>
  <c r="AO47" i="5" s="1"/>
  <c r="BA47" i="5"/>
  <c r="AP47" i="5" s="1"/>
  <c r="AR48" i="5"/>
  <c r="AG48" i="5" s="1"/>
  <c r="AS48" i="5"/>
  <c r="AH48" i="5" s="1"/>
  <c r="AT48" i="5"/>
  <c r="AI48" i="5" s="1"/>
  <c r="AU48" i="5"/>
  <c r="AJ48" i="5" s="1"/>
  <c r="AV48" i="5"/>
  <c r="AK48" i="5" s="1"/>
  <c r="AW48" i="5"/>
  <c r="AL48" i="5" s="1"/>
  <c r="AX48" i="5"/>
  <c r="AM48" i="5" s="1"/>
  <c r="AY48" i="5"/>
  <c r="AN48" i="5" s="1"/>
  <c r="AZ48" i="5"/>
  <c r="AO48" i="5" s="1"/>
  <c r="BA48" i="5"/>
  <c r="AP48" i="5" s="1"/>
  <c r="AR49" i="5"/>
  <c r="AG49" i="5" s="1"/>
  <c r="AS49" i="5"/>
  <c r="AH49" i="5" s="1"/>
  <c r="AT49" i="5"/>
  <c r="AI49" i="5" s="1"/>
  <c r="AU49" i="5"/>
  <c r="AJ49" i="5" s="1"/>
  <c r="AV49" i="5"/>
  <c r="AK49" i="5" s="1"/>
  <c r="AW49" i="5"/>
  <c r="AL49" i="5" s="1"/>
  <c r="AX49" i="5"/>
  <c r="AM49" i="5" s="1"/>
  <c r="AY49" i="5"/>
  <c r="AN49" i="5" s="1"/>
  <c r="AZ49" i="5"/>
  <c r="AO49" i="5" s="1"/>
  <c r="BA49" i="5"/>
  <c r="AP49" i="5" s="1"/>
  <c r="AR50" i="5"/>
  <c r="AG50" i="5" s="1"/>
  <c r="AS50" i="5"/>
  <c r="AH50" i="5" s="1"/>
  <c r="AT50" i="5"/>
  <c r="AI50" i="5" s="1"/>
  <c r="AU50" i="5"/>
  <c r="AJ50" i="5" s="1"/>
  <c r="AV50" i="5"/>
  <c r="AK50" i="5" s="1"/>
  <c r="AW50" i="5"/>
  <c r="AL50" i="5" s="1"/>
  <c r="AX50" i="5"/>
  <c r="AM50" i="5" s="1"/>
  <c r="AY50" i="5"/>
  <c r="AN50" i="5" s="1"/>
  <c r="AZ50" i="5"/>
  <c r="AO50" i="5" s="1"/>
  <c r="BA50" i="5"/>
  <c r="AP50" i="5" s="1"/>
  <c r="AR51" i="5"/>
  <c r="AG51" i="5" s="1"/>
  <c r="AS51" i="5"/>
  <c r="AH51" i="5" s="1"/>
  <c r="AT51" i="5"/>
  <c r="AI51" i="5" s="1"/>
  <c r="AU51" i="5"/>
  <c r="AJ51" i="5" s="1"/>
  <c r="AV51" i="5"/>
  <c r="AK51" i="5" s="1"/>
  <c r="AW51" i="5"/>
  <c r="AL51" i="5" s="1"/>
  <c r="AX51" i="5"/>
  <c r="AM51" i="5" s="1"/>
  <c r="AY51" i="5"/>
  <c r="AN51" i="5" s="1"/>
  <c r="AZ51" i="5"/>
  <c r="AO51" i="5" s="1"/>
  <c r="BA51" i="5"/>
  <c r="AP51" i="5" s="1"/>
  <c r="BA10" i="5"/>
  <c r="AP10" i="5" s="1"/>
  <c r="AZ10" i="5"/>
  <c r="AO10" i="5" s="1"/>
  <c r="AY10" i="5"/>
  <c r="AN10" i="5" s="1"/>
  <c r="AX10" i="5"/>
  <c r="AM10" i="5" s="1"/>
  <c r="AW10" i="5"/>
  <c r="AL10" i="5" s="1"/>
  <c r="AV10" i="5"/>
  <c r="AK10" i="5" s="1"/>
  <c r="AU10" i="5"/>
  <c r="AJ10" i="5" s="1"/>
  <c r="AT10" i="5"/>
  <c r="AI10" i="5" s="1"/>
  <c r="AS10" i="5"/>
  <c r="AH10" i="5" s="1"/>
  <c r="AD4" i="5"/>
  <c r="AD11" i="4" s="1"/>
  <c r="AC4" i="5"/>
  <c r="AC11" i="4" s="1"/>
  <c r="AA4" i="5"/>
  <c r="AA11" i="4" s="1"/>
  <c r="Z4" i="5"/>
  <c r="Z11" i="4" s="1"/>
  <c r="X4" i="5"/>
  <c r="X11" i="4" s="1"/>
  <c r="W4" i="5"/>
  <c r="W11" i="4" s="1"/>
  <c r="U4" i="5"/>
  <c r="U11" i="4" s="1"/>
  <c r="T4" i="5"/>
  <c r="T11" i="4" s="1"/>
  <c r="R4" i="5"/>
  <c r="R11" i="4" s="1"/>
  <c r="Q4" i="5"/>
  <c r="Q11" i="4" s="1"/>
  <c r="O4" i="5"/>
  <c r="O11" i="4" s="1"/>
  <c r="N4" i="5"/>
  <c r="N11" i="4" s="1"/>
  <c r="L4" i="5"/>
  <c r="L11" i="4" s="1"/>
  <c r="K4" i="5"/>
  <c r="K11" i="4" s="1"/>
  <c r="I4" i="5"/>
  <c r="I11" i="4" s="1"/>
  <c r="H4" i="5"/>
  <c r="H11" i="4" s="1"/>
  <c r="F4" i="5"/>
  <c r="F11" i="4" s="1"/>
  <c r="E4" i="5"/>
  <c r="E11" i="4" s="1"/>
  <c r="C4" i="5"/>
  <c r="C11" i="4" s="1"/>
  <c r="B4" i="5"/>
  <c r="B11" i="4" s="1"/>
  <c r="AD3" i="5"/>
  <c r="AD5" i="4" s="1"/>
  <c r="AC3" i="5"/>
  <c r="AC5" i="4" s="1"/>
  <c r="AA3" i="5"/>
  <c r="AA5" i="4" s="1"/>
  <c r="Z3" i="5"/>
  <c r="Z5" i="4" s="1"/>
  <c r="X3" i="5"/>
  <c r="X5" i="4" s="1"/>
  <c r="W3" i="5"/>
  <c r="W5" i="4" s="1"/>
  <c r="U3" i="5"/>
  <c r="U5" i="4" s="1"/>
  <c r="T3" i="5"/>
  <c r="T5" i="4" s="1"/>
  <c r="R3" i="5"/>
  <c r="R5" i="4" s="1"/>
  <c r="Q3" i="5"/>
  <c r="Q5" i="4" s="1"/>
  <c r="O3" i="5"/>
  <c r="O5" i="4" s="1"/>
  <c r="N3" i="5"/>
  <c r="N5" i="4" s="1"/>
  <c r="L3" i="5"/>
  <c r="L5" i="4" s="1"/>
  <c r="K3" i="5"/>
  <c r="K5" i="4" s="1"/>
  <c r="I3" i="5"/>
  <c r="I5" i="4" s="1"/>
  <c r="H3" i="5"/>
  <c r="H5" i="4" s="1"/>
  <c r="F3" i="5"/>
  <c r="F5" i="4" s="1"/>
  <c r="E3" i="5"/>
  <c r="E5" i="4" s="1"/>
  <c r="C3" i="5"/>
  <c r="C5" i="4" s="1"/>
  <c r="B3" i="5"/>
  <c r="B5" i="4" s="1"/>
  <c r="AD4" i="3"/>
  <c r="AD10" i="4" s="1"/>
  <c r="AC4" i="3"/>
  <c r="AC10" i="4" s="1"/>
  <c r="AA4" i="3"/>
  <c r="AA10" i="4" s="1"/>
  <c r="Z4" i="3"/>
  <c r="Z10" i="4" s="1"/>
  <c r="X4" i="3"/>
  <c r="X10" i="4" s="1"/>
  <c r="W4" i="3"/>
  <c r="W10" i="4" s="1"/>
  <c r="U4" i="3"/>
  <c r="U10" i="4" s="1"/>
  <c r="T4" i="3"/>
  <c r="T10" i="4" s="1"/>
  <c r="R4" i="3"/>
  <c r="R10" i="4" s="1"/>
  <c r="Q4" i="3"/>
  <c r="Q10" i="4" s="1"/>
  <c r="O4" i="3"/>
  <c r="O10" i="4" s="1"/>
  <c r="N4" i="3"/>
  <c r="N10" i="4" s="1"/>
  <c r="L4" i="3"/>
  <c r="L10" i="4" s="1"/>
  <c r="K4" i="3"/>
  <c r="K10" i="4" s="1"/>
  <c r="I4" i="3"/>
  <c r="I10" i="4" s="1"/>
  <c r="H4" i="3"/>
  <c r="H10" i="4" s="1"/>
  <c r="F4" i="3"/>
  <c r="F10" i="4" s="1"/>
  <c r="E4" i="3"/>
  <c r="E10" i="4" s="1"/>
  <c r="C4" i="3"/>
  <c r="C10" i="4" s="1"/>
  <c r="B4" i="3"/>
  <c r="B10" i="4" s="1"/>
  <c r="AD3" i="3"/>
  <c r="AD4" i="4" s="1"/>
  <c r="AC3" i="3"/>
  <c r="AC4" i="4" s="1"/>
  <c r="AA3" i="3"/>
  <c r="AA4" i="4" s="1"/>
  <c r="Z3" i="3"/>
  <c r="Z4" i="4" s="1"/>
  <c r="X3" i="3"/>
  <c r="X4" i="4" s="1"/>
  <c r="W3" i="3"/>
  <c r="W4" i="4" s="1"/>
  <c r="U3" i="3"/>
  <c r="U4" i="4" s="1"/>
  <c r="T3" i="3"/>
  <c r="T4" i="4" s="1"/>
  <c r="R3" i="3"/>
  <c r="R4" i="4" s="1"/>
  <c r="Q3" i="3"/>
  <c r="Q4" i="4" s="1"/>
  <c r="O3" i="3"/>
  <c r="O4" i="4" s="1"/>
  <c r="N3" i="3"/>
  <c r="N4" i="4" s="1"/>
  <c r="L3" i="3"/>
  <c r="L4" i="4" s="1"/>
  <c r="K3" i="3"/>
  <c r="K4" i="4" s="1"/>
  <c r="I3" i="3"/>
  <c r="I4" i="4" s="1"/>
  <c r="H3" i="3"/>
  <c r="H4" i="4" s="1"/>
  <c r="F3" i="3"/>
  <c r="F4" i="4" s="1"/>
  <c r="E3" i="3"/>
  <c r="E4" i="4" s="1"/>
  <c r="C3" i="3"/>
  <c r="C4" i="4" s="1"/>
  <c r="B3" i="3"/>
  <c r="B4" i="4" s="1"/>
  <c r="AD4" i="2"/>
  <c r="AD9" i="4" s="1"/>
  <c r="AC4" i="2"/>
  <c r="AC9" i="4" s="1"/>
  <c r="AA4" i="2"/>
  <c r="AA9" i="4" s="1"/>
  <c r="Z4" i="2"/>
  <c r="Z9" i="4" s="1"/>
  <c r="X4" i="2"/>
  <c r="X9" i="4" s="1"/>
  <c r="W4" i="2"/>
  <c r="W9" i="4" s="1"/>
  <c r="U4" i="2"/>
  <c r="U9" i="4" s="1"/>
  <c r="T4" i="2"/>
  <c r="T9" i="4" s="1"/>
  <c r="O4" i="2"/>
  <c r="O9" i="4" s="1"/>
  <c r="N4" i="2"/>
  <c r="N9" i="4" s="1"/>
  <c r="R4" i="2"/>
  <c r="R9" i="4" s="1"/>
  <c r="Q4" i="2"/>
  <c r="Q9" i="4" s="1"/>
  <c r="L4" i="2"/>
  <c r="L9" i="4" s="1"/>
  <c r="K4" i="2"/>
  <c r="K9" i="4" s="1"/>
  <c r="F4" i="2"/>
  <c r="F9" i="4" s="1"/>
  <c r="E4" i="2"/>
  <c r="E9" i="4" s="1"/>
  <c r="I4" i="2"/>
  <c r="I9" i="4" s="1"/>
  <c r="H4" i="2"/>
  <c r="H9" i="4" s="1"/>
  <c r="C4" i="2"/>
  <c r="C9" i="4" s="1"/>
  <c r="B4" i="2"/>
  <c r="B9" i="4" s="1"/>
  <c r="AD3" i="2"/>
  <c r="AD3" i="4" s="1"/>
  <c r="AC3" i="2"/>
  <c r="AC3" i="4" s="1"/>
  <c r="AA3" i="2"/>
  <c r="AA3" i="4" s="1"/>
  <c r="Z3" i="2"/>
  <c r="Z3" i="4" s="1"/>
  <c r="X3" i="2"/>
  <c r="X3" i="4" s="1"/>
  <c r="W3" i="2"/>
  <c r="W3" i="4" s="1"/>
  <c r="U3" i="2"/>
  <c r="U3" i="4" s="1"/>
  <c r="T3" i="2"/>
  <c r="T3" i="4" s="1"/>
  <c r="O3" i="2"/>
  <c r="O3" i="4" s="1"/>
  <c r="N3" i="2"/>
  <c r="N3" i="4" s="1"/>
  <c r="R3" i="2"/>
  <c r="R3" i="4" s="1"/>
  <c r="Q3" i="2"/>
  <c r="Q3" i="4" s="1"/>
  <c r="L3" i="2"/>
  <c r="L3" i="4" s="1"/>
  <c r="K3" i="2"/>
  <c r="K3" i="4" s="1"/>
  <c r="F3" i="2"/>
  <c r="F3" i="4" s="1"/>
  <c r="E3" i="2"/>
  <c r="E3" i="4" s="1"/>
  <c r="I3" i="2"/>
  <c r="I3" i="4" s="1"/>
  <c r="H3" i="2"/>
  <c r="H3" i="4" s="1"/>
  <c r="C3" i="2"/>
  <c r="C3" i="4" s="1"/>
  <c r="B3" i="4"/>
  <c r="AN4" i="2" l="1"/>
  <c r="I41" i="4" s="1"/>
  <c r="AL4" i="5"/>
  <c r="G43" i="4" s="1"/>
  <c r="AN4" i="5"/>
  <c r="I43" i="4" s="1"/>
  <c r="AM4" i="5"/>
  <c r="H43" i="4" s="1"/>
  <c r="AM3" i="5"/>
  <c r="H37" i="4" s="1"/>
  <c r="AH4" i="5"/>
  <c r="C43" i="4" s="1"/>
  <c r="AH3" i="5"/>
  <c r="C37" i="4" s="1"/>
  <c r="AP4" i="5"/>
  <c r="K43" i="4" s="1"/>
  <c r="AP3" i="5"/>
  <c r="K37" i="4" s="1"/>
  <c r="AO4" i="5"/>
  <c r="J43" i="4" s="1"/>
  <c r="AO3" i="5"/>
  <c r="J37" i="4" s="1"/>
  <c r="AI3" i="5"/>
  <c r="D37" i="4" s="1"/>
  <c r="AI4" i="5"/>
  <c r="D43" i="4" s="1"/>
  <c r="AJ4" i="5"/>
  <c r="E43" i="4" s="1"/>
  <c r="AJ3" i="5"/>
  <c r="E37" i="4" s="1"/>
  <c r="AG3" i="5"/>
  <c r="B37" i="4" s="1"/>
  <c r="AN3" i="5"/>
  <c r="I37" i="4" s="1"/>
  <c r="AG4" i="5"/>
  <c r="B43" i="4" s="1"/>
  <c r="AK3" i="5"/>
  <c r="F37" i="4" s="1"/>
  <c r="AL3" i="5"/>
  <c r="G37" i="4" s="1"/>
  <c r="AK4" i="5"/>
  <c r="F43" i="4" s="1"/>
  <c r="AJ4" i="3"/>
  <c r="E42" i="4" s="1"/>
  <c r="AJ3" i="3"/>
  <c r="E36" i="4" s="1"/>
  <c r="AN4" i="3"/>
  <c r="I42" i="4" s="1"/>
  <c r="AO3" i="3"/>
  <c r="J36" i="4" s="1"/>
  <c r="AP3" i="3"/>
  <c r="K36" i="4" s="1"/>
  <c r="AH4" i="3"/>
  <c r="C42" i="4" s="1"/>
  <c r="AP4" i="3"/>
  <c r="K42" i="4" s="1"/>
  <c r="AL4" i="3"/>
  <c r="G42" i="4" s="1"/>
  <c r="AL3" i="3"/>
  <c r="G36" i="4" s="1"/>
  <c r="AI4" i="3"/>
  <c r="D42" i="4" s="1"/>
  <c r="AI3" i="3"/>
  <c r="D36" i="4" s="1"/>
  <c r="AG3" i="3"/>
  <c r="B36" i="4" s="1"/>
  <c r="AG4" i="3"/>
  <c r="B42" i="4" s="1"/>
  <c r="AO4" i="3"/>
  <c r="J42" i="4" s="1"/>
  <c r="AH3" i="3"/>
  <c r="C36" i="4" s="1"/>
  <c r="AM4" i="3"/>
  <c r="H42" i="4" s="1"/>
  <c r="AK4" i="3"/>
  <c r="F42" i="4" s="1"/>
  <c r="AK3" i="3"/>
  <c r="F36" i="4" s="1"/>
  <c r="AM3" i="3"/>
  <c r="H36" i="4" s="1"/>
  <c r="AN3" i="3"/>
  <c r="I36" i="4" s="1"/>
  <c r="AH3" i="2"/>
  <c r="C35" i="4" s="1"/>
  <c r="AM4" i="2"/>
  <c r="H41" i="4" s="1"/>
  <c r="AJ4" i="2"/>
  <c r="E41" i="4" s="1"/>
  <c r="AJ3" i="2"/>
  <c r="E35" i="4" s="1"/>
  <c r="AK4" i="2"/>
  <c r="F41" i="4" s="1"/>
  <c r="AK3" i="2"/>
  <c r="F35" i="4" s="1"/>
  <c r="AL4" i="2"/>
  <c r="G41" i="4" s="1"/>
  <c r="AL3" i="2"/>
  <c r="G35" i="4" s="1"/>
  <c r="AP3" i="2"/>
  <c r="K35" i="4" s="1"/>
  <c r="AO4" i="2"/>
  <c r="J41" i="4" s="1"/>
  <c r="AH4" i="2"/>
  <c r="C41" i="4" s="1"/>
  <c r="AP4" i="2"/>
  <c r="K41" i="4" s="1"/>
  <c r="AI4" i="2"/>
  <c r="D41" i="4" s="1"/>
  <c r="AI3" i="2"/>
  <c r="D35" i="4" s="1"/>
  <c r="AO3" i="2"/>
  <c r="J35" i="4" s="1"/>
  <c r="AG4" i="2"/>
  <c r="B41" i="4" s="1"/>
  <c r="AG3" i="2"/>
  <c r="B35" i="4" s="1"/>
  <c r="AM3" i="2"/>
  <c r="H35" i="4" s="1"/>
  <c r="AN3" i="2"/>
  <c r="I35" i="4" s="1"/>
</calcChain>
</file>

<file path=xl/sharedStrings.xml><?xml version="1.0" encoding="utf-8"?>
<sst xmlns="http://schemas.openxmlformats.org/spreadsheetml/2006/main" count="457" uniqueCount="20">
  <si>
    <t>ctrl</t>
  </si>
  <si>
    <t>Gal4/+</t>
  </si>
  <si>
    <t>target</t>
  </si>
  <si>
    <t>sip duration</t>
  </si>
  <si>
    <t>avg activity bout duration</t>
  </si>
  <si>
    <t>total bout duration</t>
  </si>
  <si>
    <t>NaN</t>
  </si>
  <si>
    <t>sip num</t>
  </si>
  <si>
    <t>feeding burst num</t>
  </si>
  <si>
    <t>feeding burst duration</t>
  </si>
  <si>
    <t>activity bout num</t>
  </si>
  <si>
    <t>activity bout interval</t>
  </si>
  <si>
    <t>feeding burst interval</t>
  </si>
  <si>
    <t>sip interval</t>
  </si>
  <si>
    <t>avg</t>
  </si>
  <si>
    <t>err</t>
  </si>
  <si>
    <t>UAS/+</t>
  </si>
  <si>
    <t>Gal4/UAS</t>
  </si>
  <si>
    <t>diffs</t>
  </si>
  <si>
    <t>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</si>
</sst>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Avg bout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pooled!$B$2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pooled!$B$9:$B$11</c:f>
                <c:numCache>
                  <c:formatCode>General</c:formatCode>
                  <c:ptCount val="3"/>
                  <c:pt idx="0">
                    <c:v>8.3263229807239769E-2</c:v>
                  </c:pt>
                  <c:pt idx="1">
                    <c:v>0.14785872330968985</c:v>
                  </c:pt>
                  <c:pt idx="2">
                    <c:v>6.7748443308386003E-2</c:v>
                  </c:pt>
                </c:numCache>
              </c:numRef>
            </c:plus>
            <c:minus>
              <c:numRef>
                <c:f>pooled!$B$9:$B$11</c:f>
                <c:numCache>
                  <c:formatCode>General</c:formatCode>
                  <c:ptCount val="3"/>
                  <c:pt idx="0">
                    <c:v>8.3263229807239769E-2</c:v>
                  </c:pt>
                  <c:pt idx="1">
                    <c:v>0.14785872330968985</c:v>
                  </c:pt>
                  <c:pt idx="2">
                    <c:v>6.7748443308386003E-2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pooled!$B$3:$B$5</c:f>
              <c:numCache>
                <c:formatCode>General</c:formatCode>
                <c:ptCount val="3"/>
                <c:pt idx="0">
                  <c:v>1.3301086956521737</c:v>
                </c:pt>
                <c:pt idx="1">
                  <c:v>1.7056382978723406</c:v>
                </c:pt>
                <c:pt idx="2">
                  <c:v>1.2534523809523812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C-8848-9E6F-A0D1403C0EFB}"/>
            </c:ext>
          </c:extLst>
        </c:ser>
        <c:ser>
          <c:idx val="1"/>
          <c:order val="1"/>
          <c:tx>
            <c:strRef>
              <c:f>pooled!$C$2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pooled!$C$9:$C$11</c:f>
                <c:numCache>
                  <c:formatCode>General</c:formatCode>
                  <c:ptCount val="3"/>
                  <c:pt idx="0">
                    <c:v>8.2310675243125048E-2</c:v>
                  </c:pt>
                  <c:pt idx="1">
                    <c:v>0.14010034390855855</c:v>
                  </c:pt>
                  <c:pt idx="2">
                    <c:v>8.2179333415104208E-2</c:v>
                  </c:pt>
                </c:numCache>
              </c:numRef>
            </c:plus>
            <c:minus>
              <c:numRef>
                <c:f>pooled!$C$9:$C$11</c:f>
                <c:numCache>
                  <c:formatCode>General</c:formatCode>
                  <c:ptCount val="3"/>
                  <c:pt idx="0">
                    <c:v>8.2310675243125048E-2</c:v>
                  </c:pt>
                  <c:pt idx="1">
                    <c:v>0.14010034390855855</c:v>
                  </c:pt>
                  <c:pt idx="2">
                    <c:v>8.2179333415104208E-2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pooled!$C$3:$C$5</c:f>
              <c:numCache>
                <c:formatCode>General</c:formatCode>
                <c:ptCount val="3"/>
                <c:pt idx="0">
                  <c:v>1.1902173913043479</c:v>
                </c:pt>
                <c:pt idx="1">
                  <c:v>1.7408510638297874</c:v>
                </c:pt>
                <c:pt idx="2">
                  <c:v>1.2692857142857139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C-8848-9E6F-A0D1403C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Sip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F9-0045-88A9-194C62424DE3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F9-0045-88A9-194C62424DE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F9-0045-88A9-194C62424DE3}"/>
              </c:ext>
            </c:extLst>
          </c:dPt>
          <c:errBars>
            <c:errBarType val="both"/>
            <c:errValType val="cust"/>
            <c:noEndCap val="0"/>
            <c:plus>
              <c:numRef>
                <c:f>pooled!$J$41:$J$43</c:f>
                <c:numCache>
                  <c:formatCode>General</c:formatCode>
                  <c:ptCount val="3"/>
                  <c:pt idx="0">
                    <c:v>45.868231773094742</c:v>
                  </c:pt>
                  <c:pt idx="1">
                    <c:v>53.930059299812093</c:v>
                  </c:pt>
                  <c:pt idx="2">
                    <c:v>47.295806509910904</c:v>
                  </c:pt>
                </c:numCache>
              </c:numRef>
            </c:plus>
            <c:minus>
              <c:numRef>
                <c:f>pooled!$J$41:$J$43</c:f>
                <c:numCache>
                  <c:formatCode>General</c:formatCode>
                  <c:ptCount val="3"/>
                  <c:pt idx="0">
                    <c:v>45.868231773094742</c:v>
                  </c:pt>
                  <c:pt idx="1">
                    <c:v>53.930059299812093</c:v>
                  </c:pt>
                  <c:pt idx="2">
                    <c:v>47.295806509910904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pooled!$A$35:$A$37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pooled!$J$35:$J$37</c:f>
              <c:numCache>
                <c:formatCode>General</c:formatCode>
                <c:ptCount val="3"/>
                <c:pt idx="0">
                  <c:v>-42</c:v>
                </c:pt>
                <c:pt idx="1">
                  <c:v>43.531914893617021</c:v>
                </c:pt>
                <c:pt idx="2">
                  <c:v>-83.428571428571431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9-0045-88A9-194C62424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Total bout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DD-864A-966F-A4A6DAE242C0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DD-864A-966F-A4A6DAE242C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DD-864A-966F-A4A6DAE242C0}"/>
              </c:ext>
            </c:extLst>
          </c:dPt>
          <c:errBars>
            <c:errBarType val="both"/>
            <c:errValType val="cust"/>
            <c:noEndCap val="0"/>
            <c:plus>
              <c:numRef>
                <c:f>pooled!$K$41:$K$43</c:f>
                <c:numCache>
                  <c:formatCode>General</c:formatCode>
                  <c:ptCount val="3"/>
                  <c:pt idx="0">
                    <c:v>32.282531449296812</c:v>
                  </c:pt>
                  <c:pt idx="1">
                    <c:v>37.283542844583742</c:v>
                  </c:pt>
                  <c:pt idx="2">
                    <c:v>30.928013058881852</c:v>
                  </c:pt>
                </c:numCache>
              </c:numRef>
            </c:plus>
            <c:minus>
              <c:numRef>
                <c:f>pooled!$K$41:$K$43</c:f>
                <c:numCache>
                  <c:formatCode>General</c:formatCode>
                  <c:ptCount val="3"/>
                  <c:pt idx="0">
                    <c:v>32.282531449296812</c:v>
                  </c:pt>
                  <c:pt idx="1">
                    <c:v>37.283542844583742</c:v>
                  </c:pt>
                  <c:pt idx="2">
                    <c:v>30.928013058881852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pooled!$A$35:$A$37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pooled!$K$35:$K$37</c:f>
              <c:numCache>
                <c:formatCode>General</c:formatCode>
                <c:ptCount val="3"/>
                <c:pt idx="0">
                  <c:v>-28.128043478260871</c:v>
                </c:pt>
                <c:pt idx="1">
                  <c:v>-23.254255319148943</c:v>
                </c:pt>
                <c:pt idx="2">
                  <c:v>-71.534285714285716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DD-864A-966F-A4A6DAE24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Bout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pooled!$E$2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pooled!$E$9:$E$11</c:f>
                <c:numCache>
                  <c:formatCode>General</c:formatCode>
                  <c:ptCount val="3"/>
                  <c:pt idx="0">
                    <c:v>3.6531716686665434</c:v>
                  </c:pt>
                  <c:pt idx="1">
                    <c:v>10.31787480246034</c:v>
                  </c:pt>
                  <c:pt idx="2">
                    <c:v>6.6915411308722925</c:v>
                  </c:pt>
                </c:numCache>
              </c:numRef>
            </c:plus>
            <c:minus>
              <c:numRef>
                <c:f>pooled!$E$9:$E$11</c:f>
                <c:numCache>
                  <c:formatCode>General</c:formatCode>
                  <c:ptCount val="3"/>
                  <c:pt idx="0">
                    <c:v>3.6531716686665434</c:v>
                  </c:pt>
                  <c:pt idx="1">
                    <c:v>10.31787480246034</c:v>
                  </c:pt>
                  <c:pt idx="2">
                    <c:v>6.6915411308722925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pooled!$E$3:$E$5</c:f>
              <c:numCache>
                <c:formatCode>General</c:formatCode>
                <c:ptCount val="3"/>
                <c:pt idx="0">
                  <c:v>6.5890697674418615</c:v>
                </c:pt>
                <c:pt idx="1">
                  <c:v>21.158804347826084</c:v>
                </c:pt>
                <c:pt idx="2">
                  <c:v>16.015000000000004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B-FC4A-8824-75F83A34E632}"/>
            </c:ext>
          </c:extLst>
        </c:ser>
        <c:ser>
          <c:idx val="1"/>
          <c:order val="1"/>
          <c:tx>
            <c:strRef>
              <c:f>pooled!$F$2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pooled!$F$9:$F$11</c:f>
                <c:numCache>
                  <c:formatCode>General</c:formatCode>
                  <c:ptCount val="3"/>
                  <c:pt idx="0">
                    <c:v>2.3254247896098628</c:v>
                  </c:pt>
                  <c:pt idx="1">
                    <c:v>5.7082754784656782</c:v>
                  </c:pt>
                  <c:pt idx="2">
                    <c:v>18.526772913322265</c:v>
                  </c:pt>
                </c:numCache>
              </c:numRef>
            </c:plus>
            <c:minus>
              <c:numRef>
                <c:f>pooled!$F$9:$F$11</c:f>
                <c:numCache>
                  <c:formatCode>General</c:formatCode>
                  <c:ptCount val="3"/>
                  <c:pt idx="0">
                    <c:v>2.3254247896098628</c:v>
                  </c:pt>
                  <c:pt idx="1">
                    <c:v>5.7082754784656782</c:v>
                  </c:pt>
                  <c:pt idx="2">
                    <c:v>18.526772913322265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pooled!$F$3:$F$5</c:f>
              <c:numCache>
                <c:formatCode>General</c:formatCode>
                <c:ptCount val="3"/>
                <c:pt idx="0">
                  <c:v>6.9457142857142875</c:v>
                </c:pt>
                <c:pt idx="1">
                  <c:v>16.63443181818182</c:v>
                </c:pt>
                <c:pt idx="2">
                  <c:v>33.202972972972972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B-FC4A-8824-75F83A34E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Bout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pooled!$H$2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pooled!$H$9:$H$11</c:f>
                <c:numCache>
                  <c:formatCode>General</c:formatCode>
                  <c:ptCount val="3"/>
                  <c:pt idx="0">
                    <c:v>12.258560100443685</c:v>
                  </c:pt>
                  <c:pt idx="1">
                    <c:v>15.062171626702062</c:v>
                  </c:pt>
                  <c:pt idx="2">
                    <c:v>15.034898933516082</c:v>
                  </c:pt>
                </c:numCache>
              </c:numRef>
            </c:plus>
            <c:minus>
              <c:numRef>
                <c:f>pooled!$H$9:$H$11</c:f>
                <c:numCache>
                  <c:formatCode>General</c:formatCode>
                  <c:ptCount val="3"/>
                  <c:pt idx="0">
                    <c:v>12.258560100443685</c:v>
                  </c:pt>
                  <c:pt idx="1">
                    <c:v>15.062171626702062</c:v>
                  </c:pt>
                  <c:pt idx="2">
                    <c:v>15.034898933516082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pooled!$H$3:$H$5</c:f>
              <c:numCache>
                <c:formatCode>General</c:formatCode>
                <c:ptCount val="3"/>
                <c:pt idx="0">
                  <c:v>100.08695652173913</c:v>
                </c:pt>
                <c:pt idx="1">
                  <c:v>98.063829787234042</c:v>
                </c:pt>
                <c:pt idx="2">
                  <c:v>96.69047619047619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7-F848-8C5B-CAA3CC408936}"/>
            </c:ext>
          </c:extLst>
        </c:ser>
        <c:ser>
          <c:idx val="1"/>
          <c:order val="1"/>
          <c:tx>
            <c:strRef>
              <c:f>pooled!$I$2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pooled!$I$9:$I$11</c:f>
                <c:numCache>
                  <c:formatCode>General</c:formatCode>
                  <c:ptCount val="3"/>
                  <c:pt idx="0">
                    <c:v>10.90443344548747</c:v>
                  </c:pt>
                  <c:pt idx="1">
                    <c:v>8.341525159250196</c:v>
                  </c:pt>
                  <c:pt idx="2">
                    <c:v>9.9206965542026619</c:v>
                  </c:pt>
                </c:numCache>
              </c:numRef>
            </c:plus>
            <c:minus>
              <c:numRef>
                <c:f>pooled!$I$9:$I$11</c:f>
                <c:numCache>
                  <c:formatCode>General</c:formatCode>
                  <c:ptCount val="3"/>
                  <c:pt idx="0">
                    <c:v>10.90443344548747</c:v>
                  </c:pt>
                  <c:pt idx="1">
                    <c:v>8.341525159250196</c:v>
                  </c:pt>
                  <c:pt idx="2">
                    <c:v>9.9206965542026619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pooled!$I$3:$I$5</c:f>
              <c:numCache>
                <c:formatCode>General</c:formatCode>
                <c:ptCount val="3"/>
                <c:pt idx="0">
                  <c:v>93.934782608695656</c:v>
                </c:pt>
                <c:pt idx="1">
                  <c:v>66.680851063829792</c:v>
                </c:pt>
                <c:pt idx="2">
                  <c:v>56.904761904761905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7-F848-8C5B-CAA3CC408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Feeding burst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pooled!$K$2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pooled!$K$9:$K$11</c:f>
                <c:numCache>
                  <c:formatCode>General</c:formatCode>
                  <c:ptCount val="3"/>
                  <c:pt idx="0">
                    <c:v>8.9263961397636885E-2</c:v>
                  </c:pt>
                  <c:pt idx="1">
                    <c:v>9.6801593118589463E-2</c:v>
                  </c:pt>
                  <c:pt idx="2">
                    <c:v>8.6925808330127904E-2</c:v>
                  </c:pt>
                </c:numCache>
              </c:numRef>
            </c:plus>
            <c:minus>
              <c:numRef>
                <c:f>pooled!$K$9:$K$11</c:f>
                <c:numCache>
                  <c:formatCode>General</c:formatCode>
                  <c:ptCount val="3"/>
                  <c:pt idx="0">
                    <c:v>8.9263961397636885E-2</c:v>
                  </c:pt>
                  <c:pt idx="1">
                    <c:v>9.6801593118589463E-2</c:v>
                  </c:pt>
                  <c:pt idx="2">
                    <c:v>8.6925808330127904E-2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pooled!$K$3:$K$5</c:f>
              <c:numCache>
                <c:formatCode>General</c:formatCode>
                <c:ptCount val="3"/>
                <c:pt idx="0">
                  <c:v>1.6319767441860462</c:v>
                </c:pt>
                <c:pt idx="1">
                  <c:v>1.5044186046511627</c:v>
                </c:pt>
                <c:pt idx="2">
                  <c:v>1.671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3-1248-B7B2-5B22CA655360}"/>
            </c:ext>
          </c:extLst>
        </c:ser>
        <c:ser>
          <c:idx val="1"/>
          <c:order val="1"/>
          <c:tx>
            <c:strRef>
              <c:f>pooled!$L$2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pooled!$L$9:$L$11</c:f>
                <c:numCache>
                  <c:formatCode>General</c:formatCode>
                  <c:ptCount val="3"/>
                  <c:pt idx="0">
                    <c:v>7.6241650443467118E-2</c:v>
                  </c:pt>
                  <c:pt idx="1">
                    <c:v>0.11236295440096469</c:v>
                  </c:pt>
                  <c:pt idx="2">
                    <c:v>0.12448365383466542</c:v>
                  </c:pt>
                </c:numCache>
              </c:numRef>
            </c:plus>
            <c:minus>
              <c:numRef>
                <c:f>pooled!$L$9:$L$11</c:f>
                <c:numCache>
                  <c:formatCode>General</c:formatCode>
                  <c:ptCount val="3"/>
                  <c:pt idx="0">
                    <c:v>7.6241650443467118E-2</c:v>
                  </c:pt>
                  <c:pt idx="1">
                    <c:v>0.11236295440096469</c:v>
                  </c:pt>
                  <c:pt idx="2">
                    <c:v>0.12448365383466542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pooled!$L$3:$L$5</c:f>
              <c:numCache>
                <c:formatCode>General</c:formatCode>
                <c:ptCount val="3"/>
                <c:pt idx="0">
                  <c:v>1.4701219512195123</c:v>
                </c:pt>
                <c:pt idx="1">
                  <c:v>1.6459756097560976</c:v>
                </c:pt>
                <c:pt idx="2">
                  <c:v>1.4768571428571431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3-1248-B7B2-5B22CA655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Feeding burst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pooled!$N$2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pooled!$N$9:$N$11</c:f>
                <c:numCache>
                  <c:formatCode>General</c:formatCode>
                  <c:ptCount val="3"/>
                  <c:pt idx="0">
                    <c:v>9.5650205845812071</c:v>
                  </c:pt>
                  <c:pt idx="1">
                    <c:v>6.0334426757025614</c:v>
                  </c:pt>
                  <c:pt idx="2">
                    <c:v>57.862678093491994</c:v>
                  </c:pt>
                </c:numCache>
              </c:numRef>
            </c:plus>
            <c:minus>
              <c:numRef>
                <c:f>pooled!$N$9:$N$11</c:f>
                <c:numCache>
                  <c:formatCode>General</c:formatCode>
                  <c:ptCount val="3"/>
                  <c:pt idx="0">
                    <c:v>9.5650205845812071</c:v>
                  </c:pt>
                  <c:pt idx="1">
                    <c:v>6.0334426757025614</c:v>
                  </c:pt>
                  <c:pt idx="2">
                    <c:v>57.862678093491994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pooled!$N$3:$N$5</c:f>
              <c:numCache>
                <c:formatCode>General</c:formatCode>
                <c:ptCount val="3"/>
                <c:pt idx="0">
                  <c:v>36.907682926829267</c:v>
                </c:pt>
                <c:pt idx="1">
                  <c:v>20.217857142857145</c:v>
                </c:pt>
                <c:pt idx="2">
                  <c:v>128.95371794871795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1-2841-AFF0-AE5E50BD1D73}"/>
            </c:ext>
          </c:extLst>
        </c:ser>
        <c:ser>
          <c:idx val="1"/>
          <c:order val="1"/>
          <c:tx>
            <c:strRef>
              <c:f>pooled!$O$2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pooled!$O$9:$O$11</c:f>
                <c:numCache>
                  <c:formatCode>General</c:formatCode>
                  <c:ptCount val="3"/>
                  <c:pt idx="0">
                    <c:v>27.047892065060015</c:v>
                  </c:pt>
                  <c:pt idx="1">
                    <c:v>3.3096002145966308</c:v>
                  </c:pt>
                  <c:pt idx="2">
                    <c:v>27.836933346773701</c:v>
                  </c:pt>
                </c:numCache>
              </c:numRef>
            </c:plus>
            <c:minus>
              <c:numRef>
                <c:f>pooled!$O$9:$O$11</c:f>
                <c:numCache>
                  <c:formatCode>General</c:formatCode>
                  <c:ptCount val="3"/>
                  <c:pt idx="0">
                    <c:v>27.047892065060015</c:v>
                  </c:pt>
                  <c:pt idx="1">
                    <c:v>3.3096002145966308</c:v>
                  </c:pt>
                  <c:pt idx="2">
                    <c:v>27.836933346773701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pooled!$O$3:$O$5</c:f>
              <c:numCache>
                <c:formatCode>General</c:formatCode>
                <c:ptCount val="3"/>
                <c:pt idx="0">
                  <c:v>50.93972972972972</c:v>
                </c:pt>
                <c:pt idx="1">
                  <c:v>12.296585365853659</c:v>
                </c:pt>
                <c:pt idx="2">
                  <c:v>80.290624999999991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1-2841-AFF0-AE5E50BD1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Feeding burst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pooled!$Q$2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pooled!$Q$9:$Q$11</c:f>
                <c:numCache>
                  <c:formatCode>General</c:formatCode>
                  <c:ptCount val="3"/>
                  <c:pt idx="0">
                    <c:v>3.9763636879634139</c:v>
                  </c:pt>
                  <c:pt idx="1">
                    <c:v>4.7748776704506497</c:v>
                  </c:pt>
                  <c:pt idx="2">
                    <c:v>4.5992141572711462</c:v>
                  </c:pt>
                </c:numCache>
              </c:numRef>
            </c:plus>
            <c:minus>
              <c:numRef>
                <c:f>pooled!$Q$9:$Q$11</c:f>
                <c:numCache>
                  <c:formatCode>General</c:formatCode>
                  <c:ptCount val="3"/>
                  <c:pt idx="0">
                    <c:v>3.9763636879634139</c:v>
                  </c:pt>
                  <c:pt idx="1">
                    <c:v>4.7748776704506497</c:v>
                  </c:pt>
                  <c:pt idx="2">
                    <c:v>4.5992141572711462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pooled!$Q$3:$Q$5</c:f>
              <c:numCache>
                <c:formatCode>General</c:formatCode>
                <c:ptCount val="3"/>
                <c:pt idx="0">
                  <c:v>29.304347826086957</c:v>
                </c:pt>
                <c:pt idx="1">
                  <c:v>33.765957446808514</c:v>
                </c:pt>
                <c:pt idx="2">
                  <c:v>31.785714285714285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1-CD4F-9B1F-8AA51D9341FF}"/>
            </c:ext>
          </c:extLst>
        </c:ser>
        <c:ser>
          <c:idx val="1"/>
          <c:order val="1"/>
          <c:tx>
            <c:strRef>
              <c:f>pooled!$R$2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pooled!$R$9:$R$11</c:f>
                <c:numCache>
                  <c:formatCode>General</c:formatCode>
                  <c:ptCount val="3"/>
                  <c:pt idx="0">
                    <c:v>4.1883669322704131</c:v>
                  </c:pt>
                  <c:pt idx="1">
                    <c:v>6.8101986806575416</c:v>
                  </c:pt>
                  <c:pt idx="2">
                    <c:v>3.8865916006481069</c:v>
                  </c:pt>
                </c:numCache>
              </c:numRef>
            </c:plus>
            <c:minus>
              <c:numRef>
                <c:f>pooled!$R$9:$R$11</c:f>
                <c:numCache>
                  <c:formatCode>General</c:formatCode>
                  <c:ptCount val="3"/>
                  <c:pt idx="0">
                    <c:v>4.1883669322704131</c:v>
                  </c:pt>
                  <c:pt idx="1">
                    <c:v>6.8101986806575416</c:v>
                  </c:pt>
                  <c:pt idx="2">
                    <c:v>3.8865916006481069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pooled!$R$3:$R$5</c:f>
              <c:numCache>
                <c:formatCode>General</c:formatCode>
                <c:ptCount val="3"/>
                <c:pt idx="0">
                  <c:v>25.934782608695652</c:v>
                </c:pt>
                <c:pt idx="1">
                  <c:v>38.978723404255319</c:v>
                </c:pt>
                <c:pt idx="2">
                  <c:v>20.166666666666668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1-CD4F-9B1F-8AA51D934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Sip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pooled!$T$2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pooled!$T$9:$T$11</c:f>
                <c:numCache>
                  <c:formatCode>General</c:formatCode>
                  <c:ptCount val="3"/>
                  <c:pt idx="0">
                    <c:v>9.5182241083851173E-3</c:v>
                  </c:pt>
                  <c:pt idx="1">
                    <c:v>1.0102655200094547E-2</c:v>
                  </c:pt>
                  <c:pt idx="2">
                    <c:v>1.2753594291728114E-2</c:v>
                  </c:pt>
                </c:numCache>
              </c:numRef>
            </c:plus>
            <c:minus>
              <c:numRef>
                <c:f>pooled!$T$9:$T$11</c:f>
                <c:numCache>
                  <c:formatCode>General</c:formatCode>
                  <c:ptCount val="3"/>
                  <c:pt idx="0">
                    <c:v>9.5182241083851173E-3</c:v>
                  </c:pt>
                  <c:pt idx="1">
                    <c:v>1.0102655200094547E-2</c:v>
                  </c:pt>
                  <c:pt idx="2">
                    <c:v>1.2753594291728114E-2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pooled!$T$3:$T$5</c:f>
              <c:numCache>
                <c:formatCode>General</c:formatCode>
                <c:ptCount val="3"/>
                <c:pt idx="0">
                  <c:v>0.25732558139534895</c:v>
                </c:pt>
                <c:pt idx="1">
                  <c:v>0.24130434782608703</c:v>
                </c:pt>
                <c:pt idx="2">
                  <c:v>0.26880952380952383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7-F449-B770-F31889403E9E}"/>
            </c:ext>
          </c:extLst>
        </c:ser>
        <c:ser>
          <c:idx val="1"/>
          <c:order val="1"/>
          <c:tx>
            <c:strRef>
              <c:f>pooled!$U$2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pooled!$U$9:$U$11</c:f>
                <c:numCache>
                  <c:formatCode>General</c:formatCode>
                  <c:ptCount val="3"/>
                  <c:pt idx="0">
                    <c:v>1.0355740726251251E-2</c:v>
                  </c:pt>
                  <c:pt idx="1">
                    <c:v>8.0775561179571107E-3</c:v>
                  </c:pt>
                  <c:pt idx="2">
                    <c:v>9.2853998881855752E-3</c:v>
                  </c:pt>
                </c:numCache>
              </c:numRef>
            </c:plus>
            <c:minus>
              <c:numRef>
                <c:f>pooled!$U$9:$U$11</c:f>
                <c:numCache>
                  <c:formatCode>General</c:formatCode>
                  <c:ptCount val="3"/>
                  <c:pt idx="0">
                    <c:v>1.0355740726251251E-2</c:v>
                  </c:pt>
                  <c:pt idx="1">
                    <c:v>8.0775561179571107E-3</c:v>
                  </c:pt>
                  <c:pt idx="2">
                    <c:v>9.2853998881855752E-3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pooled!$U$3:$U$5</c:f>
              <c:numCache>
                <c:formatCode>General</c:formatCode>
                <c:ptCount val="3"/>
                <c:pt idx="0">
                  <c:v>0.25604651162790693</c:v>
                </c:pt>
                <c:pt idx="1">
                  <c:v>0.23420454545454553</c:v>
                </c:pt>
                <c:pt idx="2">
                  <c:v>0.22851351351351346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7-F449-B770-F31889403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Sip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pooled!$W$2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pooled!$W$9:$W$11</c:f>
                <c:numCache>
                  <c:formatCode>General</c:formatCode>
                  <c:ptCount val="3"/>
                  <c:pt idx="0">
                    <c:v>1.7246991891349192E-2</c:v>
                  </c:pt>
                  <c:pt idx="1">
                    <c:v>1.7989353414558624</c:v>
                  </c:pt>
                  <c:pt idx="2">
                    <c:v>1.3472782044146274</c:v>
                  </c:pt>
                </c:numCache>
              </c:numRef>
            </c:plus>
            <c:minus>
              <c:numRef>
                <c:f>pooled!$W$9:$W$11</c:f>
                <c:numCache>
                  <c:formatCode>General</c:formatCode>
                  <c:ptCount val="3"/>
                  <c:pt idx="0">
                    <c:v>1.7246991891349192E-2</c:v>
                  </c:pt>
                  <c:pt idx="1">
                    <c:v>1.7989353414558624</c:v>
                  </c:pt>
                  <c:pt idx="2">
                    <c:v>1.3472782044146274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pooled!$W$3:$W$5</c:f>
              <c:numCache>
                <c:formatCode>General</c:formatCode>
                <c:ptCount val="3"/>
                <c:pt idx="0">
                  <c:v>0.15558139534883725</c:v>
                </c:pt>
                <c:pt idx="1">
                  <c:v>2.7032608695652169</c:v>
                </c:pt>
                <c:pt idx="2">
                  <c:v>1.5461904761904766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5-DB42-A3B2-2F0E7C9AA505}"/>
            </c:ext>
          </c:extLst>
        </c:ser>
        <c:ser>
          <c:idx val="1"/>
          <c:order val="1"/>
          <c:tx>
            <c:strRef>
              <c:f>pooled!$X$2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pooled!$X$9:$X$11</c:f>
                <c:numCache>
                  <c:formatCode>General</c:formatCode>
                  <c:ptCount val="3"/>
                  <c:pt idx="0">
                    <c:v>0.48071294141298337</c:v>
                  </c:pt>
                  <c:pt idx="1">
                    <c:v>0.70580695454213971</c:v>
                  </c:pt>
                  <c:pt idx="2">
                    <c:v>2.2797713581895218</c:v>
                  </c:pt>
                </c:numCache>
              </c:numRef>
            </c:plus>
            <c:minus>
              <c:numRef>
                <c:f>pooled!$X$9:$X$11</c:f>
                <c:numCache>
                  <c:formatCode>General</c:formatCode>
                  <c:ptCount val="3"/>
                  <c:pt idx="0">
                    <c:v>0.48071294141298337</c:v>
                  </c:pt>
                  <c:pt idx="1">
                    <c:v>0.70580695454213971</c:v>
                  </c:pt>
                  <c:pt idx="2">
                    <c:v>2.2797713581895218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pooled!$X$3:$X$5</c:f>
              <c:numCache>
                <c:formatCode>General</c:formatCode>
                <c:ptCount val="3"/>
                <c:pt idx="0">
                  <c:v>0.70202380952380938</c:v>
                </c:pt>
                <c:pt idx="1">
                  <c:v>0.88693181818181843</c:v>
                </c:pt>
                <c:pt idx="2">
                  <c:v>2.9018918918918915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5-DB42-A3B2-2F0E7C9AA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Sip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pooled!$Z$2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pooled!$Z$9:$Z$11</c:f>
                <c:numCache>
                  <c:formatCode>General</c:formatCode>
                  <c:ptCount val="3"/>
                  <c:pt idx="0">
                    <c:v>34.214813848134057</c:v>
                  </c:pt>
                  <c:pt idx="1">
                    <c:v>43.917410818218379</c:v>
                  </c:pt>
                  <c:pt idx="2">
                    <c:v>37.724859093702818</c:v>
                  </c:pt>
                </c:numCache>
              </c:numRef>
            </c:plus>
            <c:minus>
              <c:numRef>
                <c:f>pooled!$Z$9:$Z$11</c:f>
                <c:numCache>
                  <c:formatCode>General</c:formatCode>
                  <c:ptCount val="3"/>
                  <c:pt idx="0">
                    <c:v>34.214813848134057</c:v>
                  </c:pt>
                  <c:pt idx="1">
                    <c:v>43.917410818218379</c:v>
                  </c:pt>
                  <c:pt idx="2">
                    <c:v>37.724859093702818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pooled!$Z$3:$Z$5</c:f>
              <c:numCache>
                <c:formatCode>General</c:formatCode>
                <c:ptCount val="3"/>
                <c:pt idx="0">
                  <c:v>261.36956521739131</c:v>
                </c:pt>
                <c:pt idx="1">
                  <c:v>317.91489361702128</c:v>
                </c:pt>
                <c:pt idx="2">
                  <c:v>264.59523809523807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9-394B-A90E-298C775AB83B}"/>
            </c:ext>
          </c:extLst>
        </c:ser>
        <c:ser>
          <c:idx val="1"/>
          <c:order val="1"/>
          <c:tx>
            <c:strRef>
              <c:f>pooled!$AA$2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pooled!$AA$9:$AA$11</c:f>
                <c:numCache>
                  <c:formatCode>General</c:formatCode>
                  <c:ptCount val="3"/>
                  <c:pt idx="0">
                    <c:v>32.824380574390396</c:v>
                  </c:pt>
                  <c:pt idx="1">
                    <c:v>58.153890140666668</c:v>
                  </c:pt>
                  <c:pt idx="2">
                    <c:v>34.117102374170074</c:v>
                  </c:pt>
                </c:numCache>
              </c:numRef>
            </c:plus>
            <c:minus>
              <c:numRef>
                <c:f>pooled!$AA$9:$AA$11</c:f>
                <c:numCache>
                  <c:formatCode>General</c:formatCode>
                  <c:ptCount val="3"/>
                  <c:pt idx="0">
                    <c:v>32.824380574390396</c:v>
                  </c:pt>
                  <c:pt idx="1">
                    <c:v>58.153890140666668</c:v>
                  </c:pt>
                  <c:pt idx="2">
                    <c:v>34.117102374170074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pooled!$AA$3:$AA$5</c:f>
              <c:numCache>
                <c:formatCode>General</c:formatCode>
                <c:ptCount val="3"/>
                <c:pt idx="0">
                  <c:v>219.36956521739131</c:v>
                </c:pt>
                <c:pt idx="1">
                  <c:v>361.44680851063828</c:v>
                </c:pt>
                <c:pt idx="2">
                  <c:v>181.16666666666666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9-394B-A90E-298C775AB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Avg bout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95-0B44-90B1-740E48AA1A21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A95-0B44-90B1-740E48AA1A2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95-0B44-90B1-740E48AA1A21}"/>
              </c:ext>
            </c:extLst>
          </c:dPt>
          <c:errBars>
            <c:errBarType val="both"/>
            <c:errValType val="cust"/>
            <c:noEndCap val="0"/>
            <c:plus>
              <c:numRef>
                <c:f>pooled!$B$41:$B$43</c:f>
                <c:numCache>
                  <c:formatCode>General</c:formatCode>
                  <c:ptCount val="3"/>
                  <c:pt idx="0">
                    <c:v>0.11409605762457105</c:v>
                  </c:pt>
                  <c:pt idx="1">
                    <c:v>0.1741782581750059</c:v>
                  </c:pt>
                  <c:pt idx="2">
                    <c:v>8.9012833097586813E-2</c:v>
                  </c:pt>
                </c:numCache>
              </c:numRef>
            </c:plus>
            <c:minus>
              <c:numRef>
                <c:f>pooled!$B$41:$B$43</c:f>
                <c:numCache>
                  <c:formatCode>General</c:formatCode>
                  <c:ptCount val="3"/>
                  <c:pt idx="0">
                    <c:v>0.11409605762457105</c:v>
                  </c:pt>
                  <c:pt idx="1">
                    <c:v>0.1741782581750059</c:v>
                  </c:pt>
                  <c:pt idx="2">
                    <c:v>8.9012833097586813E-2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pooled!$A$35:$A$37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pooled!$B$35:$B$37</c:f>
              <c:numCache>
                <c:formatCode>General</c:formatCode>
                <c:ptCount val="3"/>
                <c:pt idx="0">
                  <c:v>-0.13989130434782607</c:v>
                </c:pt>
                <c:pt idx="1">
                  <c:v>3.5212765957446789E-2</c:v>
                </c:pt>
                <c:pt idx="2">
                  <c:v>1.5833333333333338E-2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5-0B44-90B1-740E48AA1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Total bout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pooled!$AC$2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pooled!$AC$9:$AC$11</c:f>
                <c:numCache>
                  <c:formatCode>General</c:formatCode>
                  <c:ptCount val="3"/>
                  <c:pt idx="0">
                    <c:v>23.147902421594033</c:v>
                  </c:pt>
                  <c:pt idx="1">
                    <c:v>29.122074012611009</c:v>
                  </c:pt>
                  <c:pt idx="2">
                    <c:v>27.470871247952143</c:v>
                  </c:pt>
                </c:numCache>
              </c:numRef>
            </c:plus>
            <c:minus>
              <c:numRef>
                <c:f>pooled!$AC$9:$AC$11</c:f>
                <c:numCache>
                  <c:formatCode>General</c:formatCode>
                  <c:ptCount val="3"/>
                  <c:pt idx="0">
                    <c:v>23.147902421594033</c:v>
                  </c:pt>
                  <c:pt idx="1">
                    <c:v>29.122074012611009</c:v>
                  </c:pt>
                  <c:pt idx="2">
                    <c:v>27.470871247952143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pooled!$AC$3:$AC$5</c:f>
              <c:numCache>
                <c:formatCode>General</c:formatCode>
                <c:ptCount val="3"/>
                <c:pt idx="0">
                  <c:v>196.66608695652175</c:v>
                </c:pt>
                <c:pt idx="1">
                  <c:v>228.79574468085102</c:v>
                </c:pt>
                <c:pt idx="2">
                  <c:v>190.00833333333335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9-1F49-A6AC-649759C14300}"/>
            </c:ext>
          </c:extLst>
        </c:ser>
        <c:ser>
          <c:idx val="1"/>
          <c:order val="1"/>
          <c:tx>
            <c:strRef>
              <c:f>pooled!$AD$2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pooled!$AD$9:$AD$11</c:f>
                <c:numCache>
                  <c:formatCode>General</c:formatCode>
                  <c:ptCount val="3"/>
                  <c:pt idx="0">
                    <c:v>22.327226016810847</c:v>
                  </c:pt>
                  <c:pt idx="1">
                    <c:v>31.603858669341971</c:v>
                  </c:pt>
                  <c:pt idx="2">
                    <c:v>20.744548317767517</c:v>
                  </c:pt>
                </c:numCache>
              </c:numRef>
            </c:plus>
            <c:minus>
              <c:numRef>
                <c:f>pooled!$AD$9:$AD$11</c:f>
                <c:numCache>
                  <c:formatCode>General</c:formatCode>
                  <c:ptCount val="3"/>
                  <c:pt idx="0">
                    <c:v>22.327226016810847</c:v>
                  </c:pt>
                  <c:pt idx="1">
                    <c:v>31.603858669341971</c:v>
                  </c:pt>
                  <c:pt idx="2">
                    <c:v>20.744548317767517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pooled!$A$3:$A$5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pooled!$AD$3:$AD$5</c:f>
              <c:numCache>
                <c:formatCode>General</c:formatCode>
                <c:ptCount val="3"/>
                <c:pt idx="0">
                  <c:v>168.53804347826085</c:v>
                </c:pt>
                <c:pt idx="1">
                  <c:v>205.54148936170208</c:v>
                </c:pt>
                <c:pt idx="2">
                  <c:v>118.47404761904757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9-1F49-A6AC-649759C14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Bout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57-B446-B812-5A5932E6F2F0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57-B446-B812-5A5932E6F2F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57-B446-B812-5A5932E6F2F0}"/>
              </c:ext>
            </c:extLst>
          </c:dPt>
          <c:errBars>
            <c:errBarType val="both"/>
            <c:errValType val="cust"/>
            <c:noEndCap val="0"/>
            <c:plus>
              <c:numRef>
                <c:f>pooled!$C$41:$C$43</c:f>
                <c:numCache>
                  <c:formatCode>General</c:formatCode>
                  <c:ptCount val="3"/>
                  <c:pt idx="0">
                    <c:v>3.5412885891147354</c:v>
                  </c:pt>
                  <c:pt idx="1">
                    <c:v>6.9487496108697338</c:v>
                  </c:pt>
                  <c:pt idx="2">
                    <c:v>19.101134913384168</c:v>
                  </c:pt>
                </c:numCache>
              </c:numRef>
            </c:plus>
            <c:minus>
              <c:numRef>
                <c:f>pooled!$C$41:$C$43</c:f>
                <c:numCache>
                  <c:formatCode>General</c:formatCode>
                  <c:ptCount val="3"/>
                  <c:pt idx="0">
                    <c:v>3.5412885891147354</c:v>
                  </c:pt>
                  <c:pt idx="1">
                    <c:v>6.9487496108697338</c:v>
                  </c:pt>
                  <c:pt idx="2">
                    <c:v>19.101134913384168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pooled!$A$35:$A$37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pooled!$C$35:$C$37</c:f>
              <c:numCache>
                <c:formatCode>General</c:formatCode>
                <c:ptCount val="3"/>
                <c:pt idx="0">
                  <c:v>0.15762499999999957</c:v>
                </c:pt>
                <c:pt idx="1">
                  <c:v>3.6426136363636341</c:v>
                </c:pt>
                <c:pt idx="2">
                  <c:v>22.701351351351352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7-B446-B812-5A5932E6F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Bout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70-0841-8F3E-535AD393EF2C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70-0841-8F3E-535AD393EF2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70-0841-8F3E-535AD393EF2C}"/>
              </c:ext>
            </c:extLst>
          </c:dPt>
          <c:errBars>
            <c:errBarType val="both"/>
            <c:errValType val="cust"/>
            <c:noEndCap val="0"/>
            <c:plus>
              <c:numRef>
                <c:f>pooled!$D$41:$D$43</c:f>
                <c:numCache>
                  <c:formatCode>General</c:formatCode>
                  <c:ptCount val="3"/>
                  <c:pt idx="0">
                    <c:v>17.938703128801958</c:v>
                  </c:pt>
                  <c:pt idx="1">
                    <c:v>18.130030723999937</c:v>
                  </c:pt>
                  <c:pt idx="2">
                    <c:v>16.592945050597017</c:v>
                  </c:pt>
                </c:numCache>
              </c:numRef>
            </c:plus>
            <c:minus>
              <c:numRef>
                <c:f>pooled!$D$41:$D$43</c:f>
                <c:numCache>
                  <c:formatCode>General</c:formatCode>
                  <c:ptCount val="3"/>
                  <c:pt idx="0">
                    <c:v>17.938703128801958</c:v>
                  </c:pt>
                  <c:pt idx="1">
                    <c:v>18.130030723999937</c:v>
                  </c:pt>
                  <c:pt idx="2">
                    <c:v>16.592945050597017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pooled!$A$35:$A$37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pooled!$D$35:$D$37</c:f>
              <c:numCache>
                <c:formatCode>General</c:formatCode>
                <c:ptCount val="3"/>
                <c:pt idx="0">
                  <c:v>-6.1521739130434785</c:v>
                </c:pt>
                <c:pt idx="1">
                  <c:v>-31.382978723404257</c:v>
                </c:pt>
                <c:pt idx="2">
                  <c:v>-39.785714285714285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70-0841-8F3E-535AD393E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Feeding burst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11-1A43-A52E-DC4D911C318E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11-1A43-A52E-DC4D911C318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11-1A43-A52E-DC4D911C318E}"/>
              </c:ext>
            </c:extLst>
          </c:dPt>
          <c:errBars>
            <c:errBarType val="both"/>
            <c:errValType val="cust"/>
            <c:noEndCap val="0"/>
            <c:plus>
              <c:numRef>
                <c:f>pooled!$E$41:$E$43</c:f>
                <c:numCache>
                  <c:formatCode>General</c:formatCode>
                  <c:ptCount val="3"/>
                  <c:pt idx="0">
                    <c:v>0.11579763387092223</c:v>
                  </c:pt>
                  <c:pt idx="1">
                    <c:v>0.13017602812161286</c:v>
                  </c:pt>
                  <c:pt idx="2">
                    <c:v>0.12690403403178885</c:v>
                  </c:pt>
                </c:numCache>
              </c:numRef>
            </c:plus>
            <c:minus>
              <c:numRef>
                <c:f>pooled!$E$41:$E$43</c:f>
                <c:numCache>
                  <c:formatCode>General</c:formatCode>
                  <c:ptCount val="3"/>
                  <c:pt idx="0">
                    <c:v>0.11579763387092223</c:v>
                  </c:pt>
                  <c:pt idx="1">
                    <c:v>0.13017602812161286</c:v>
                  </c:pt>
                  <c:pt idx="2">
                    <c:v>0.12690403403178885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pooled!$A$35:$A$37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pooled!$E$35:$E$37</c:f>
              <c:numCache>
                <c:formatCode>General</c:formatCode>
                <c:ptCount val="3"/>
                <c:pt idx="0">
                  <c:v>-8.4871794871794859E-2</c:v>
                </c:pt>
                <c:pt idx="1">
                  <c:v>0.10884615384615384</c:v>
                </c:pt>
                <c:pt idx="2">
                  <c:v>-0.17285714285714288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11-1A43-A52E-DC4D911C3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Feeding burst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ED-9F4B-ABF2-64D371B88F4C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ED-9F4B-ABF2-64D371B88F4C}"/>
              </c:ext>
            </c:extLst>
          </c:dPt>
          <c:errBars>
            <c:errBarType val="both"/>
            <c:errValType val="cust"/>
            <c:noEndCap val="0"/>
            <c:plus>
              <c:numRef>
                <c:f>pooled!$F$41:$F$43</c:f>
                <c:numCache>
                  <c:formatCode>General</c:formatCode>
                  <c:ptCount val="3"/>
                  <c:pt idx="0">
                    <c:v>25.620458112007825</c:v>
                  </c:pt>
                  <c:pt idx="1">
                    <c:v>6.8354883081542805</c:v>
                  </c:pt>
                  <c:pt idx="2">
                    <c:v>69.213835055243365</c:v>
                  </c:pt>
                </c:numCache>
              </c:numRef>
            </c:plus>
            <c:minus>
              <c:numRef>
                <c:f>pooled!$F$41:$F$43</c:f>
                <c:numCache>
                  <c:formatCode>General</c:formatCode>
                  <c:ptCount val="3"/>
                  <c:pt idx="0">
                    <c:v>25.620458112007825</c:v>
                  </c:pt>
                  <c:pt idx="1">
                    <c:v>6.8354883081542805</c:v>
                  </c:pt>
                  <c:pt idx="2">
                    <c:v>69.213835055243365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pooled!$A$35:$A$37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pooled!$F$35:$F$37</c:f>
              <c:numCache>
                <c:formatCode>General</c:formatCode>
                <c:ptCount val="3"/>
                <c:pt idx="0">
                  <c:v>16.46385714285714</c:v>
                </c:pt>
                <c:pt idx="1">
                  <c:v>-8.0289743589743612</c:v>
                </c:pt>
                <c:pt idx="2">
                  <c:v>-11.917500000000006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ED-9F4B-ABF2-64D371B88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Feeding burst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2700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69-B642-A3DD-6F85078D6301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69-B642-A3DD-6F85078D630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F69-B642-A3DD-6F85078D6301}"/>
              </c:ext>
            </c:extLst>
          </c:dPt>
          <c:errBars>
            <c:errBarType val="both"/>
            <c:errValType val="cust"/>
            <c:noEndCap val="0"/>
            <c:plus>
              <c:numRef>
                <c:f>pooled!$G$41:$G$43</c:f>
                <c:numCache>
                  <c:formatCode>General</c:formatCode>
                  <c:ptCount val="3"/>
                  <c:pt idx="0">
                    <c:v>5.496275304060144</c:v>
                  </c:pt>
                  <c:pt idx="1">
                    <c:v>6.5867818306486479</c:v>
                  </c:pt>
                  <c:pt idx="2">
                    <c:v>5.5037683617652302</c:v>
                  </c:pt>
                </c:numCache>
              </c:numRef>
            </c:plus>
            <c:minus>
              <c:numRef>
                <c:f>pooled!$G$41:$G$43</c:f>
                <c:numCache>
                  <c:formatCode>General</c:formatCode>
                  <c:ptCount val="3"/>
                  <c:pt idx="0">
                    <c:v>5.496275304060144</c:v>
                  </c:pt>
                  <c:pt idx="1">
                    <c:v>6.5867818306486479</c:v>
                  </c:pt>
                  <c:pt idx="2">
                    <c:v>5.5037683617652302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pooled!$A$35:$A$37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pooled!$G$35:$G$37</c:f>
              <c:numCache>
                <c:formatCode>General</c:formatCode>
                <c:ptCount val="3"/>
                <c:pt idx="0">
                  <c:v>-3.3695652173913042</c:v>
                </c:pt>
                <c:pt idx="1">
                  <c:v>5.2127659574468082</c:v>
                </c:pt>
                <c:pt idx="2">
                  <c:v>-11.619047619047619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69-B642-A3DD-6F85078D6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Sip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D3-4F43-B6B8-C4C4071FD1E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D3-4F43-B6B8-C4C4071FD1E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D3-4F43-B6B8-C4C4071FD1E5}"/>
              </c:ext>
            </c:extLst>
          </c:dPt>
          <c:errBars>
            <c:errBarType val="both"/>
            <c:errValType val="cust"/>
            <c:noEndCap val="0"/>
            <c:plus>
              <c:numRef>
                <c:f>pooled!$H$41:$H$43</c:f>
                <c:numCache>
                  <c:formatCode>General</c:formatCode>
                  <c:ptCount val="3"/>
                  <c:pt idx="0">
                    <c:v>1.3534130052650271E-2</c:v>
                  </c:pt>
                  <c:pt idx="1">
                    <c:v>9.0951859654177167E-3</c:v>
                  </c:pt>
                  <c:pt idx="2">
                    <c:v>1.4053115584282114E-2</c:v>
                  </c:pt>
                </c:numCache>
              </c:numRef>
            </c:plus>
            <c:minus>
              <c:numRef>
                <c:f>pooled!$H$41:$H$43</c:f>
                <c:numCache>
                  <c:formatCode>General</c:formatCode>
                  <c:ptCount val="3"/>
                  <c:pt idx="0">
                    <c:v>1.3534130052650271E-2</c:v>
                  </c:pt>
                  <c:pt idx="1">
                    <c:v>9.0951859654177167E-3</c:v>
                  </c:pt>
                  <c:pt idx="2">
                    <c:v>1.4053115584282114E-2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pooled!$A$35:$A$37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pooled!$H$35:$H$37</c:f>
              <c:numCache>
                <c:formatCode>General</c:formatCode>
                <c:ptCount val="3"/>
                <c:pt idx="0">
                  <c:v>2.3750000000000008E-3</c:v>
                </c:pt>
                <c:pt idx="1">
                  <c:v>-6.9318181818181814E-3</c:v>
                </c:pt>
                <c:pt idx="2">
                  <c:v>-3.8918918918918917E-2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D3-4F43-B6B8-C4C4071F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Sip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65-084C-9C90-8CE7923038BB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65-084C-9C90-8CE7923038B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65-084C-9C90-8CE7923038BB}"/>
              </c:ext>
            </c:extLst>
          </c:dPt>
          <c:errBars>
            <c:errBarType val="both"/>
            <c:errValType val="cust"/>
            <c:noEndCap val="0"/>
            <c:plus>
              <c:numRef>
                <c:f>pooled!$I$41:$I$43</c:f>
                <c:numCache>
                  <c:formatCode>General</c:formatCode>
                  <c:ptCount val="3"/>
                  <c:pt idx="0">
                    <c:v>4.66207248675896E-2</c:v>
                  </c:pt>
                  <c:pt idx="1">
                    <c:v>1.2378117888828215</c:v>
                  </c:pt>
                  <c:pt idx="2">
                    <c:v>2.2813059538707154</c:v>
                  </c:pt>
                </c:numCache>
              </c:numRef>
            </c:plus>
            <c:minus>
              <c:numRef>
                <c:f>pooled!$I$41:$I$43</c:f>
                <c:numCache>
                  <c:formatCode>General</c:formatCode>
                  <c:ptCount val="3"/>
                  <c:pt idx="0">
                    <c:v>4.66207248675896E-2</c:v>
                  </c:pt>
                  <c:pt idx="1">
                    <c:v>1.2378117888828215</c:v>
                  </c:pt>
                  <c:pt idx="2">
                    <c:v>2.2813059538707154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pooled!$A$35:$A$37</c:f>
              <c:strCache>
                <c:ptCount val="3"/>
                <c:pt idx="0">
                  <c:v>Gal4/+</c:v>
                </c:pt>
                <c:pt idx="1">
                  <c:v>UAS/+</c:v>
                </c:pt>
                <c:pt idx="2">
                  <c:v>Gal4/UAS</c:v>
                </c:pt>
              </c:strCache>
            </c:strRef>
          </c:cat>
          <c:val>
            <c:numRef>
              <c:f>pooled!$I$35:$I$37</c:f>
              <c:numCache>
                <c:formatCode>General</c:formatCode>
                <c:ptCount val="3"/>
                <c:pt idx="0">
                  <c:v>3.7250000000000005E-2</c:v>
                </c:pt>
                <c:pt idx="1">
                  <c:v>-1.9272727272727268</c:v>
                </c:pt>
                <c:pt idx="2">
                  <c:v>2.7125675675675676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65-084C-9C90-8CE792303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8360640"/>
        <c:axId val="834705536"/>
      </c:barChart>
      <c:catAx>
        <c:axId val="77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4705536"/>
        <c:crosses val="autoZero"/>
        <c:auto val="1"/>
        <c:lblAlgn val="ctr"/>
        <c:lblOffset val="100"/>
        <c:noMultiLvlLbl val="0"/>
      </c:catAx>
      <c:valAx>
        <c:axId val="83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36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14</xdr:row>
      <xdr:rowOff>145072</xdr:rowOff>
    </xdr:from>
    <xdr:to>
      <xdr:col>4</xdr:col>
      <xdr:colOff>584200</xdr:colOff>
      <xdr:row>29</xdr:row>
      <xdr:rowOff>151423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3BA94-F3EC-A54E-A840-071FFF7CD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44</xdr:row>
      <xdr:rowOff>127000</xdr:rowOff>
    </xdr:from>
    <xdr:to>
      <xdr:col>3</xdr:col>
      <xdr:colOff>533400</xdr:colOff>
      <xdr:row>59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71601F-4BFA-DB43-AEF6-957F642C2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584200</xdr:colOff>
      <xdr:row>44</xdr:row>
      <xdr:rowOff>139700</xdr:rowOff>
    </xdr:from>
    <xdr:to>
      <xdr:col>7</xdr:col>
      <xdr:colOff>127000</xdr:colOff>
      <xdr:row>59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2E95C0-F48D-8743-B060-B0E72090C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153276</xdr:colOff>
      <xdr:row>44</xdr:row>
      <xdr:rowOff>153276</xdr:rowOff>
    </xdr:from>
    <xdr:to>
      <xdr:col>10</xdr:col>
      <xdr:colOff>517197</xdr:colOff>
      <xdr:row>59</xdr:row>
      <xdr:rowOff>159626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BCB4E9-DC13-A245-AA98-8ACF52788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492673</xdr:colOff>
      <xdr:row>44</xdr:row>
      <xdr:rowOff>109482</xdr:rowOff>
    </xdr:from>
    <xdr:to>
      <xdr:col>14</xdr:col>
      <xdr:colOff>35473</xdr:colOff>
      <xdr:row>59</xdr:row>
      <xdr:rowOff>115832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0D27ED-4B6D-CE48-84FC-D3366A849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32845</xdr:colOff>
      <xdr:row>44</xdr:row>
      <xdr:rowOff>32845</xdr:rowOff>
    </xdr:from>
    <xdr:to>
      <xdr:col>17</xdr:col>
      <xdr:colOff>396766</xdr:colOff>
      <xdr:row>59</xdr:row>
      <xdr:rowOff>39195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13DD36-E810-4B4F-AC7A-F4F6EF007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379541</xdr:colOff>
      <xdr:row>44</xdr:row>
      <xdr:rowOff>14598</xdr:rowOff>
    </xdr:from>
    <xdr:to>
      <xdr:col>20</xdr:col>
      <xdr:colOff>743461</xdr:colOff>
      <xdr:row>59</xdr:row>
      <xdr:rowOff>20948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DF0928-B618-7D4A-B386-47C9D4569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44</xdr:row>
      <xdr:rowOff>0</xdr:rowOff>
    </xdr:from>
    <xdr:to>
      <xdr:col>24</xdr:col>
      <xdr:colOff>363920</xdr:colOff>
      <xdr:row>59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B6B7B4-FC49-3945-8B2A-FA48FEE51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355600</xdr:colOff>
      <xdr:row>43</xdr:row>
      <xdr:rowOff>127000</xdr:rowOff>
    </xdr:from>
    <xdr:to>
      <xdr:col>27</xdr:col>
      <xdr:colOff>719520</xdr:colOff>
      <xdr:row>58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86FD7D3-8840-294C-A004-4DEE2CE58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635000</xdr:colOff>
      <xdr:row>43</xdr:row>
      <xdr:rowOff>101600</xdr:rowOff>
    </xdr:from>
    <xdr:to>
      <xdr:col>31</xdr:col>
      <xdr:colOff>173420</xdr:colOff>
      <xdr:row>58</xdr:row>
      <xdr:rowOff>107950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1E5C41-D3FE-304C-8A95-452C66B3D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177800</xdr:colOff>
      <xdr:row>43</xdr:row>
      <xdr:rowOff>114300</xdr:rowOff>
    </xdr:from>
    <xdr:to>
      <xdr:col>34</xdr:col>
      <xdr:colOff>541720</xdr:colOff>
      <xdr:row>58</xdr:row>
      <xdr:rowOff>120650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1F9815-3E10-BB48-8D5A-8E74ECC07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644768</xdr:colOff>
      <xdr:row>14</xdr:row>
      <xdr:rowOff>156307</xdr:rowOff>
    </xdr:from>
    <xdr:to>
      <xdr:col>9</xdr:col>
      <xdr:colOff>224204</xdr:colOff>
      <xdr:row>29</xdr:row>
      <xdr:rowOff>162658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645A570-D8B5-DE4D-AE64-B244938CE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312616</xdr:colOff>
      <xdr:row>14</xdr:row>
      <xdr:rowOff>175845</xdr:rowOff>
    </xdr:from>
    <xdr:to>
      <xdr:col>13</xdr:col>
      <xdr:colOff>712666</xdr:colOff>
      <xdr:row>29</xdr:row>
      <xdr:rowOff>182196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2A1F6B7-0CFB-9841-95FF-F19C378D9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762000</xdr:colOff>
      <xdr:row>14</xdr:row>
      <xdr:rowOff>175845</xdr:rowOff>
    </xdr:from>
    <xdr:to>
      <xdr:col>18</xdr:col>
      <xdr:colOff>341435</xdr:colOff>
      <xdr:row>29</xdr:row>
      <xdr:rowOff>182196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A17E945-F10B-7842-A1A5-B5E2B5F21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371231</xdr:colOff>
      <xdr:row>14</xdr:row>
      <xdr:rowOff>175845</xdr:rowOff>
    </xdr:from>
    <xdr:to>
      <xdr:col>22</xdr:col>
      <xdr:colOff>771282</xdr:colOff>
      <xdr:row>29</xdr:row>
      <xdr:rowOff>182196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5EC127F-A58A-1741-BBD9-197627F01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14</xdr:row>
      <xdr:rowOff>156307</xdr:rowOff>
    </xdr:from>
    <xdr:to>
      <xdr:col>27</xdr:col>
      <xdr:colOff>400051</xdr:colOff>
      <xdr:row>29</xdr:row>
      <xdr:rowOff>162658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23E22CA-72F2-C54E-9CD8-89CFD1460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449385</xdr:colOff>
      <xdr:row>14</xdr:row>
      <xdr:rowOff>175845</xdr:rowOff>
    </xdr:from>
    <xdr:to>
      <xdr:col>32</xdr:col>
      <xdr:colOff>28820</xdr:colOff>
      <xdr:row>29</xdr:row>
      <xdr:rowOff>182196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67A211C-5785-6A4A-A6BF-AEA964D2B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78154</xdr:colOff>
      <xdr:row>14</xdr:row>
      <xdr:rowOff>175845</xdr:rowOff>
    </xdr:from>
    <xdr:to>
      <xdr:col>36</xdr:col>
      <xdr:colOff>478204</xdr:colOff>
      <xdr:row>29</xdr:row>
      <xdr:rowOff>182196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89EE4B0-DD46-0246-9A4C-283CBA196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605692</xdr:colOff>
      <xdr:row>14</xdr:row>
      <xdr:rowOff>175845</xdr:rowOff>
    </xdr:from>
    <xdr:to>
      <xdr:col>41</xdr:col>
      <xdr:colOff>185127</xdr:colOff>
      <xdr:row>29</xdr:row>
      <xdr:rowOff>182196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A876472-5ABA-674C-913B-4CCBFBB91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41</xdr:col>
      <xdr:colOff>253999</xdr:colOff>
      <xdr:row>14</xdr:row>
      <xdr:rowOff>175846</xdr:rowOff>
    </xdr:from>
    <xdr:to>
      <xdr:col>45</xdr:col>
      <xdr:colOff>654050</xdr:colOff>
      <xdr:row>29</xdr:row>
      <xdr:rowOff>182197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5B54C31-5AC6-134F-B737-95AD67AAD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F302-F4DF-464E-A16A-18088C512ECD}">
  <dimension ref="A1:BA55"/>
  <sheetViews>
    <sheetView topLeftCell="Q1" workbookViewId="0">
      <selection activeCell="AC5" sqref="AC5"/>
    </sheetView>
  </sheetViews>
  <sheetFormatPr baseColWidth="10" defaultRowHeight="16" x14ac:dyDescent="0.2"/>
  <cols>
    <col min="1" max="1" width="18.33203125" customWidth="1"/>
    <col min="44" max="53" width="10.33203125" style="2" customWidth="1"/>
  </cols>
  <sheetData>
    <row r="1" spans="1:53" s="1" customFormat="1" x14ac:dyDescent="0.2">
      <c r="B1" s="1" t="s">
        <v>4</v>
      </c>
      <c r="E1" s="1" t="s">
        <v>11</v>
      </c>
      <c r="H1" s="1" t="s">
        <v>10</v>
      </c>
      <c r="K1" s="1" t="s">
        <v>9</v>
      </c>
      <c r="N1" s="1" t="s">
        <v>12</v>
      </c>
      <c r="Q1" s="1" t="s">
        <v>8</v>
      </c>
      <c r="T1" s="1" t="s">
        <v>3</v>
      </c>
      <c r="W1" s="1" t="s">
        <v>13</v>
      </c>
      <c r="Z1" s="1" t="s">
        <v>7</v>
      </c>
      <c r="AC1" s="1" t="s">
        <v>5</v>
      </c>
      <c r="AF1" s="1" t="s">
        <v>18</v>
      </c>
    </row>
    <row r="2" spans="1:53" s="1" customFormat="1" x14ac:dyDescent="0.2">
      <c r="B2" s="1" t="s">
        <v>0</v>
      </c>
      <c r="C2" s="1" t="s">
        <v>2</v>
      </c>
      <c r="E2" s="1" t="s">
        <v>0</v>
      </c>
      <c r="F2" s="1" t="s">
        <v>2</v>
      </c>
      <c r="H2" s="1" t="s">
        <v>0</v>
      </c>
      <c r="I2" s="1" t="s">
        <v>2</v>
      </c>
      <c r="K2" s="1" t="s">
        <v>0</v>
      </c>
      <c r="L2" s="1" t="s">
        <v>2</v>
      </c>
      <c r="N2" s="1" t="s">
        <v>0</v>
      </c>
      <c r="O2" s="1" t="s">
        <v>2</v>
      </c>
      <c r="Q2" s="1" t="s">
        <v>0</v>
      </c>
      <c r="R2" s="1" t="s">
        <v>2</v>
      </c>
      <c r="T2" s="1" t="s">
        <v>0</v>
      </c>
      <c r="U2" s="1" t="s">
        <v>2</v>
      </c>
      <c r="W2" s="1" t="s">
        <v>0</v>
      </c>
      <c r="X2" s="1" t="s">
        <v>2</v>
      </c>
      <c r="Z2" s="1" t="s">
        <v>0</v>
      </c>
      <c r="AA2" s="1" t="s">
        <v>2</v>
      </c>
      <c r="AC2" s="1" t="s">
        <v>0</v>
      </c>
      <c r="AD2" s="1" t="s">
        <v>2</v>
      </c>
      <c r="AF2" s="2"/>
      <c r="AG2" s="2" t="s">
        <v>4</v>
      </c>
      <c r="AH2" s="2" t="s">
        <v>11</v>
      </c>
      <c r="AI2" s="2" t="s">
        <v>10</v>
      </c>
      <c r="AJ2" s="2" t="s">
        <v>9</v>
      </c>
      <c r="AK2" s="2" t="s">
        <v>12</v>
      </c>
      <c r="AL2" s="2" t="s">
        <v>8</v>
      </c>
      <c r="AM2" s="2" t="s">
        <v>3</v>
      </c>
      <c r="AN2" s="2" t="s">
        <v>13</v>
      </c>
      <c r="AO2" s="2" t="s">
        <v>7</v>
      </c>
      <c r="AP2" s="2" t="s">
        <v>5</v>
      </c>
    </row>
    <row r="3" spans="1:53" x14ac:dyDescent="0.2">
      <c r="A3" s="1" t="s">
        <v>14</v>
      </c>
      <c r="B3">
        <f>AVERAGE(B10:B119)</f>
        <v>1.3301086956521737</v>
      </c>
      <c r="C3">
        <f>AVERAGE(C10:C119)</f>
        <v>1.1902173913043479</v>
      </c>
      <c r="E3">
        <f>AVERAGE(E10:E119)</f>
        <v>6.5890697674418615</v>
      </c>
      <c r="F3">
        <f>AVERAGE(F10:F119)</f>
        <v>6.9457142857142875</v>
      </c>
      <c r="H3">
        <f>AVERAGE(H10:H119)</f>
        <v>100.08695652173913</v>
      </c>
      <c r="I3">
        <f>AVERAGE(I10:I119)</f>
        <v>93.934782608695656</v>
      </c>
      <c r="K3">
        <f>AVERAGE(K10:K119)</f>
        <v>1.6319767441860462</v>
      </c>
      <c r="L3">
        <f>AVERAGE(L10:L119)</f>
        <v>1.4701219512195123</v>
      </c>
      <c r="N3">
        <f>AVERAGE(N10:N119)</f>
        <v>36.907682926829267</v>
      </c>
      <c r="O3">
        <f>AVERAGE(O10:O119)</f>
        <v>50.93972972972972</v>
      </c>
      <c r="Q3">
        <f>AVERAGE(Q10:Q119)</f>
        <v>29.304347826086957</v>
      </c>
      <c r="R3">
        <f>AVERAGE(R10:R119)</f>
        <v>25.934782608695652</v>
      </c>
      <c r="T3">
        <f>AVERAGE(T10:T119)</f>
        <v>0.25732558139534895</v>
      </c>
      <c r="U3">
        <f>AVERAGE(U10:U119)</f>
        <v>0.25604651162790693</v>
      </c>
      <c r="W3">
        <f>AVERAGE(W10:W119)</f>
        <v>0.15558139534883725</v>
      </c>
      <c r="X3">
        <f>AVERAGE(X10:X119)</f>
        <v>0.70202380952380938</v>
      </c>
      <c r="Z3">
        <f>AVERAGE(Z10:Z119)</f>
        <v>261.36956521739131</v>
      </c>
      <c r="AA3">
        <f>AVERAGE(AA10:AA119)</f>
        <v>219.36956521739131</v>
      </c>
      <c r="AC3">
        <f>AVERAGE(AC10:AC119)</f>
        <v>196.66608695652175</v>
      </c>
      <c r="AD3">
        <f>AVERAGE(AD10:AD119)</f>
        <v>168.53804347826085</v>
      </c>
      <c r="AG3">
        <f>AVERAGE(AG10:AG119)</f>
        <v>-0.13989130434782607</v>
      </c>
      <c r="AH3">
        <f t="shared" ref="AH3:AP3" si="0">AVERAGE(AH10:AH119)</f>
        <v>0.15762499999999957</v>
      </c>
      <c r="AI3">
        <f t="shared" si="0"/>
        <v>-6.1521739130434785</v>
      </c>
      <c r="AJ3">
        <f t="shared" si="0"/>
        <v>-8.4871794871794859E-2</v>
      </c>
      <c r="AK3">
        <f t="shared" si="0"/>
        <v>16.46385714285714</v>
      </c>
      <c r="AL3">
        <f t="shared" si="0"/>
        <v>-3.3695652173913042</v>
      </c>
      <c r="AM3">
        <f t="shared" si="0"/>
        <v>2.3750000000000008E-3</v>
      </c>
      <c r="AN3">
        <f t="shared" si="0"/>
        <v>3.7250000000000005E-2</v>
      </c>
      <c r="AO3">
        <f t="shared" si="0"/>
        <v>-42</v>
      </c>
      <c r="AP3">
        <f t="shared" si="0"/>
        <v>-28.128043478260871</v>
      </c>
    </row>
    <row r="4" spans="1:53" x14ac:dyDescent="0.2">
      <c r="A4" s="1" t="s">
        <v>15</v>
      </c>
      <c r="B4">
        <f>STDEV(B10:B119)/SQRT(COUNT(B10:B119))</f>
        <v>8.3263229807239769E-2</v>
      </c>
      <c r="C4">
        <f>STDEV(C10:C119)/SQRT(COUNT(C10:C119))</f>
        <v>8.2310675243125048E-2</v>
      </c>
      <c r="E4">
        <f>STDEV(E10:E119)/SQRT(COUNT(E10:E119))</f>
        <v>3.6531716686665434</v>
      </c>
      <c r="F4">
        <f>STDEV(F10:F119)/SQRT(COUNT(F10:F119))</f>
        <v>2.3254247896098628</v>
      </c>
      <c r="H4">
        <f>STDEV(H10:H119)/SQRT(COUNT(H10:H119))</f>
        <v>12.258560100443685</v>
      </c>
      <c r="I4">
        <f>STDEV(I10:I119)/SQRT(COUNT(I10:I119))</f>
        <v>10.90443344548747</v>
      </c>
      <c r="K4">
        <f>STDEV(K10:K119)/SQRT(COUNT(K10:K119))</f>
        <v>8.9263961397636885E-2</v>
      </c>
      <c r="L4">
        <f>STDEV(L10:L119)/SQRT(COUNT(L10:L119))</f>
        <v>7.6241650443467118E-2</v>
      </c>
      <c r="N4">
        <f>STDEV(N10:N119)/SQRT(COUNT(N10:N119))</f>
        <v>9.5650205845812071</v>
      </c>
      <c r="O4">
        <f>STDEV(O10:O119)/SQRT(COUNT(O10:O119))</f>
        <v>27.047892065060015</v>
      </c>
      <c r="Q4">
        <f>STDEV(Q10:Q119)/SQRT(COUNT(Q10:Q119))</f>
        <v>3.9763636879634139</v>
      </c>
      <c r="R4">
        <f>STDEV(R10:R119)/SQRT(COUNT(R10:R119))</f>
        <v>4.1883669322704131</v>
      </c>
      <c r="T4">
        <f>STDEV(T10:T119)/SQRT(COUNT(T10:T119))</f>
        <v>9.5182241083851173E-3</v>
      </c>
      <c r="U4">
        <f>STDEV(U10:U119)/SQRT(COUNT(U10:U119))</f>
        <v>1.0355740726251251E-2</v>
      </c>
      <c r="W4">
        <f>STDEV(W10:W119)/SQRT(COUNT(W10:W119))</f>
        <v>1.7246991891349192E-2</v>
      </c>
      <c r="X4">
        <f>STDEV(X10:X119)/SQRT(COUNT(X10:X119))</f>
        <v>0.48071294141298337</v>
      </c>
      <c r="Z4">
        <f>STDEV(Z10:Z119)/SQRT(COUNT(Z10:Z119))</f>
        <v>34.214813848134057</v>
      </c>
      <c r="AA4">
        <f>STDEV(AA10:AA119)/SQRT(COUNT(AA10:AA119))</f>
        <v>32.824380574390396</v>
      </c>
      <c r="AC4">
        <f>STDEV(AC10:AC119)/SQRT(COUNT(AC10:AC119))</f>
        <v>23.147902421594033</v>
      </c>
      <c r="AD4">
        <f>STDEV(AD10:AD119)/SQRT(COUNT(AD10:AD119))</f>
        <v>22.327226016810847</v>
      </c>
      <c r="AG4">
        <f>STDEV(AG10:AG119)/SQRT(COUNT(AG10:AG119))</f>
        <v>0.11409605762457105</v>
      </c>
      <c r="AH4">
        <f t="shared" ref="AH4:AP4" si="1">STDEV(AH10:AH119)/SQRT(COUNT(AH10:AH119))</f>
        <v>3.5412885891147354</v>
      </c>
      <c r="AI4">
        <f t="shared" si="1"/>
        <v>17.938703128801958</v>
      </c>
      <c r="AJ4">
        <f t="shared" si="1"/>
        <v>0.11579763387092223</v>
      </c>
      <c r="AK4">
        <f t="shared" si="1"/>
        <v>25.620458112007825</v>
      </c>
      <c r="AL4">
        <f t="shared" si="1"/>
        <v>5.496275304060144</v>
      </c>
      <c r="AM4">
        <f t="shared" si="1"/>
        <v>1.3534130052650271E-2</v>
      </c>
      <c r="AN4">
        <f t="shared" si="1"/>
        <v>4.66207248675896E-2</v>
      </c>
      <c r="AO4">
        <f t="shared" si="1"/>
        <v>45.868231773094742</v>
      </c>
      <c r="AP4">
        <f t="shared" si="1"/>
        <v>32.282531449296812</v>
      </c>
    </row>
    <row r="5" spans="1:53" s="2" customFormat="1" x14ac:dyDescent="0.2">
      <c r="A5" s="2" t="s">
        <v>19</v>
      </c>
      <c r="B5" s="2">
        <f>TTEST(B10:B119,C10:C119,2,1)</f>
        <v>0.22654481084437636</v>
      </c>
      <c r="E5" s="2">
        <f>TTEST(E10:E119,F10:F119,2,1)</f>
        <v>0.96472450243624186</v>
      </c>
      <c r="H5" s="2">
        <f>TTEST(H10:H119,I10:I119,2,1)</f>
        <v>0.73322905122776993</v>
      </c>
      <c r="K5" s="2">
        <f>TTEST(K10:K119,L10:L119,2,1)</f>
        <v>0.46809729003795197</v>
      </c>
      <c r="N5" s="2">
        <f>TTEST(N10:N119,O10:O119,2,1)</f>
        <v>0.5247898628781642</v>
      </c>
      <c r="Q5" s="2">
        <f>TTEST(Q10:Q119,R10:R119,2,1)</f>
        <v>0.54292068626933532</v>
      </c>
      <c r="T5" s="2">
        <f>TTEST(T10:T119,U10:U119,2,1)</f>
        <v>0.861608650617532</v>
      </c>
      <c r="W5" s="2">
        <f>TTEST(W10:W119,X10:X119,2,1)</f>
        <v>0.42912924862904755</v>
      </c>
      <c r="Z5" s="2">
        <f>TTEST(Z10:Z119,AA10:AA119,2,1)</f>
        <v>0.36472287566076833</v>
      </c>
      <c r="AC5" s="2">
        <f>TTEST(AC10:AC119,AD10:AD119,2,1)</f>
        <v>0.3882106234657916</v>
      </c>
    </row>
    <row r="8" spans="1:53" s="1" customFormat="1" x14ac:dyDescent="0.2">
      <c r="B8" s="1" t="s">
        <v>4</v>
      </c>
      <c r="E8" s="1" t="s">
        <v>11</v>
      </c>
      <c r="H8" s="1" t="s">
        <v>10</v>
      </c>
      <c r="K8" s="1" t="s">
        <v>9</v>
      </c>
      <c r="N8" s="1" t="s">
        <v>12</v>
      </c>
      <c r="Q8" s="1" t="s">
        <v>8</v>
      </c>
      <c r="T8" s="1" t="s">
        <v>3</v>
      </c>
      <c r="W8" s="1" t="s">
        <v>13</v>
      </c>
      <c r="Z8" s="1" t="s">
        <v>7</v>
      </c>
      <c r="AC8" s="1" t="s">
        <v>5</v>
      </c>
      <c r="AF8" s="1" t="s">
        <v>18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1" t="s">
        <v>18</v>
      </c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s="1" customFormat="1" x14ac:dyDescent="0.2">
      <c r="B9" s="1" t="s">
        <v>0</v>
      </c>
      <c r="C9" s="1" t="s">
        <v>2</v>
      </c>
      <c r="E9" s="1" t="s">
        <v>0</v>
      </c>
      <c r="F9" s="1" t="s">
        <v>2</v>
      </c>
      <c r="H9" s="1" t="s">
        <v>0</v>
      </c>
      <c r="I9" s="1" t="s">
        <v>2</v>
      </c>
      <c r="K9" s="1" t="s">
        <v>0</v>
      </c>
      <c r="L9" s="1" t="s">
        <v>2</v>
      </c>
      <c r="N9" s="1" t="s">
        <v>0</v>
      </c>
      <c r="O9" s="1" t="s">
        <v>2</v>
      </c>
      <c r="Q9" s="1" t="s">
        <v>0</v>
      </c>
      <c r="R9" s="1" t="s">
        <v>2</v>
      </c>
      <c r="T9" s="1" t="s">
        <v>0</v>
      </c>
      <c r="U9" s="1" t="s">
        <v>2</v>
      </c>
      <c r="W9" s="1" t="s">
        <v>0</v>
      </c>
      <c r="X9" s="1" t="s">
        <v>2</v>
      </c>
      <c r="Z9" s="1" t="s">
        <v>0</v>
      </c>
      <c r="AA9" s="1" t="s">
        <v>2</v>
      </c>
      <c r="AC9" s="1" t="s">
        <v>0</v>
      </c>
      <c r="AD9" s="1" t="s">
        <v>2</v>
      </c>
      <c r="AG9" s="2" t="s">
        <v>4</v>
      </c>
      <c r="AH9" s="2" t="s">
        <v>11</v>
      </c>
      <c r="AI9" s="2" t="s">
        <v>10</v>
      </c>
      <c r="AJ9" s="2" t="s">
        <v>9</v>
      </c>
      <c r="AK9" s="2" t="s">
        <v>12</v>
      </c>
      <c r="AL9" s="2" t="s">
        <v>8</v>
      </c>
      <c r="AM9" s="2" t="s">
        <v>3</v>
      </c>
      <c r="AN9" s="2" t="s">
        <v>13</v>
      </c>
      <c r="AO9" s="2" t="s">
        <v>7</v>
      </c>
      <c r="AP9" s="2" t="s">
        <v>5</v>
      </c>
      <c r="AR9" s="2" t="s">
        <v>4</v>
      </c>
      <c r="AS9" s="2" t="s">
        <v>11</v>
      </c>
      <c r="AT9" s="2" t="s">
        <v>10</v>
      </c>
      <c r="AU9" s="2" t="s">
        <v>9</v>
      </c>
      <c r="AV9" s="2" t="s">
        <v>12</v>
      </c>
      <c r="AW9" s="2" t="s">
        <v>8</v>
      </c>
      <c r="AX9" s="2" t="s">
        <v>3</v>
      </c>
      <c r="AY9" s="2" t="s">
        <v>13</v>
      </c>
      <c r="AZ9" s="2" t="s">
        <v>7</v>
      </c>
      <c r="BA9" s="2" t="s">
        <v>5</v>
      </c>
    </row>
    <row r="10" spans="1:53" x14ac:dyDescent="0.2">
      <c r="B10">
        <v>0.83</v>
      </c>
      <c r="C10">
        <v>1.04</v>
      </c>
      <c r="E10">
        <v>0.75</v>
      </c>
      <c r="F10">
        <v>1.24</v>
      </c>
      <c r="H10">
        <v>201</v>
      </c>
      <c r="I10">
        <v>74</v>
      </c>
      <c r="K10">
        <v>1.3</v>
      </c>
      <c r="L10">
        <v>1.78</v>
      </c>
      <c r="N10">
        <v>55.25</v>
      </c>
      <c r="O10">
        <v>9.5299999999999994</v>
      </c>
      <c r="Q10">
        <v>8</v>
      </c>
      <c r="R10">
        <v>21</v>
      </c>
      <c r="T10">
        <v>0.19</v>
      </c>
      <c r="U10">
        <v>0.28000000000000003</v>
      </c>
      <c r="W10">
        <v>0.14000000000000001</v>
      </c>
      <c r="X10">
        <v>0.13</v>
      </c>
      <c r="Z10">
        <v>90</v>
      </c>
      <c r="AA10">
        <v>164</v>
      </c>
      <c r="AC10">
        <v>254.5</v>
      </c>
      <c r="AD10">
        <v>115.64</v>
      </c>
      <c r="AG10">
        <f>IF(ISERROR(AR10),"",AR10)</f>
        <v>0.21000000000000008</v>
      </c>
      <c r="AH10">
        <f t="shared" ref="AH10:AP25" si="2">IF(ISERROR(AS10),"",AS10)</f>
        <v>0.49</v>
      </c>
      <c r="AI10">
        <f t="shared" si="2"/>
        <v>-127</v>
      </c>
      <c r="AJ10">
        <f t="shared" si="2"/>
        <v>0.48</v>
      </c>
      <c r="AK10">
        <f t="shared" si="2"/>
        <v>-45.72</v>
      </c>
      <c r="AL10">
        <f t="shared" si="2"/>
        <v>13</v>
      </c>
      <c r="AM10">
        <f t="shared" si="2"/>
        <v>9.0000000000000024E-2</v>
      </c>
      <c r="AN10">
        <f t="shared" si="2"/>
        <v>-1.0000000000000009E-2</v>
      </c>
      <c r="AO10">
        <f t="shared" si="2"/>
        <v>74</v>
      </c>
      <c r="AP10">
        <f>IF(ISERROR(BA10),"",BA10)</f>
        <v>-138.86000000000001</v>
      </c>
      <c r="AR10" s="2">
        <f t="shared" ref="AR10:AR41" si="3">C10-B10</f>
        <v>0.21000000000000008</v>
      </c>
      <c r="AS10" s="2">
        <f t="shared" ref="AS10:AS41" si="4">F10-E10</f>
        <v>0.49</v>
      </c>
      <c r="AT10" s="2">
        <f t="shared" ref="AT10:AT41" si="5">I10-H10</f>
        <v>-127</v>
      </c>
      <c r="AU10" s="2">
        <f t="shared" ref="AU10:AU41" si="6">L10-K10</f>
        <v>0.48</v>
      </c>
      <c r="AV10" s="2">
        <f t="shared" ref="AV10:AV41" si="7">O10-N10</f>
        <v>-45.72</v>
      </c>
      <c r="AW10" s="2">
        <f t="shared" ref="AW10:AW41" si="8">R10-Q10</f>
        <v>13</v>
      </c>
      <c r="AX10" s="2">
        <f t="shared" ref="AX10:AX41" si="9">U10-T10</f>
        <v>9.0000000000000024E-2</v>
      </c>
      <c r="AY10" s="2">
        <f t="shared" ref="AY10:AY41" si="10">X10-W10</f>
        <v>-1.0000000000000009E-2</v>
      </c>
      <c r="AZ10" s="2">
        <f t="shared" ref="AZ10:AZ41" si="11">AA10-Z10</f>
        <v>74</v>
      </c>
      <c r="BA10" s="2">
        <f t="shared" ref="BA10:BA41" si="12">AD10-AC10</f>
        <v>-138.86000000000001</v>
      </c>
    </row>
    <row r="11" spans="1:53" x14ac:dyDescent="0.2">
      <c r="B11">
        <v>1.34</v>
      </c>
      <c r="C11">
        <v>1.0549999999999999</v>
      </c>
      <c r="E11">
        <v>1.2549999999999999</v>
      </c>
      <c r="F11">
        <v>0.69</v>
      </c>
      <c r="H11">
        <v>149</v>
      </c>
      <c r="I11">
        <v>118</v>
      </c>
      <c r="K11">
        <v>2.4</v>
      </c>
      <c r="L11">
        <v>1.58</v>
      </c>
      <c r="N11">
        <v>9.4499999999999993</v>
      </c>
      <c r="O11">
        <v>10.484999999999999</v>
      </c>
      <c r="Q11">
        <v>66</v>
      </c>
      <c r="R11">
        <v>17</v>
      </c>
      <c r="T11">
        <v>0.3</v>
      </c>
      <c r="U11">
        <v>0.24</v>
      </c>
      <c r="W11">
        <v>0.12</v>
      </c>
      <c r="X11">
        <v>0.12</v>
      </c>
      <c r="Z11">
        <v>569</v>
      </c>
      <c r="AA11">
        <v>155</v>
      </c>
      <c r="AC11">
        <v>347.91</v>
      </c>
      <c r="AD11">
        <v>240.53</v>
      </c>
      <c r="AG11">
        <f t="shared" ref="AG11:AP49" si="13">IF(ISERROR(AR11),"",AR11)</f>
        <v>-0.28500000000000014</v>
      </c>
      <c r="AH11">
        <f t="shared" si="2"/>
        <v>-0.56499999999999995</v>
      </c>
      <c r="AI11">
        <f t="shared" si="2"/>
        <v>-31</v>
      </c>
      <c r="AJ11">
        <f t="shared" si="2"/>
        <v>-0.81999999999999984</v>
      </c>
      <c r="AK11">
        <f t="shared" si="2"/>
        <v>1.0350000000000001</v>
      </c>
      <c r="AL11">
        <f t="shared" si="2"/>
        <v>-49</v>
      </c>
      <c r="AM11">
        <f t="shared" si="2"/>
        <v>-0.06</v>
      </c>
      <c r="AN11">
        <f t="shared" si="2"/>
        <v>0</v>
      </c>
      <c r="AO11">
        <f t="shared" si="2"/>
        <v>-414</v>
      </c>
      <c r="AP11">
        <f t="shared" si="2"/>
        <v>-107.38000000000002</v>
      </c>
      <c r="AR11" s="2">
        <f t="shared" si="3"/>
        <v>-0.28500000000000014</v>
      </c>
      <c r="AS11" s="2">
        <f t="shared" si="4"/>
        <v>-0.56499999999999995</v>
      </c>
      <c r="AT11" s="2">
        <f t="shared" si="5"/>
        <v>-31</v>
      </c>
      <c r="AU11" s="2">
        <f t="shared" si="6"/>
        <v>-0.81999999999999984</v>
      </c>
      <c r="AV11" s="2">
        <f t="shared" si="7"/>
        <v>1.0350000000000001</v>
      </c>
      <c r="AW11" s="2">
        <f t="shared" si="8"/>
        <v>-49</v>
      </c>
      <c r="AX11" s="2">
        <f t="shared" si="9"/>
        <v>-0.06</v>
      </c>
      <c r="AY11" s="2">
        <f t="shared" si="10"/>
        <v>0</v>
      </c>
      <c r="AZ11" s="2">
        <f t="shared" si="11"/>
        <v>-414</v>
      </c>
      <c r="BA11" s="2">
        <f t="shared" si="12"/>
        <v>-107.38000000000002</v>
      </c>
    </row>
    <row r="12" spans="1:53" x14ac:dyDescent="0.2">
      <c r="B12">
        <v>1.63</v>
      </c>
      <c r="C12">
        <v>1.4550000000000001</v>
      </c>
      <c r="E12">
        <v>1</v>
      </c>
      <c r="F12">
        <v>0.26</v>
      </c>
      <c r="H12">
        <v>52</v>
      </c>
      <c r="I12">
        <v>8</v>
      </c>
      <c r="K12">
        <v>1.9</v>
      </c>
      <c r="L12">
        <v>0.76</v>
      </c>
      <c r="N12">
        <v>1.57</v>
      </c>
      <c r="O12" t="s">
        <v>6</v>
      </c>
      <c r="Q12">
        <v>46</v>
      </c>
      <c r="R12">
        <v>1</v>
      </c>
      <c r="T12">
        <v>0.2</v>
      </c>
      <c r="U12">
        <v>0.16</v>
      </c>
      <c r="W12">
        <v>0.09</v>
      </c>
      <c r="X12">
        <v>0.29499999999999998</v>
      </c>
      <c r="Z12">
        <v>625</v>
      </c>
      <c r="AA12">
        <v>11</v>
      </c>
      <c r="AC12">
        <v>256.39</v>
      </c>
      <c r="AD12">
        <v>15.45</v>
      </c>
      <c r="AG12">
        <f t="shared" si="13"/>
        <v>-0.17499999999999982</v>
      </c>
      <c r="AH12">
        <f t="shared" si="2"/>
        <v>-0.74</v>
      </c>
      <c r="AI12">
        <f t="shared" si="2"/>
        <v>-44</v>
      </c>
      <c r="AJ12">
        <f t="shared" si="2"/>
        <v>-1.1399999999999999</v>
      </c>
      <c r="AK12" t="str">
        <f t="shared" si="2"/>
        <v/>
      </c>
      <c r="AL12">
        <f t="shared" si="2"/>
        <v>-45</v>
      </c>
      <c r="AM12">
        <f t="shared" si="2"/>
        <v>-4.0000000000000008E-2</v>
      </c>
      <c r="AN12">
        <f t="shared" si="2"/>
        <v>0.20499999999999999</v>
      </c>
      <c r="AO12">
        <f t="shared" si="2"/>
        <v>-614</v>
      </c>
      <c r="AP12">
        <f t="shared" si="2"/>
        <v>-240.94</v>
      </c>
      <c r="AR12" s="2">
        <f t="shared" si="3"/>
        <v>-0.17499999999999982</v>
      </c>
      <c r="AS12" s="2">
        <f t="shared" si="4"/>
        <v>-0.74</v>
      </c>
      <c r="AT12" s="2">
        <f t="shared" si="5"/>
        <v>-44</v>
      </c>
      <c r="AU12" s="2">
        <f t="shared" si="6"/>
        <v>-1.1399999999999999</v>
      </c>
      <c r="AV12" s="2" t="e">
        <f t="shared" si="7"/>
        <v>#VALUE!</v>
      </c>
      <c r="AW12" s="2">
        <f t="shared" si="8"/>
        <v>-45</v>
      </c>
      <c r="AX12" s="2">
        <f t="shared" si="9"/>
        <v>-4.0000000000000008E-2</v>
      </c>
      <c r="AY12" s="2">
        <f t="shared" si="10"/>
        <v>0.20499999999999999</v>
      </c>
      <c r="AZ12" s="2">
        <f t="shared" si="11"/>
        <v>-614</v>
      </c>
      <c r="BA12" s="2">
        <f t="shared" si="12"/>
        <v>-240.94</v>
      </c>
    </row>
    <row r="13" spans="1:53" x14ac:dyDescent="0.2">
      <c r="B13">
        <v>1.07</v>
      </c>
      <c r="C13">
        <v>0.92</v>
      </c>
      <c r="E13">
        <v>1.03</v>
      </c>
      <c r="F13">
        <v>0.91</v>
      </c>
      <c r="H13">
        <v>189</v>
      </c>
      <c r="I13">
        <v>123</v>
      </c>
      <c r="K13">
        <v>1.55</v>
      </c>
      <c r="L13">
        <v>1.2</v>
      </c>
      <c r="N13">
        <v>186.47</v>
      </c>
      <c r="O13">
        <v>5.69</v>
      </c>
      <c r="Q13">
        <v>7</v>
      </c>
      <c r="R13">
        <v>35</v>
      </c>
      <c r="T13">
        <v>0.16</v>
      </c>
      <c r="U13">
        <v>0.24</v>
      </c>
      <c r="W13">
        <v>0.28999999999999998</v>
      </c>
      <c r="X13">
        <v>0.11</v>
      </c>
      <c r="Z13">
        <v>174</v>
      </c>
      <c r="AA13">
        <v>254</v>
      </c>
      <c r="AC13">
        <v>331.61</v>
      </c>
      <c r="AD13">
        <v>181.74</v>
      </c>
      <c r="AG13">
        <f t="shared" si="13"/>
        <v>-0.15000000000000002</v>
      </c>
      <c r="AH13">
        <f t="shared" si="2"/>
        <v>-0.12</v>
      </c>
      <c r="AI13">
        <f t="shared" si="2"/>
        <v>-66</v>
      </c>
      <c r="AJ13">
        <f t="shared" si="2"/>
        <v>-0.35000000000000009</v>
      </c>
      <c r="AK13">
        <f t="shared" si="2"/>
        <v>-180.78</v>
      </c>
      <c r="AL13">
        <f t="shared" si="2"/>
        <v>28</v>
      </c>
      <c r="AM13">
        <f t="shared" si="2"/>
        <v>7.9999999999999988E-2</v>
      </c>
      <c r="AN13">
        <f t="shared" si="2"/>
        <v>-0.18</v>
      </c>
      <c r="AO13">
        <f t="shared" si="2"/>
        <v>80</v>
      </c>
      <c r="AP13">
        <f t="shared" si="2"/>
        <v>-149.87</v>
      </c>
      <c r="AR13" s="2">
        <f t="shared" si="3"/>
        <v>-0.15000000000000002</v>
      </c>
      <c r="AS13" s="2">
        <f t="shared" si="4"/>
        <v>-0.12</v>
      </c>
      <c r="AT13" s="2">
        <f t="shared" si="5"/>
        <v>-66</v>
      </c>
      <c r="AU13" s="2">
        <f t="shared" si="6"/>
        <v>-0.35000000000000009</v>
      </c>
      <c r="AV13" s="2">
        <f t="shared" si="7"/>
        <v>-180.78</v>
      </c>
      <c r="AW13" s="2">
        <f t="shared" si="8"/>
        <v>28</v>
      </c>
      <c r="AX13" s="2">
        <f t="shared" si="9"/>
        <v>7.9999999999999988E-2</v>
      </c>
      <c r="AY13" s="2">
        <f t="shared" si="10"/>
        <v>-0.18</v>
      </c>
      <c r="AZ13" s="2">
        <f t="shared" si="11"/>
        <v>80</v>
      </c>
      <c r="BA13" s="2">
        <f t="shared" si="12"/>
        <v>-149.87</v>
      </c>
    </row>
    <row r="14" spans="1:53" x14ac:dyDescent="0.2">
      <c r="B14">
        <v>1.19</v>
      </c>
      <c r="C14">
        <v>0.84</v>
      </c>
      <c r="E14">
        <v>0.68</v>
      </c>
      <c r="F14">
        <v>34.585000000000001</v>
      </c>
      <c r="H14">
        <v>62</v>
      </c>
      <c r="I14">
        <v>25</v>
      </c>
      <c r="K14">
        <v>2.21</v>
      </c>
      <c r="L14">
        <v>1.2549999999999999</v>
      </c>
      <c r="N14">
        <v>5.05</v>
      </c>
      <c r="O14">
        <v>60.35</v>
      </c>
      <c r="Q14">
        <v>19</v>
      </c>
      <c r="R14">
        <v>6</v>
      </c>
      <c r="T14">
        <v>0.27500000000000002</v>
      </c>
      <c r="U14">
        <v>0.19</v>
      </c>
      <c r="W14">
        <v>0.12</v>
      </c>
      <c r="X14">
        <v>0.11</v>
      </c>
      <c r="Z14">
        <v>174</v>
      </c>
      <c r="AA14">
        <v>90</v>
      </c>
      <c r="AC14">
        <v>117.35</v>
      </c>
      <c r="AD14">
        <v>41.75</v>
      </c>
      <c r="AG14">
        <f t="shared" si="13"/>
        <v>-0.35</v>
      </c>
      <c r="AH14">
        <f t="shared" si="2"/>
        <v>33.905000000000001</v>
      </c>
      <c r="AI14">
        <f t="shared" si="2"/>
        <v>-37</v>
      </c>
      <c r="AJ14">
        <f t="shared" si="2"/>
        <v>-0.95500000000000007</v>
      </c>
      <c r="AK14">
        <f t="shared" si="2"/>
        <v>55.300000000000004</v>
      </c>
      <c r="AL14">
        <f t="shared" si="2"/>
        <v>-13</v>
      </c>
      <c r="AM14">
        <f t="shared" si="2"/>
        <v>-8.500000000000002E-2</v>
      </c>
      <c r="AN14">
        <f t="shared" si="2"/>
        <v>-9.999999999999995E-3</v>
      </c>
      <c r="AO14">
        <f t="shared" si="2"/>
        <v>-84</v>
      </c>
      <c r="AP14">
        <f t="shared" si="2"/>
        <v>-75.599999999999994</v>
      </c>
      <c r="AR14" s="2">
        <f t="shared" si="3"/>
        <v>-0.35</v>
      </c>
      <c r="AS14" s="2">
        <f t="shared" si="4"/>
        <v>33.905000000000001</v>
      </c>
      <c r="AT14" s="2">
        <f t="shared" si="5"/>
        <v>-37</v>
      </c>
      <c r="AU14" s="2">
        <f t="shared" si="6"/>
        <v>-0.95500000000000007</v>
      </c>
      <c r="AV14" s="2">
        <f t="shared" si="7"/>
        <v>55.300000000000004</v>
      </c>
      <c r="AW14" s="2">
        <f t="shared" si="8"/>
        <v>-13</v>
      </c>
      <c r="AX14" s="2">
        <f t="shared" si="9"/>
        <v>-8.500000000000002E-2</v>
      </c>
      <c r="AY14" s="2">
        <f t="shared" si="10"/>
        <v>-9.999999999999995E-3</v>
      </c>
      <c r="AZ14" s="2">
        <f t="shared" si="11"/>
        <v>-84</v>
      </c>
      <c r="BA14" s="2">
        <f t="shared" si="12"/>
        <v>-75.599999999999994</v>
      </c>
    </row>
    <row r="15" spans="1:53" x14ac:dyDescent="0.2">
      <c r="B15">
        <v>0.78500000000000003</v>
      </c>
      <c r="C15">
        <v>1.32</v>
      </c>
      <c r="E15">
        <v>1.07</v>
      </c>
      <c r="F15">
        <v>1.9550000000000001</v>
      </c>
      <c r="H15">
        <v>146</v>
      </c>
      <c r="I15">
        <v>41</v>
      </c>
      <c r="K15">
        <v>1.01</v>
      </c>
      <c r="L15">
        <v>1.1499999999999999</v>
      </c>
      <c r="N15">
        <v>37.704999999999998</v>
      </c>
      <c r="O15">
        <v>49.984999999999999</v>
      </c>
      <c r="Q15">
        <v>15</v>
      </c>
      <c r="R15">
        <v>7</v>
      </c>
      <c r="T15">
        <v>0.24</v>
      </c>
      <c r="U15">
        <v>0.21</v>
      </c>
      <c r="W15">
        <v>0.15</v>
      </c>
      <c r="X15">
        <v>0.14000000000000001</v>
      </c>
      <c r="Z15">
        <v>120</v>
      </c>
      <c r="AA15">
        <v>88</v>
      </c>
      <c r="AC15">
        <v>177.47</v>
      </c>
      <c r="AD15">
        <v>61.59</v>
      </c>
      <c r="AG15">
        <f t="shared" si="13"/>
        <v>0.53500000000000003</v>
      </c>
      <c r="AH15">
        <f t="shared" si="2"/>
        <v>0.88500000000000001</v>
      </c>
      <c r="AI15">
        <f t="shared" si="2"/>
        <v>-105</v>
      </c>
      <c r="AJ15">
        <f t="shared" si="2"/>
        <v>0.1399999999999999</v>
      </c>
      <c r="AK15">
        <f t="shared" si="2"/>
        <v>12.280000000000001</v>
      </c>
      <c r="AL15">
        <f t="shared" si="2"/>
        <v>-8</v>
      </c>
      <c r="AM15">
        <f t="shared" si="2"/>
        <v>-0.03</v>
      </c>
      <c r="AN15">
        <f t="shared" si="2"/>
        <v>-9.9999999999999811E-3</v>
      </c>
      <c r="AO15">
        <f t="shared" si="2"/>
        <v>-32</v>
      </c>
      <c r="AP15">
        <f t="shared" si="2"/>
        <v>-115.88</v>
      </c>
      <c r="AR15" s="2">
        <f t="shared" si="3"/>
        <v>0.53500000000000003</v>
      </c>
      <c r="AS15" s="2">
        <f t="shared" si="4"/>
        <v>0.88500000000000001</v>
      </c>
      <c r="AT15" s="2">
        <f t="shared" si="5"/>
        <v>-105</v>
      </c>
      <c r="AU15" s="2">
        <f t="shared" si="6"/>
        <v>0.1399999999999999</v>
      </c>
      <c r="AV15" s="2">
        <f t="shared" si="7"/>
        <v>12.280000000000001</v>
      </c>
      <c r="AW15" s="2">
        <f t="shared" si="8"/>
        <v>-8</v>
      </c>
      <c r="AX15" s="2">
        <f t="shared" si="9"/>
        <v>-0.03</v>
      </c>
      <c r="AY15" s="2">
        <f t="shared" si="10"/>
        <v>-9.9999999999999811E-3</v>
      </c>
      <c r="AZ15" s="2">
        <f t="shared" si="11"/>
        <v>-32</v>
      </c>
      <c r="BA15" s="2">
        <f t="shared" si="12"/>
        <v>-115.88</v>
      </c>
    </row>
    <row r="16" spans="1:53" x14ac:dyDescent="0.2">
      <c r="B16">
        <v>2.33</v>
      </c>
      <c r="C16">
        <v>1.17</v>
      </c>
      <c r="E16">
        <v>6.05</v>
      </c>
      <c r="F16">
        <v>1.03</v>
      </c>
      <c r="H16">
        <v>15</v>
      </c>
      <c r="I16">
        <v>176</v>
      </c>
      <c r="K16">
        <v>1.88</v>
      </c>
      <c r="L16">
        <v>0.87</v>
      </c>
      <c r="N16">
        <v>18.574999999999999</v>
      </c>
      <c r="O16">
        <v>27.274999999999999</v>
      </c>
      <c r="Q16">
        <v>11</v>
      </c>
      <c r="R16">
        <v>23</v>
      </c>
      <c r="T16">
        <v>0.16</v>
      </c>
      <c r="U16">
        <v>0.24</v>
      </c>
      <c r="W16">
        <v>0.08</v>
      </c>
      <c r="X16">
        <v>0.14499999999999999</v>
      </c>
      <c r="Z16">
        <v>102</v>
      </c>
      <c r="AA16">
        <v>225</v>
      </c>
      <c r="AC16">
        <v>41.99</v>
      </c>
      <c r="AD16">
        <v>309.58</v>
      </c>
      <c r="AG16">
        <f t="shared" si="13"/>
        <v>-1.1600000000000001</v>
      </c>
      <c r="AH16">
        <f t="shared" si="2"/>
        <v>-5.0199999999999996</v>
      </c>
      <c r="AI16">
        <f t="shared" si="2"/>
        <v>161</v>
      </c>
      <c r="AJ16">
        <f t="shared" si="2"/>
        <v>-1.0099999999999998</v>
      </c>
      <c r="AK16">
        <f t="shared" si="2"/>
        <v>8.6999999999999993</v>
      </c>
      <c r="AL16">
        <f t="shared" si="2"/>
        <v>12</v>
      </c>
      <c r="AM16">
        <f t="shared" si="2"/>
        <v>7.9999999999999988E-2</v>
      </c>
      <c r="AN16">
        <f t="shared" si="2"/>
        <v>6.4999999999999988E-2</v>
      </c>
      <c r="AO16">
        <f t="shared" si="2"/>
        <v>123</v>
      </c>
      <c r="AP16">
        <f t="shared" si="2"/>
        <v>267.58999999999997</v>
      </c>
      <c r="AR16" s="2">
        <f t="shared" si="3"/>
        <v>-1.1600000000000001</v>
      </c>
      <c r="AS16" s="2">
        <f t="shared" si="4"/>
        <v>-5.0199999999999996</v>
      </c>
      <c r="AT16" s="2">
        <f t="shared" si="5"/>
        <v>161</v>
      </c>
      <c r="AU16" s="2">
        <f t="shared" si="6"/>
        <v>-1.0099999999999998</v>
      </c>
      <c r="AV16" s="2">
        <f t="shared" si="7"/>
        <v>8.6999999999999993</v>
      </c>
      <c r="AW16" s="2">
        <f t="shared" si="8"/>
        <v>12</v>
      </c>
      <c r="AX16" s="2">
        <f t="shared" si="9"/>
        <v>7.9999999999999988E-2</v>
      </c>
      <c r="AY16" s="2">
        <f t="shared" si="10"/>
        <v>6.4999999999999988E-2</v>
      </c>
      <c r="AZ16" s="2">
        <f t="shared" si="11"/>
        <v>123</v>
      </c>
      <c r="BA16" s="2">
        <f t="shared" si="12"/>
        <v>267.58999999999997</v>
      </c>
    </row>
    <row r="17" spans="2:53" x14ac:dyDescent="0.2">
      <c r="B17">
        <v>2.44</v>
      </c>
      <c r="C17">
        <v>1.1000000000000001</v>
      </c>
      <c r="E17">
        <v>1.32</v>
      </c>
      <c r="F17">
        <v>0.875</v>
      </c>
      <c r="H17">
        <v>35</v>
      </c>
      <c r="I17">
        <v>175</v>
      </c>
      <c r="K17">
        <v>1.345</v>
      </c>
      <c r="L17">
        <v>1.1100000000000001</v>
      </c>
      <c r="N17">
        <v>2.87</v>
      </c>
      <c r="O17">
        <v>9.7349999999999994</v>
      </c>
      <c r="Q17">
        <v>30</v>
      </c>
      <c r="R17">
        <v>45</v>
      </c>
      <c r="T17">
        <v>0.19</v>
      </c>
      <c r="U17">
        <v>0.23</v>
      </c>
      <c r="W17">
        <v>0.1</v>
      </c>
      <c r="X17">
        <v>0.12</v>
      </c>
      <c r="Z17">
        <v>245</v>
      </c>
      <c r="AA17">
        <v>332</v>
      </c>
      <c r="AC17">
        <v>107.01</v>
      </c>
      <c r="AD17">
        <v>266.52999999999997</v>
      </c>
      <c r="AG17">
        <f t="shared" si="13"/>
        <v>-1.3399999999999999</v>
      </c>
      <c r="AH17">
        <f t="shared" si="2"/>
        <v>-0.44500000000000006</v>
      </c>
      <c r="AI17">
        <f t="shared" si="2"/>
        <v>140</v>
      </c>
      <c r="AJ17">
        <f t="shared" si="2"/>
        <v>-0.23499999999999988</v>
      </c>
      <c r="AK17">
        <f t="shared" si="2"/>
        <v>6.8649999999999993</v>
      </c>
      <c r="AL17">
        <f t="shared" si="2"/>
        <v>15</v>
      </c>
      <c r="AM17">
        <f t="shared" si="2"/>
        <v>4.0000000000000008E-2</v>
      </c>
      <c r="AN17">
        <f t="shared" si="2"/>
        <v>1.999999999999999E-2</v>
      </c>
      <c r="AO17">
        <f t="shared" si="2"/>
        <v>87</v>
      </c>
      <c r="AP17">
        <f t="shared" si="2"/>
        <v>159.51999999999998</v>
      </c>
      <c r="AR17" s="2">
        <f t="shared" si="3"/>
        <v>-1.3399999999999999</v>
      </c>
      <c r="AS17" s="2">
        <f t="shared" si="4"/>
        <v>-0.44500000000000006</v>
      </c>
      <c r="AT17" s="2">
        <f t="shared" si="5"/>
        <v>140</v>
      </c>
      <c r="AU17" s="2">
        <f t="shared" si="6"/>
        <v>-0.23499999999999988</v>
      </c>
      <c r="AV17" s="2">
        <f t="shared" si="7"/>
        <v>6.8649999999999993</v>
      </c>
      <c r="AW17" s="2">
        <f t="shared" si="8"/>
        <v>15</v>
      </c>
      <c r="AX17" s="2">
        <f t="shared" si="9"/>
        <v>4.0000000000000008E-2</v>
      </c>
      <c r="AY17" s="2">
        <f t="shared" si="10"/>
        <v>1.999999999999999E-2</v>
      </c>
      <c r="AZ17" s="2">
        <f t="shared" si="11"/>
        <v>87</v>
      </c>
      <c r="BA17" s="2">
        <f t="shared" si="12"/>
        <v>159.51999999999998</v>
      </c>
    </row>
    <row r="18" spans="2:53" x14ac:dyDescent="0.2">
      <c r="B18">
        <v>1.6850000000000001</v>
      </c>
      <c r="C18">
        <v>1.9850000000000001</v>
      </c>
      <c r="E18">
        <v>0.98</v>
      </c>
      <c r="F18">
        <v>0.68</v>
      </c>
      <c r="H18">
        <v>122</v>
      </c>
      <c r="I18">
        <v>104</v>
      </c>
      <c r="K18">
        <v>2.3199999999999998</v>
      </c>
      <c r="L18">
        <v>1.68</v>
      </c>
      <c r="N18">
        <v>8.61</v>
      </c>
      <c r="O18">
        <v>2.9</v>
      </c>
      <c r="Q18">
        <v>32</v>
      </c>
      <c r="R18">
        <v>64</v>
      </c>
      <c r="T18">
        <v>0.4</v>
      </c>
      <c r="U18">
        <v>0.25</v>
      </c>
      <c r="W18">
        <v>0.14000000000000001</v>
      </c>
      <c r="X18">
        <v>0.11</v>
      </c>
      <c r="Z18">
        <v>268</v>
      </c>
      <c r="AA18">
        <v>548</v>
      </c>
      <c r="AC18">
        <v>256.16000000000003</v>
      </c>
      <c r="AD18">
        <v>305.83999999999997</v>
      </c>
      <c r="AG18">
        <f t="shared" si="13"/>
        <v>0.30000000000000004</v>
      </c>
      <c r="AH18">
        <f t="shared" si="2"/>
        <v>-0.29999999999999993</v>
      </c>
      <c r="AI18">
        <f t="shared" si="2"/>
        <v>-18</v>
      </c>
      <c r="AJ18">
        <f t="shared" si="2"/>
        <v>-0.6399999999999999</v>
      </c>
      <c r="AK18">
        <f t="shared" si="2"/>
        <v>-5.7099999999999991</v>
      </c>
      <c r="AL18">
        <f t="shared" si="2"/>
        <v>32</v>
      </c>
      <c r="AM18">
        <f t="shared" si="2"/>
        <v>-0.15000000000000002</v>
      </c>
      <c r="AN18">
        <f t="shared" si="2"/>
        <v>-3.0000000000000013E-2</v>
      </c>
      <c r="AO18">
        <f t="shared" si="2"/>
        <v>280</v>
      </c>
      <c r="AP18">
        <f t="shared" si="2"/>
        <v>49.67999999999995</v>
      </c>
      <c r="AR18" s="2">
        <f t="shared" si="3"/>
        <v>0.30000000000000004</v>
      </c>
      <c r="AS18" s="2">
        <f t="shared" si="4"/>
        <v>-0.29999999999999993</v>
      </c>
      <c r="AT18" s="2">
        <f t="shared" si="5"/>
        <v>-18</v>
      </c>
      <c r="AU18" s="2">
        <f t="shared" si="6"/>
        <v>-0.6399999999999999</v>
      </c>
      <c r="AV18" s="2">
        <f t="shared" si="7"/>
        <v>-5.7099999999999991</v>
      </c>
      <c r="AW18" s="2">
        <f t="shared" si="8"/>
        <v>32</v>
      </c>
      <c r="AX18" s="2">
        <f t="shared" si="9"/>
        <v>-0.15000000000000002</v>
      </c>
      <c r="AY18" s="2">
        <f t="shared" si="10"/>
        <v>-3.0000000000000013E-2</v>
      </c>
      <c r="AZ18" s="2">
        <f t="shared" si="11"/>
        <v>280</v>
      </c>
      <c r="BA18" s="2">
        <f t="shared" si="12"/>
        <v>49.67999999999995</v>
      </c>
    </row>
    <row r="19" spans="2:53" x14ac:dyDescent="0.2">
      <c r="B19">
        <v>1.52</v>
      </c>
      <c r="C19">
        <v>1.76</v>
      </c>
      <c r="E19">
        <v>0.83499999999999996</v>
      </c>
      <c r="F19">
        <v>0.84</v>
      </c>
      <c r="H19">
        <v>29</v>
      </c>
      <c r="I19">
        <v>124</v>
      </c>
      <c r="K19">
        <v>2.36</v>
      </c>
      <c r="L19">
        <v>2.1800000000000002</v>
      </c>
      <c r="N19">
        <v>6.67</v>
      </c>
      <c r="O19">
        <v>5.0049999999999999</v>
      </c>
      <c r="Q19">
        <v>9</v>
      </c>
      <c r="R19">
        <v>67</v>
      </c>
      <c r="T19">
        <v>0.35</v>
      </c>
      <c r="U19">
        <v>0.3</v>
      </c>
      <c r="W19">
        <v>0.12</v>
      </c>
      <c r="X19">
        <v>0.11</v>
      </c>
      <c r="Z19">
        <v>77</v>
      </c>
      <c r="AA19">
        <v>561</v>
      </c>
      <c r="AC19">
        <v>55.19</v>
      </c>
      <c r="AD19">
        <v>374.52</v>
      </c>
      <c r="AG19">
        <f t="shared" si="13"/>
        <v>0.24</v>
      </c>
      <c r="AH19">
        <f t="shared" si="2"/>
        <v>5.0000000000000044E-3</v>
      </c>
      <c r="AI19">
        <f t="shared" si="2"/>
        <v>95</v>
      </c>
      <c r="AJ19">
        <f t="shared" si="2"/>
        <v>-0.17999999999999972</v>
      </c>
      <c r="AK19">
        <f t="shared" si="2"/>
        <v>-1.665</v>
      </c>
      <c r="AL19">
        <f t="shared" si="2"/>
        <v>58</v>
      </c>
      <c r="AM19">
        <f t="shared" si="2"/>
        <v>-4.9999999999999989E-2</v>
      </c>
      <c r="AN19">
        <f t="shared" si="2"/>
        <v>-9.999999999999995E-3</v>
      </c>
      <c r="AO19">
        <f t="shared" si="2"/>
        <v>484</v>
      </c>
      <c r="AP19">
        <f t="shared" si="2"/>
        <v>319.33</v>
      </c>
      <c r="AR19" s="2">
        <f t="shared" si="3"/>
        <v>0.24</v>
      </c>
      <c r="AS19" s="2">
        <f t="shared" si="4"/>
        <v>5.0000000000000044E-3</v>
      </c>
      <c r="AT19" s="2">
        <f t="shared" si="5"/>
        <v>95</v>
      </c>
      <c r="AU19" s="2">
        <f t="shared" si="6"/>
        <v>-0.17999999999999972</v>
      </c>
      <c r="AV19" s="2">
        <f t="shared" si="7"/>
        <v>-1.665</v>
      </c>
      <c r="AW19" s="2">
        <f t="shared" si="8"/>
        <v>58</v>
      </c>
      <c r="AX19" s="2">
        <f t="shared" si="9"/>
        <v>-4.9999999999999989E-2</v>
      </c>
      <c r="AY19" s="2">
        <f t="shared" si="10"/>
        <v>-9.999999999999995E-3</v>
      </c>
      <c r="AZ19" s="2">
        <f t="shared" si="11"/>
        <v>484</v>
      </c>
      <c r="BA19" s="2">
        <f t="shared" si="12"/>
        <v>319.33</v>
      </c>
    </row>
    <row r="20" spans="2:53" x14ac:dyDescent="0.2">
      <c r="B20">
        <v>1.6</v>
      </c>
      <c r="C20">
        <v>3.02</v>
      </c>
      <c r="E20">
        <v>0.76</v>
      </c>
      <c r="F20">
        <v>1.31</v>
      </c>
      <c r="H20">
        <v>108</v>
      </c>
      <c r="I20">
        <v>112</v>
      </c>
      <c r="K20">
        <v>1.81</v>
      </c>
      <c r="L20">
        <v>2.56</v>
      </c>
      <c r="N20">
        <v>3.58</v>
      </c>
      <c r="O20">
        <v>4.5</v>
      </c>
      <c r="Q20">
        <v>57</v>
      </c>
      <c r="R20">
        <v>87</v>
      </c>
      <c r="T20">
        <v>0.28000000000000003</v>
      </c>
      <c r="U20">
        <v>0.4</v>
      </c>
      <c r="W20">
        <v>0.11</v>
      </c>
      <c r="X20">
        <v>0.12</v>
      </c>
      <c r="Z20">
        <v>501</v>
      </c>
      <c r="AA20">
        <v>683</v>
      </c>
      <c r="AC20">
        <v>308.62</v>
      </c>
      <c r="AD20">
        <v>448.06</v>
      </c>
      <c r="AG20">
        <f t="shared" si="13"/>
        <v>1.42</v>
      </c>
      <c r="AH20">
        <f t="shared" si="2"/>
        <v>0.55000000000000004</v>
      </c>
      <c r="AI20">
        <f t="shared" si="2"/>
        <v>4</v>
      </c>
      <c r="AJ20">
        <f t="shared" si="2"/>
        <v>0.75</v>
      </c>
      <c r="AK20">
        <f t="shared" si="2"/>
        <v>0.91999999999999993</v>
      </c>
      <c r="AL20">
        <f t="shared" si="2"/>
        <v>30</v>
      </c>
      <c r="AM20">
        <f t="shared" si="2"/>
        <v>0.12</v>
      </c>
      <c r="AN20">
        <f t="shared" si="2"/>
        <v>9.999999999999995E-3</v>
      </c>
      <c r="AO20">
        <f t="shared" si="2"/>
        <v>182</v>
      </c>
      <c r="AP20">
        <f t="shared" si="2"/>
        <v>139.44</v>
      </c>
      <c r="AR20" s="2">
        <f t="shared" si="3"/>
        <v>1.42</v>
      </c>
      <c r="AS20" s="2">
        <f t="shared" si="4"/>
        <v>0.55000000000000004</v>
      </c>
      <c r="AT20" s="2">
        <f t="shared" si="5"/>
        <v>4</v>
      </c>
      <c r="AU20" s="2">
        <f t="shared" si="6"/>
        <v>0.75</v>
      </c>
      <c r="AV20" s="2">
        <f t="shared" si="7"/>
        <v>0.91999999999999993</v>
      </c>
      <c r="AW20" s="2">
        <f t="shared" si="8"/>
        <v>30</v>
      </c>
      <c r="AX20" s="2">
        <f t="shared" si="9"/>
        <v>0.12</v>
      </c>
      <c r="AY20" s="2">
        <f t="shared" si="10"/>
        <v>9.999999999999995E-3</v>
      </c>
      <c r="AZ20" s="2">
        <f t="shared" si="11"/>
        <v>182</v>
      </c>
      <c r="BA20" s="2">
        <f t="shared" si="12"/>
        <v>139.44</v>
      </c>
    </row>
    <row r="21" spans="2:53" x14ac:dyDescent="0.2">
      <c r="B21">
        <v>0.54</v>
      </c>
      <c r="C21">
        <v>1.44</v>
      </c>
      <c r="E21">
        <v>0.63</v>
      </c>
      <c r="F21">
        <v>1.6950000000000001</v>
      </c>
      <c r="H21">
        <v>387</v>
      </c>
      <c r="I21">
        <v>59</v>
      </c>
      <c r="K21">
        <v>1.19</v>
      </c>
      <c r="L21">
        <v>2.13</v>
      </c>
      <c r="N21" t="s">
        <v>6</v>
      </c>
      <c r="O21">
        <v>5.97</v>
      </c>
      <c r="Q21">
        <v>1</v>
      </c>
      <c r="R21">
        <v>29</v>
      </c>
      <c r="T21">
        <v>0.28499999999999998</v>
      </c>
      <c r="U21">
        <v>0.27</v>
      </c>
      <c r="W21">
        <v>0.46</v>
      </c>
      <c r="X21">
        <v>0.11</v>
      </c>
      <c r="Z21">
        <v>8</v>
      </c>
      <c r="AA21">
        <v>271</v>
      </c>
      <c r="AC21">
        <v>349.51</v>
      </c>
      <c r="AD21">
        <v>150.05000000000001</v>
      </c>
      <c r="AG21">
        <f t="shared" si="13"/>
        <v>0.89999999999999991</v>
      </c>
      <c r="AH21">
        <f t="shared" si="2"/>
        <v>1.0649999999999999</v>
      </c>
      <c r="AI21">
        <f t="shared" si="2"/>
        <v>-328</v>
      </c>
      <c r="AJ21">
        <f t="shared" si="2"/>
        <v>0.94</v>
      </c>
      <c r="AK21" t="str">
        <f t="shared" si="2"/>
        <v/>
      </c>
      <c r="AL21">
        <f t="shared" si="2"/>
        <v>28</v>
      </c>
      <c r="AM21">
        <f t="shared" si="2"/>
        <v>-1.4999999999999958E-2</v>
      </c>
      <c r="AN21">
        <f t="shared" si="2"/>
        <v>-0.35000000000000003</v>
      </c>
      <c r="AO21">
        <f t="shared" si="2"/>
        <v>263</v>
      </c>
      <c r="AP21">
        <f t="shared" si="2"/>
        <v>-199.45999999999998</v>
      </c>
      <c r="AR21" s="2">
        <f t="shared" si="3"/>
        <v>0.89999999999999991</v>
      </c>
      <c r="AS21" s="2">
        <f t="shared" si="4"/>
        <v>1.0649999999999999</v>
      </c>
      <c r="AT21" s="2">
        <f t="shared" si="5"/>
        <v>-328</v>
      </c>
      <c r="AU21" s="2">
        <f t="shared" si="6"/>
        <v>0.94</v>
      </c>
      <c r="AV21" s="2" t="e">
        <f t="shared" si="7"/>
        <v>#VALUE!</v>
      </c>
      <c r="AW21" s="2">
        <f t="shared" si="8"/>
        <v>28</v>
      </c>
      <c r="AX21" s="2">
        <f t="shared" si="9"/>
        <v>-1.4999999999999958E-2</v>
      </c>
      <c r="AY21" s="2">
        <f t="shared" si="10"/>
        <v>-0.35000000000000003</v>
      </c>
      <c r="AZ21" s="2">
        <f t="shared" si="11"/>
        <v>263</v>
      </c>
      <c r="BA21" s="2">
        <f t="shared" si="12"/>
        <v>-199.45999999999998</v>
      </c>
    </row>
    <row r="22" spans="2:53" x14ac:dyDescent="0.2">
      <c r="B22">
        <v>1.51</v>
      </c>
      <c r="C22">
        <v>1.04</v>
      </c>
      <c r="E22">
        <v>0.77</v>
      </c>
      <c r="F22">
        <v>1.2050000000000001</v>
      </c>
      <c r="H22">
        <v>244</v>
      </c>
      <c r="I22">
        <v>17</v>
      </c>
      <c r="K22">
        <v>2.0699999999999998</v>
      </c>
      <c r="L22" t="s">
        <v>6</v>
      </c>
      <c r="N22">
        <v>5.2549999999999999</v>
      </c>
      <c r="O22" t="s">
        <v>6</v>
      </c>
      <c r="Q22">
        <v>79</v>
      </c>
      <c r="R22">
        <v>0</v>
      </c>
      <c r="T22">
        <v>0.4</v>
      </c>
      <c r="U22">
        <v>0.21</v>
      </c>
      <c r="W22">
        <v>0.11</v>
      </c>
      <c r="X22">
        <v>0.47499999999999998</v>
      </c>
      <c r="Z22">
        <v>627</v>
      </c>
      <c r="AA22">
        <v>27</v>
      </c>
      <c r="AC22">
        <v>557.87</v>
      </c>
      <c r="AD22">
        <v>22.38</v>
      </c>
      <c r="AG22">
        <f t="shared" si="13"/>
        <v>-0.47</v>
      </c>
      <c r="AH22">
        <f t="shared" si="2"/>
        <v>0.43500000000000005</v>
      </c>
      <c r="AI22">
        <f t="shared" si="2"/>
        <v>-227</v>
      </c>
      <c r="AJ22" t="str">
        <f t="shared" si="2"/>
        <v/>
      </c>
      <c r="AK22" t="str">
        <f t="shared" si="2"/>
        <v/>
      </c>
      <c r="AL22">
        <f t="shared" si="2"/>
        <v>-79</v>
      </c>
      <c r="AM22">
        <f t="shared" si="2"/>
        <v>-0.19000000000000003</v>
      </c>
      <c r="AN22">
        <f t="shared" si="2"/>
        <v>0.36499999999999999</v>
      </c>
      <c r="AO22">
        <f t="shared" si="2"/>
        <v>-600</v>
      </c>
      <c r="AP22">
        <f t="shared" si="2"/>
        <v>-535.49</v>
      </c>
      <c r="AR22" s="2">
        <f t="shared" si="3"/>
        <v>-0.47</v>
      </c>
      <c r="AS22" s="2">
        <f t="shared" si="4"/>
        <v>0.43500000000000005</v>
      </c>
      <c r="AT22" s="2">
        <f t="shared" si="5"/>
        <v>-227</v>
      </c>
      <c r="AU22" s="2" t="e">
        <f t="shared" si="6"/>
        <v>#VALUE!</v>
      </c>
      <c r="AV22" s="2" t="e">
        <f t="shared" si="7"/>
        <v>#VALUE!</v>
      </c>
      <c r="AW22" s="2">
        <f t="shared" si="8"/>
        <v>-79</v>
      </c>
      <c r="AX22" s="2">
        <f t="shared" si="9"/>
        <v>-0.19000000000000003</v>
      </c>
      <c r="AY22" s="2">
        <f t="shared" si="10"/>
        <v>0.36499999999999999</v>
      </c>
      <c r="AZ22" s="2">
        <f t="shared" si="11"/>
        <v>-600</v>
      </c>
      <c r="BA22" s="2">
        <f t="shared" si="12"/>
        <v>-535.49</v>
      </c>
    </row>
    <row r="23" spans="2:53" x14ac:dyDescent="0.2">
      <c r="B23">
        <v>0.95</v>
      </c>
      <c r="C23">
        <v>0.98</v>
      </c>
      <c r="E23">
        <v>2.42</v>
      </c>
      <c r="F23">
        <v>0.72</v>
      </c>
      <c r="H23">
        <v>99</v>
      </c>
      <c r="I23">
        <v>103</v>
      </c>
      <c r="K23">
        <v>1.48</v>
      </c>
      <c r="L23">
        <v>2.2400000000000002</v>
      </c>
      <c r="N23">
        <v>9.49</v>
      </c>
      <c r="O23">
        <v>24.26</v>
      </c>
      <c r="Q23">
        <v>25</v>
      </c>
      <c r="R23">
        <v>24</v>
      </c>
      <c r="T23">
        <v>0.27</v>
      </c>
      <c r="U23">
        <v>0.3</v>
      </c>
      <c r="W23">
        <v>0.12</v>
      </c>
      <c r="X23">
        <v>0.13</v>
      </c>
      <c r="Z23">
        <v>183</v>
      </c>
      <c r="AA23">
        <v>235</v>
      </c>
      <c r="AC23">
        <v>138.63</v>
      </c>
      <c r="AD23">
        <v>153.22999999999999</v>
      </c>
      <c r="AG23">
        <f t="shared" si="13"/>
        <v>3.0000000000000027E-2</v>
      </c>
      <c r="AH23">
        <f t="shared" si="2"/>
        <v>-1.7</v>
      </c>
      <c r="AI23">
        <f t="shared" si="2"/>
        <v>4</v>
      </c>
      <c r="AJ23">
        <f t="shared" si="2"/>
        <v>0.76000000000000023</v>
      </c>
      <c r="AK23">
        <f t="shared" si="2"/>
        <v>14.770000000000001</v>
      </c>
      <c r="AL23">
        <f t="shared" si="2"/>
        <v>-1</v>
      </c>
      <c r="AM23">
        <f t="shared" si="2"/>
        <v>2.9999999999999971E-2</v>
      </c>
      <c r="AN23">
        <f t="shared" si="2"/>
        <v>1.0000000000000009E-2</v>
      </c>
      <c r="AO23">
        <f t="shared" si="2"/>
        <v>52</v>
      </c>
      <c r="AP23">
        <f t="shared" si="2"/>
        <v>14.599999999999994</v>
      </c>
      <c r="AR23" s="2">
        <f t="shared" si="3"/>
        <v>3.0000000000000027E-2</v>
      </c>
      <c r="AS23" s="2">
        <f t="shared" si="4"/>
        <v>-1.7</v>
      </c>
      <c r="AT23" s="2">
        <f t="shared" si="5"/>
        <v>4</v>
      </c>
      <c r="AU23" s="2">
        <f t="shared" si="6"/>
        <v>0.76000000000000023</v>
      </c>
      <c r="AV23" s="2">
        <f t="shared" si="7"/>
        <v>14.770000000000001</v>
      </c>
      <c r="AW23" s="2">
        <f t="shared" si="8"/>
        <v>-1</v>
      </c>
      <c r="AX23" s="2">
        <f t="shared" si="9"/>
        <v>2.9999999999999971E-2</v>
      </c>
      <c r="AY23" s="2">
        <f t="shared" si="10"/>
        <v>1.0000000000000009E-2</v>
      </c>
      <c r="AZ23" s="2">
        <f t="shared" si="11"/>
        <v>52</v>
      </c>
      <c r="BA23" s="2">
        <f t="shared" si="12"/>
        <v>14.599999999999994</v>
      </c>
    </row>
    <row r="24" spans="2:53" x14ac:dyDescent="0.2">
      <c r="B24">
        <v>1.99</v>
      </c>
      <c r="C24">
        <v>1.37</v>
      </c>
      <c r="E24">
        <v>3.53</v>
      </c>
      <c r="F24">
        <v>0.96</v>
      </c>
      <c r="H24">
        <v>15</v>
      </c>
      <c r="I24">
        <v>296</v>
      </c>
      <c r="K24">
        <v>0.98499999999999999</v>
      </c>
      <c r="L24">
        <v>1.36</v>
      </c>
      <c r="N24">
        <v>1.1299999999999999</v>
      </c>
      <c r="O24">
        <v>5.5</v>
      </c>
      <c r="Q24">
        <v>6</v>
      </c>
      <c r="R24">
        <v>92</v>
      </c>
      <c r="T24">
        <v>0.24</v>
      </c>
      <c r="U24">
        <v>0.25</v>
      </c>
      <c r="W24">
        <v>0.115</v>
      </c>
      <c r="X24">
        <v>0.12</v>
      </c>
      <c r="Z24">
        <v>81</v>
      </c>
      <c r="AA24">
        <v>744</v>
      </c>
      <c r="AC24">
        <v>43.93</v>
      </c>
      <c r="AD24">
        <v>555.92999999999995</v>
      </c>
      <c r="AG24">
        <f t="shared" si="13"/>
        <v>-0.61999999999999988</v>
      </c>
      <c r="AH24">
        <f t="shared" si="2"/>
        <v>-2.57</v>
      </c>
      <c r="AI24">
        <f t="shared" si="2"/>
        <v>281</v>
      </c>
      <c r="AJ24">
        <f t="shared" si="2"/>
        <v>0.37500000000000011</v>
      </c>
      <c r="AK24">
        <f t="shared" si="2"/>
        <v>4.37</v>
      </c>
      <c r="AL24">
        <f t="shared" si="2"/>
        <v>86</v>
      </c>
      <c r="AM24">
        <f t="shared" si="2"/>
        <v>1.0000000000000009E-2</v>
      </c>
      <c r="AN24">
        <f t="shared" si="2"/>
        <v>4.9999999999999906E-3</v>
      </c>
      <c r="AO24">
        <f t="shared" si="2"/>
        <v>663</v>
      </c>
      <c r="AP24">
        <f t="shared" si="2"/>
        <v>511.99999999999994</v>
      </c>
      <c r="AR24" s="2">
        <f t="shared" si="3"/>
        <v>-0.61999999999999988</v>
      </c>
      <c r="AS24" s="2">
        <f t="shared" si="4"/>
        <v>-2.57</v>
      </c>
      <c r="AT24" s="2">
        <f t="shared" si="5"/>
        <v>281</v>
      </c>
      <c r="AU24" s="2">
        <f t="shared" si="6"/>
        <v>0.37500000000000011</v>
      </c>
      <c r="AV24" s="2">
        <f t="shared" si="7"/>
        <v>4.37</v>
      </c>
      <c r="AW24" s="2">
        <f t="shared" si="8"/>
        <v>86</v>
      </c>
      <c r="AX24" s="2">
        <f t="shared" si="9"/>
        <v>1.0000000000000009E-2</v>
      </c>
      <c r="AY24" s="2">
        <f t="shared" si="10"/>
        <v>4.9999999999999906E-3</v>
      </c>
      <c r="AZ24" s="2">
        <f t="shared" si="11"/>
        <v>663</v>
      </c>
      <c r="BA24" s="2">
        <f t="shared" si="12"/>
        <v>511.99999999999994</v>
      </c>
    </row>
    <row r="25" spans="2:53" x14ac:dyDescent="0.2">
      <c r="B25">
        <v>0.51</v>
      </c>
      <c r="C25">
        <v>1.24</v>
      </c>
      <c r="E25">
        <v>0.81</v>
      </c>
      <c r="F25">
        <v>1.18</v>
      </c>
      <c r="H25">
        <v>162</v>
      </c>
      <c r="I25">
        <v>172</v>
      </c>
      <c r="K25">
        <v>0.75</v>
      </c>
      <c r="L25">
        <v>1.4850000000000001</v>
      </c>
      <c r="N25">
        <v>126.985</v>
      </c>
      <c r="O25">
        <v>9.1999999999999993</v>
      </c>
      <c r="Q25">
        <v>5</v>
      </c>
      <c r="R25">
        <v>30</v>
      </c>
      <c r="T25">
        <v>0.2</v>
      </c>
      <c r="U25">
        <v>0.43</v>
      </c>
      <c r="W25">
        <v>0.14000000000000001</v>
      </c>
      <c r="X25">
        <v>0.23499999999999999</v>
      </c>
      <c r="Z25">
        <v>42</v>
      </c>
      <c r="AA25">
        <v>227</v>
      </c>
      <c r="AC25">
        <v>148.29</v>
      </c>
      <c r="AD25">
        <v>260.51</v>
      </c>
      <c r="AG25">
        <f t="shared" si="13"/>
        <v>0.73</v>
      </c>
      <c r="AH25">
        <f t="shared" si="2"/>
        <v>0.36999999999999988</v>
      </c>
      <c r="AI25">
        <f t="shared" si="2"/>
        <v>10</v>
      </c>
      <c r="AJ25">
        <f t="shared" si="2"/>
        <v>0.7350000000000001</v>
      </c>
      <c r="AK25">
        <f t="shared" si="2"/>
        <v>-117.785</v>
      </c>
      <c r="AL25">
        <f t="shared" si="2"/>
        <v>25</v>
      </c>
      <c r="AM25">
        <f t="shared" si="2"/>
        <v>0.22999999999999998</v>
      </c>
      <c r="AN25">
        <f t="shared" si="2"/>
        <v>9.4999999999999973E-2</v>
      </c>
      <c r="AO25">
        <f t="shared" si="2"/>
        <v>185</v>
      </c>
      <c r="AP25">
        <f t="shared" si="2"/>
        <v>112.22</v>
      </c>
      <c r="AR25" s="2">
        <f t="shared" si="3"/>
        <v>0.73</v>
      </c>
      <c r="AS25" s="2">
        <f t="shared" si="4"/>
        <v>0.36999999999999988</v>
      </c>
      <c r="AT25" s="2">
        <f t="shared" si="5"/>
        <v>10</v>
      </c>
      <c r="AU25" s="2">
        <f t="shared" si="6"/>
        <v>0.7350000000000001</v>
      </c>
      <c r="AV25" s="2">
        <f t="shared" si="7"/>
        <v>-117.785</v>
      </c>
      <c r="AW25" s="2">
        <f t="shared" si="8"/>
        <v>25</v>
      </c>
      <c r="AX25" s="2">
        <f t="shared" si="9"/>
        <v>0.22999999999999998</v>
      </c>
      <c r="AY25" s="2">
        <f t="shared" si="10"/>
        <v>9.4999999999999973E-2</v>
      </c>
      <c r="AZ25" s="2">
        <f t="shared" si="11"/>
        <v>185</v>
      </c>
      <c r="BA25" s="2">
        <f t="shared" si="12"/>
        <v>112.22</v>
      </c>
    </row>
    <row r="26" spans="2:53" x14ac:dyDescent="0.2">
      <c r="B26">
        <v>1.38</v>
      </c>
      <c r="C26">
        <v>1.63</v>
      </c>
      <c r="E26">
        <v>1.03</v>
      </c>
      <c r="F26">
        <v>1.2949999999999999</v>
      </c>
      <c r="H26">
        <v>146</v>
      </c>
      <c r="I26">
        <v>251</v>
      </c>
      <c r="K26">
        <v>1.5</v>
      </c>
      <c r="L26">
        <v>1.4650000000000001</v>
      </c>
      <c r="N26">
        <v>6.7549999999999999</v>
      </c>
      <c r="O26">
        <v>6.62</v>
      </c>
      <c r="Q26">
        <v>61</v>
      </c>
      <c r="R26">
        <v>88</v>
      </c>
      <c r="T26">
        <v>0.27</v>
      </c>
      <c r="U26">
        <v>0.31</v>
      </c>
      <c r="W26">
        <v>0.11</v>
      </c>
      <c r="X26">
        <v>0.13</v>
      </c>
      <c r="Z26">
        <v>477</v>
      </c>
      <c r="AA26">
        <v>634</v>
      </c>
      <c r="AC26">
        <v>334.86</v>
      </c>
      <c r="AD26">
        <v>560.12</v>
      </c>
      <c r="AG26">
        <f t="shared" si="13"/>
        <v>0.25</v>
      </c>
      <c r="AH26">
        <f t="shared" si="13"/>
        <v>0.2649999999999999</v>
      </c>
      <c r="AI26">
        <f t="shared" si="13"/>
        <v>105</v>
      </c>
      <c r="AJ26">
        <f t="shared" si="13"/>
        <v>-3.499999999999992E-2</v>
      </c>
      <c r="AK26">
        <f t="shared" si="13"/>
        <v>-0.13499999999999979</v>
      </c>
      <c r="AL26">
        <f t="shared" si="13"/>
        <v>27</v>
      </c>
      <c r="AM26">
        <f t="shared" si="13"/>
        <v>3.999999999999998E-2</v>
      </c>
      <c r="AN26">
        <f t="shared" si="13"/>
        <v>2.0000000000000004E-2</v>
      </c>
      <c r="AO26">
        <f t="shared" si="13"/>
        <v>157</v>
      </c>
      <c r="AP26">
        <f t="shared" si="13"/>
        <v>225.26</v>
      </c>
      <c r="AR26" s="2">
        <f t="shared" si="3"/>
        <v>0.25</v>
      </c>
      <c r="AS26" s="2">
        <f t="shared" si="4"/>
        <v>0.2649999999999999</v>
      </c>
      <c r="AT26" s="2">
        <f t="shared" si="5"/>
        <v>105</v>
      </c>
      <c r="AU26" s="2">
        <f t="shared" si="6"/>
        <v>-3.499999999999992E-2</v>
      </c>
      <c r="AV26" s="2">
        <f t="shared" si="7"/>
        <v>-0.13499999999999979</v>
      </c>
      <c r="AW26" s="2">
        <f t="shared" si="8"/>
        <v>27</v>
      </c>
      <c r="AX26" s="2">
        <f t="shared" si="9"/>
        <v>3.999999999999998E-2</v>
      </c>
      <c r="AY26" s="2">
        <f t="shared" si="10"/>
        <v>2.0000000000000004E-2</v>
      </c>
      <c r="AZ26" s="2">
        <f t="shared" si="11"/>
        <v>157</v>
      </c>
      <c r="BA26" s="2">
        <f t="shared" si="12"/>
        <v>225.26</v>
      </c>
    </row>
    <row r="27" spans="2:53" x14ac:dyDescent="0.2">
      <c r="B27">
        <v>1.8</v>
      </c>
      <c r="C27">
        <v>0.57499999999999996</v>
      </c>
      <c r="E27">
        <v>0.45</v>
      </c>
      <c r="F27">
        <v>0.85</v>
      </c>
      <c r="H27">
        <v>35</v>
      </c>
      <c r="I27">
        <v>202</v>
      </c>
      <c r="K27">
        <v>2.31</v>
      </c>
      <c r="L27">
        <v>1.53</v>
      </c>
      <c r="N27">
        <v>2.29</v>
      </c>
      <c r="O27">
        <v>8.56</v>
      </c>
      <c r="Q27">
        <v>30</v>
      </c>
      <c r="R27">
        <v>4</v>
      </c>
      <c r="T27">
        <v>0.39</v>
      </c>
      <c r="U27">
        <v>0.4</v>
      </c>
      <c r="W27">
        <v>0.16</v>
      </c>
      <c r="X27">
        <v>1.77</v>
      </c>
      <c r="Z27">
        <v>224</v>
      </c>
      <c r="AA27">
        <v>53</v>
      </c>
      <c r="AC27">
        <v>156.11000000000001</v>
      </c>
      <c r="AD27">
        <v>175.87</v>
      </c>
      <c r="AG27">
        <f t="shared" si="13"/>
        <v>-1.2250000000000001</v>
      </c>
      <c r="AH27">
        <f t="shared" si="13"/>
        <v>0.39999999999999997</v>
      </c>
      <c r="AI27">
        <f t="shared" si="13"/>
        <v>167</v>
      </c>
      <c r="AJ27">
        <f t="shared" si="13"/>
        <v>-0.78</v>
      </c>
      <c r="AK27">
        <f t="shared" si="13"/>
        <v>6.2700000000000005</v>
      </c>
      <c r="AL27">
        <f t="shared" si="13"/>
        <v>-26</v>
      </c>
      <c r="AM27">
        <f t="shared" si="13"/>
        <v>1.0000000000000009E-2</v>
      </c>
      <c r="AN27">
        <f t="shared" si="13"/>
        <v>1.61</v>
      </c>
      <c r="AO27">
        <f t="shared" si="13"/>
        <v>-171</v>
      </c>
      <c r="AP27">
        <f t="shared" si="13"/>
        <v>19.759999999999991</v>
      </c>
      <c r="AR27" s="2">
        <f t="shared" si="3"/>
        <v>-1.2250000000000001</v>
      </c>
      <c r="AS27" s="2">
        <f t="shared" si="4"/>
        <v>0.39999999999999997</v>
      </c>
      <c r="AT27" s="2">
        <f t="shared" si="5"/>
        <v>167</v>
      </c>
      <c r="AU27" s="2">
        <f t="shared" si="6"/>
        <v>-0.78</v>
      </c>
      <c r="AV27" s="2">
        <f t="shared" si="7"/>
        <v>6.2700000000000005</v>
      </c>
      <c r="AW27" s="2">
        <f t="shared" si="8"/>
        <v>-26</v>
      </c>
      <c r="AX27" s="2">
        <f t="shared" si="9"/>
        <v>1.0000000000000009E-2</v>
      </c>
      <c r="AY27" s="2">
        <f t="shared" si="10"/>
        <v>1.61</v>
      </c>
      <c r="AZ27" s="2">
        <f t="shared" si="11"/>
        <v>-171</v>
      </c>
      <c r="BA27" s="2">
        <f t="shared" si="12"/>
        <v>19.759999999999991</v>
      </c>
    </row>
    <row r="28" spans="2:53" x14ac:dyDescent="0.2">
      <c r="B28">
        <v>1.74</v>
      </c>
      <c r="C28">
        <v>0.93</v>
      </c>
      <c r="E28">
        <v>0.63</v>
      </c>
      <c r="F28">
        <v>1.155</v>
      </c>
      <c r="H28">
        <v>34</v>
      </c>
      <c r="I28">
        <v>149</v>
      </c>
      <c r="K28">
        <v>1.94</v>
      </c>
      <c r="L28">
        <v>1.74</v>
      </c>
      <c r="N28">
        <v>1.355</v>
      </c>
      <c r="O28">
        <v>5.51</v>
      </c>
      <c r="Q28">
        <v>31</v>
      </c>
      <c r="R28">
        <v>52</v>
      </c>
      <c r="T28">
        <v>0.24</v>
      </c>
      <c r="U28">
        <v>0.26</v>
      </c>
      <c r="W28">
        <v>0.08</v>
      </c>
      <c r="X28">
        <v>0.11</v>
      </c>
      <c r="Z28">
        <v>328</v>
      </c>
      <c r="AA28">
        <v>448</v>
      </c>
      <c r="AC28">
        <v>160.57</v>
      </c>
      <c r="AD28">
        <v>264.39999999999998</v>
      </c>
      <c r="AG28">
        <f t="shared" si="13"/>
        <v>-0.80999999999999994</v>
      </c>
      <c r="AH28">
        <f t="shared" si="13"/>
        <v>0.52500000000000002</v>
      </c>
      <c r="AI28">
        <f t="shared" si="13"/>
        <v>115</v>
      </c>
      <c r="AJ28">
        <f t="shared" si="13"/>
        <v>-0.19999999999999996</v>
      </c>
      <c r="AK28">
        <f t="shared" si="13"/>
        <v>4.1549999999999994</v>
      </c>
      <c r="AL28">
        <f t="shared" si="13"/>
        <v>21</v>
      </c>
      <c r="AM28">
        <f t="shared" si="13"/>
        <v>2.0000000000000018E-2</v>
      </c>
      <c r="AN28">
        <f t="shared" si="13"/>
        <v>0.03</v>
      </c>
      <c r="AO28">
        <f t="shared" si="13"/>
        <v>120</v>
      </c>
      <c r="AP28">
        <f t="shared" si="13"/>
        <v>103.82999999999998</v>
      </c>
      <c r="AR28" s="2">
        <f t="shared" si="3"/>
        <v>-0.80999999999999994</v>
      </c>
      <c r="AS28" s="2">
        <f t="shared" si="4"/>
        <v>0.52500000000000002</v>
      </c>
      <c r="AT28" s="2">
        <f t="shared" si="5"/>
        <v>115</v>
      </c>
      <c r="AU28" s="2">
        <f t="shared" si="6"/>
        <v>-0.19999999999999996</v>
      </c>
      <c r="AV28" s="2">
        <f t="shared" si="7"/>
        <v>4.1549999999999994</v>
      </c>
      <c r="AW28" s="2">
        <f t="shared" si="8"/>
        <v>21</v>
      </c>
      <c r="AX28" s="2">
        <f t="shared" si="9"/>
        <v>2.0000000000000018E-2</v>
      </c>
      <c r="AY28" s="2">
        <f t="shared" si="10"/>
        <v>0.03</v>
      </c>
      <c r="AZ28" s="2">
        <f t="shared" si="11"/>
        <v>120</v>
      </c>
      <c r="BA28" s="2">
        <f t="shared" si="12"/>
        <v>103.82999999999998</v>
      </c>
    </row>
    <row r="29" spans="2:53" x14ac:dyDescent="0.2">
      <c r="B29">
        <v>1.165</v>
      </c>
      <c r="C29">
        <v>1.58</v>
      </c>
      <c r="E29">
        <v>0.98</v>
      </c>
      <c r="F29">
        <v>0.8</v>
      </c>
      <c r="H29">
        <v>206</v>
      </c>
      <c r="I29">
        <v>33</v>
      </c>
      <c r="K29">
        <v>1.98</v>
      </c>
      <c r="L29">
        <v>1.2849999999999999</v>
      </c>
      <c r="N29">
        <v>6.27</v>
      </c>
      <c r="O29">
        <v>5.84</v>
      </c>
      <c r="Q29">
        <v>75</v>
      </c>
      <c r="R29">
        <v>16</v>
      </c>
      <c r="T29">
        <v>0.28999999999999998</v>
      </c>
      <c r="U29">
        <v>0.22</v>
      </c>
      <c r="W29">
        <v>0.12</v>
      </c>
      <c r="X29">
        <v>0.1</v>
      </c>
      <c r="Z29">
        <v>600</v>
      </c>
      <c r="AA29">
        <v>146</v>
      </c>
      <c r="AC29">
        <v>397.67</v>
      </c>
      <c r="AD29">
        <v>78.14</v>
      </c>
      <c r="AG29">
        <f t="shared" si="13"/>
        <v>0.41500000000000004</v>
      </c>
      <c r="AH29">
        <f t="shared" si="13"/>
        <v>-0.17999999999999994</v>
      </c>
      <c r="AI29">
        <f t="shared" si="13"/>
        <v>-173</v>
      </c>
      <c r="AJ29">
        <f t="shared" si="13"/>
        <v>-0.69500000000000006</v>
      </c>
      <c r="AK29">
        <f t="shared" si="13"/>
        <v>-0.42999999999999972</v>
      </c>
      <c r="AL29">
        <f t="shared" si="13"/>
        <v>-59</v>
      </c>
      <c r="AM29">
        <f t="shared" si="13"/>
        <v>-6.9999999999999979E-2</v>
      </c>
      <c r="AN29">
        <f t="shared" si="13"/>
        <v>-1.999999999999999E-2</v>
      </c>
      <c r="AO29">
        <f t="shared" si="13"/>
        <v>-454</v>
      </c>
      <c r="AP29">
        <f t="shared" si="13"/>
        <v>-319.53000000000003</v>
      </c>
      <c r="AR29" s="2">
        <f t="shared" si="3"/>
        <v>0.41500000000000004</v>
      </c>
      <c r="AS29" s="2">
        <f t="shared" si="4"/>
        <v>-0.17999999999999994</v>
      </c>
      <c r="AT29" s="2">
        <f t="shared" si="5"/>
        <v>-173</v>
      </c>
      <c r="AU29" s="2">
        <f t="shared" si="6"/>
        <v>-0.69500000000000006</v>
      </c>
      <c r="AV29" s="2">
        <f t="shared" si="7"/>
        <v>-0.42999999999999972</v>
      </c>
      <c r="AW29" s="2">
        <f t="shared" si="8"/>
        <v>-59</v>
      </c>
      <c r="AX29" s="2">
        <f t="shared" si="9"/>
        <v>-6.9999999999999979E-2</v>
      </c>
      <c r="AY29" s="2">
        <f t="shared" si="10"/>
        <v>-1.999999999999999E-2</v>
      </c>
      <c r="AZ29" s="2">
        <f t="shared" si="11"/>
        <v>-454</v>
      </c>
      <c r="BA29" s="2">
        <f t="shared" si="12"/>
        <v>-319.53000000000003</v>
      </c>
    </row>
    <row r="30" spans="2:53" x14ac:dyDescent="0.2">
      <c r="B30">
        <v>1.645</v>
      </c>
      <c r="C30">
        <v>1.7</v>
      </c>
      <c r="E30">
        <v>0.6</v>
      </c>
      <c r="F30">
        <v>22.37</v>
      </c>
      <c r="H30">
        <v>126</v>
      </c>
      <c r="I30">
        <v>36</v>
      </c>
      <c r="K30">
        <v>2.5</v>
      </c>
      <c r="L30">
        <v>1.36</v>
      </c>
      <c r="N30">
        <v>2.29</v>
      </c>
      <c r="O30">
        <v>21.99</v>
      </c>
      <c r="Q30">
        <v>62</v>
      </c>
      <c r="R30">
        <v>21</v>
      </c>
      <c r="T30">
        <v>0.3</v>
      </c>
      <c r="U30">
        <v>0.18</v>
      </c>
      <c r="W30">
        <v>0.1</v>
      </c>
      <c r="X30">
        <v>0.1</v>
      </c>
      <c r="Z30">
        <v>601</v>
      </c>
      <c r="AA30">
        <v>182</v>
      </c>
      <c r="AC30">
        <v>333.6</v>
      </c>
      <c r="AD30">
        <v>87.93</v>
      </c>
      <c r="AG30">
        <f t="shared" si="13"/>
        <v>5.4999999999999938E-2</v>
      </c>
      <c r="AH30">
        <f t="shared" si="13"/>
        <v>21.77</v>
      </c>
      <c r="AI30">
        <f t="shared" si="13"/>
        <v>-90</v>
      </c>
      <c r="AJ30">
        <f t="shared" si="13"/>
        <v>-1.1399999999999999</v>
      </c>
      <c r="AK30">
        <f t="shared" si="13"/>
        <v>19.7</v>
      </c>
      <c r="AL30">
        <f t="shared" si="13"/>
        <v>-41</v>
      </c>
      <c r="AM30">
        <f t="shared" si="13"/>
        <v>-0.12</v>
      </c>
      <c r="AN30">
        <f t="shared" si="13"/>
        <v>0</v>
      </c>
      <c r="AO30">
        <f t="shared" si="13"/>
        <v>-419</v>
      </c>
      <c r="AP30">
        <f t="shared" si="13"/>
        <v>-245.67000000000002</v>
      </c>
      <c r="AR30" s="2">
        <f t="shared" si="3"/>
        <v>5.4999999999999938E-2</v>
      </c>
      <c r="AS30" s="2">
        <f t="shared" si="4"/>
        <v>21.77</v>
      </c>
      <c r="AT30" s="2">
        <f t="shared" si="5"/>
        <v>-90</v>
      </c>
      <c r="AU30" s="2">
        <f t="shared" si="6"/>
        <v>-1.1399999999999999</v>
      </c>
      <c r="AV30" s="2">
        <f t="shared" si="7"/>
        <v>19.7</v>
      </c>
      <c r="AW30" s="2">
        <f t="shared" si="8"/>
        <v>-41</v>
      </c>
      <c r="AX30" s="2">
        <f t="shared" si="9"/>
        <v>-0.12</v>
      </c>
      <c r="AY30" s="2">
        <f t="shared" si="10"/>
        <v>0</v>
      </c>
      <c r="AZ30" s="2">
        <f t="shared" si="11"/>
        <v>-419</v>
      </c>
      <c r="BA30" s="2">
        <f t="shared" si="12"/>
        <v>-245.67000000000002</v>
      </c>
    </row>
    <row r="31" spans="2:53" x14ac:dyDescent="0.2">
      <c r="B31">
        <v>1.73</v>
      </c>
      <c r="C31">
        <v>1.42</v>
      </c>
      <c r="E31">
        <v>1.0549999999999999</v>
      </c>
      <c r="F31">
        <v>0.505</v>
      </c>
      <c r="H31">
        <v>205</v>
      </c>
      <c r="I31">
        <v>27</v>
      </c>
      <c r="K31">
        <v>2.36</v>
      </c>
      <c r="L31">
        <v>1.48</v>
      </c>
      <c r="N31">
        <v>4.625</v>
      </c>
      <c r="O31">
        <v>32.06</v>
      </c>
      <c r="Q31">
        <v>97</v>
      </c>
      <c r="R31">
        <v>7</v>
      </c>
      <c r="T31">
        <v>0.33</v>
      </c>
      <c r="U31">
        <v>0.34</v>
      </c>
      <c r="W31">
        <v>0.11</v>
      </c>
      <c r="X31">
        <v>0.16</v>
      </c>
      <c r="Z31">
        <v>865</v>
      </c>
      <c r="AA31">
        <v>86</v>
      </c>
      <c r="AC31">
        <v>581.75</v>
      </c>
      <c r="AD31">
        <v>67.489999999999995</v>
      </c>
      <c r="AG31">
        <f t="shared" si="13"/>
        <v>-0.31000000000000005</v>
      </c>
      <c r="AH31">
        <f t="shared" si="13"/>
        <v>-0.54999999999999993</v>
      </c>
      <c r="AI31">
        <f t="shared" si="13"/>
        <v>-178</v>
      </c>
      <c r="AJ31">
        <f t="shared" si="13"/>
        <v>-0.87999999999999989</v>
      </c>
      <c r="AK31">
        <f t="shared" si="13"/>
        <v>27.435000000000002</v>
      </c>
      <c r="AL31">
        <f t="shared" si="13"/>
        <v>-90</v>
      </c>
      <c r="AM31">
        <f t="shared" si="13"/>
        <v>1.0000000000000009E-2</v>
      </c>
      <c r="AN31">
        <f t="shared" si="13"/>
        <v>0.05</v>
      </c>
      <c r="AO31">
        <f t="shared" si="13"/>
        <v>-779</v>
      </c>
      <c r="AP31">
        <f t="shared" si="13"/>
        <v>-514.26</v>
      </c>
      <c r="AR31" s="2">
        <f t="shared" si="3"/>
        <v>-0.31000000000000005</v>
      </c>
      <c r="AS31" s="2">
        <f t="shared" si="4"/>
        <v>-0.54999999999999993</v>
      </c>
      <c r="AT31" s="2">
        <f t="shared" si="5"/>
        <v>-178</v>
      </c>
      <c r="AU31" s="2">
        <f t="shared" si="6"/>
        <v>-0.87999999999999989</v>
      </c>
      <c r="AV31" s="2">
        <f t="shared" si="7"/>
        <v>27.435000000000002</v>
      </c>
      <c r="AW31" s="2">
        <f t="shared" si="8"/>
        <v>-90</v>
      </c>
      <c r="AX31" s="2">
        <f t="shared" si="9"/>
        <v>1.0000000000000009E-2</v>
      </c>
      <c r="AY31" s="2">
        <f t="shared" si="10"/>
        <v>0.05</v>
      </c>
      <c r="AZ31" s="2">
        <f t="shared" si="11"/>
        <v>-779</v>
      </c>
      <c r="BA31" s="2">
        <f t="shared" si="12"/>
        <v>-514.26</v>
      </c>
    </row>
    <row r="32" spans="2:53" x14ac:dyDescent="0.2">
      <c r="B32">
        <v>0.94499999999999995</v>
      </c>
      <c r="C32">
        <v>2.1349999999999998</v>
      </c>
      <c r="E32">
        <v>0.96</v>
      </c>
      <c r="F32">
        <v>1.31</v>
      </c>
      <c r="H32">
        <v>202</v>
      </c>
      <c r="I32">
        <v>184</v>
      </c>
      <c r="K32">
        <v>1.4650000000000001</v>
      </c>
      <c r="L32">
        <v>1.84</v>
      </c>
      <c r="N32">
        <v>6.85</v>
      </c>
      <c r="O32">
        <v>3.34</v>
      </c>
      <c r="Q32">
        <v>48</v>
      </c>
      <c r="R32">
        <v>112</v>
      </c>
      <c r="T32">
        <v>0.27500000000000002</v>
      </c>
      <c r="U32">
        <v>0.23</v>
      </c>
      <c r="W32">
        <v>0.12</v>
      </c>
      <c r="X32">
        <v>0.12</v>
      </c>
      <c r="Z32">
        <v>354</v>
      </c>
      <c r="AA32">
        <v>901</v>
      </c>
      <c r="AC32">
        <v>256.08</v>
      </c>
      <c r="AD32">
        <v>536.33000000000004</v>
      </c>
      <c r="AG32">
        <f t="shared" si="13"/>
        <v>1.19</v>
      </c>
      <c r="AH32">
        <f t="shared" si="13"/>
        <v>0.35000000000000009</v>
      </c>
      <c r="AI32">
        <f t="shared" si="13"/>
        <v>-18</v>
      </c>
      <c r="AJ32">
        <f t="shared" si="13"/>
        <v>0.375</v>
      </c>
      <c r="AK32">
        <f t="shared" si="13"/>
        <v>-3.51</v>
      </c>
      <c r="AL32">
        <f t="shared" si="13"/>
        <v>64</v>
      </c>
      <c r="AM32">
        <f t="shared" si="13"/>
        <v>-4.5000000000000012E-2</v>
      </c>
      <c r="AN32">
        <f t="shared" si="13"/>
        <v>0</v>
      </c>
      <c r="AO32">
        <f t="shared" si="13"/>
        <v>547</v>
      </c>
      <c r="AP32">
        <f t="shared" si="13"/>
        <v>280.25000000000006</v>
      </c>
      <c r="AR32" s="2">
        <f t="shared" si="3"/>
        <v>1.19</v>
      </c>
      <c r="AS32" s="2">
        <f t="shared" si="4"/>
        <v>0.35000000000000009</v>
      </c>
      <c r="AT32" s="2">
        <f t="shared" si="5"/>
        <v>-18</v>
      </c>
      <c r="AU32" s="2">
        <f t="shared" si="6"/>
        <v>0.375</v>
      </c>
      <c r="AV32" s="2">
        <f t="shared" si="7"/>
        <v>-3.51</v>
      </c>
      <c r="AW32" s="2">
        <f t="shared" si="8"/>
        <v>64</v>
      </c>
      <c r="AX32" s="2">
        <f t="shared" si="9"/>
        <v>-4.5000000000000012E-2</v>
      </c>
      <c r="AY32" s="2">
        <f t="shared" si="10"/>
        <v>0</v>
      </c>
      <c r="AZ32" s="2">
        <f t="shared" si="11"/>
        <v>547</v>
      </c>
      <c r="BA32" s="2">
        <f t="shared" si="12"/>
        <v>280.25000000000006</v>
      </c>
    </row>
    <row r="33" spans="2:53" x14ac:dyDescent="0.2">
      <c r="B33">
        <v>1.5549999999999999</v>
      </c>
      <c r="C33">
        <v>1.19</v>
      </c>
      <c r="E33">
        <v>0.6</v>
      </c>
      <c r="F33">
        <v>1.21</v>
      </c>
      <c r="H33">
        <v>222</v>
      </c>
      <c r="I33">
        <v>16</v>
      </c>
      <c r="K33">
        <v>2.06</v>
      </c>
      <c r="L33">
        <v>1.28</v>
      </c>
      <c r="N33">
        <v>3.68</v>
      </c>
      <c r="O33">
        <v>39.409999999999997</v>
      </c>
      <c r="Q33">
        <v>93</v>
      </c>
      <c r="R33">
        <v>6</v>
      </c>
      <c r="T33">
        <v>0.32</v>
      </c>
      <c r="U33">
        <v>0.24</v>
      </c>
      <c r="W33">
        <v>0.11</v>
      </c>
      <c r="X33">
        <v>0.13</v>
      </c>
      <c r="Z33">
        <v>751</v>
      </c>
      <c r="AA33">
        <v>50</v>
      </c>
      <c r="AC33">
        <v>570.82000000000005</v>
      </c>
      <c r="AD33">
        <v>32.4</v>
      </c>
      <c r="AG33">
        <f t="shared" si="13"/>
        <v>-0.36499999999999999</v>
      </c>
      <c r="AH33">
        <f t="shared" si="13"/>
        <v>0.61</v>
      </c>
      <c r="AI33">
        <f t="shared" si="13"/>
        <v>-206</v>
      </c>
      <c r="AJ33">
        <f t="shared" si="13"/>
        <v>-0.78</v>
      </c>
      <c r="AK33">
        <f t="shared" si="13"/>
        <v>35.729999999999997</v>
      </c>
      <c r="AL33">
        <f t="shared" si="13"/>
        <v>-87</v>
      </c>
      <c r="AM33">
        <f t="shared" si="13"/>
        <v>-8.0000000000000016E-2</v>
      </c>
      <c r="AN33">
        <f t="shared" si="13"/>
        <v>2.0000000000000004E-2</v>
      </c>
      <c r="AO33">
        <f t="shared" si="13"/>
        <v>-701</v>
      </c>
      <c r="AP33">
        <f t="shared" si="13"/>
        <v>-538.42000000000007</v>
      </c>
      <c r="AR33" s="2">
        <f t="shared" si="3"/>
        <v>-0.36499999999999999</v>
      </c>
      <c r="AS33" s="2">
        <f t="shared" si="4"/>
        <v>0.61</v>
      </c>
      <c r="AT33" s="2">
        <f t="shared" si="5"/>
        <v>-206</v>
      </c>
      <c r="AU33" s="2">
        <f t="shared" si="6"/>
        <v>-0.78</v>
      </c>
      <c r="AV33" s="2">
        <f t="shared" si="7"/>
        <v>35.729999999999997</v>
      </c>
      <c r="AW33" s="2">
        <f t="shared" si="8"/>
        <v>-87</v>
      </c>
      <c r="AX33" s="2">
        <f t="shared" si="9"/>
        <v>-8.0000000000000016E-2</v>
      </c>
      <c r="AY33" s="2">
        <f t="shared" si="10"/>
        <v>2.0000000000000004E-2</v>
      </c>
      <c r="AZ33" s="2">
        <f t="shared" si="11"/>
        <v>-701</v>
      </c>
      <c r="BA33" s="2">
        <f t="shared" si="12"/>
        <v>-538.42000000000007</v>
      </c>
    </row>
    <row r="34" spans="2:53" x14ac:dyDescent="0.2">
      <c r="B34">
        <v>1.58</v>
      </c>
      <c r="C34">
        <v>1.44</v>
      </c>
      <c r="E34">
        <v>1.375</v>
      </c>
      <c r="F34">
        <v>1.335</v>
      </c>
      <c r="H34">
        <v>39</v>
      </c>
      <c r="I34">
        <v>139</v>
      </c>
      <c r="K34">
        <v>1</v>
      </c>
      <c r="L34">
        <v>1.67</v>
      </c>
      <c r="N34">
        <v>22.46</v>
      </c>
      <c r="O34">
        <v>10.29</v>
      </c>
      <c r="Q34">
        <v>14</v>
      </c>
      <c r="R34">
        <v>52</v>
      </c>
      <c r="T34">
        <v>0.21</v>
      </c>
      <c r="U34">
        <v>0.33</v>
      </c>
      <c r="W34">
        <v>0.12</v>
      </c>
      <c r="X34">
        <v>0.14000000000000001</v>
      </c>
      <c r="Z34">
        <v>132</v>
      </c>
      <c r="AA34">
        <v>374</v>
      </c>
      <c r="AC34">
        <v>82.91</v>
      </c>
      <c r="AD34">
        <v>275.35000000000002</v>
      </c>
      <c r="AG34">
        <f t="shared" si="13"/>
        <v>-0.14000000000000012</v>
      </c>
      <c r="AH34">
        <f t="shared" si="13"/>
        <v>-4.0000000000000036E-2</v>
      </c>
      <c r="AI34">
        <f t="shared" si="13"/>
        <v>100</v>
      </c>
      <c r="AJ34">
        <f t="shared" si="13"/>
        <v>0.66999999999999993</v>
      </c>
      <c r="AK34">
        <f t="shared" si="13"/>
        <v>-12.170000000000002</v>
      </c>
      <c r="AL34">
        <f t="shared" si="13"/>
        <v>38</v>
      </c>
      <c r="AM34">
        <f t="shared" si="13"/>
        <v>0.12000000000000002</v>
      </c>
      <c r="AN34">
        <f t="shared" si="13"/>
        <v>2.0000000000000018E-2</v>
      </c>
      <c r="AO34">
        <f t="shared" si="13"/>
        <v>242</v>
      </c>
      <c r="AP34">
        <f t="shared" si="13"/>
        <v>192.44000000000003</v>
      </c>
      <c r="AR34" s="2">
        <f t="shared" si="3"/>
        <v>-0.14000000000000012</v>
      </c>
      <c r="AS34" s="2">
        <f t="shared" si="4"/>
        <v>-4.0000000000000036E-2</v>
      </c>
      <c r="AT34" s="2">
        <f t="shared" si="5"/>
        <v>100</v>
      </c>
      <c r="AU34" s="2">
        <f t="shared" si="6"/>
        <v>0.66999999999999993</v>
      </c>
      <c r="AV34" s="2">
        <f t="shared" si="7"/>
        <v>-12.170000000000002</v>
      </c>
      <c r="AW34" s="2">
        <f t="shared" si="8"/>
        <v>38</v>
      </c>
      <c r="AX34" s="2">
        <f t="shared" si="9"/>
        <v>0.12000000000000002</v>
      </c>
      <c r="AY34" s="2">
        <f t="shared" si="10"/>
        <v>2.0000000000000018E-2</v>
      </c>
      <c r="AZ34" s="2">
        <f t="shared" si="11"/>
        <v>242</v>
      </c>
      <c r="BA34" s="2">
        <f t="shared" si="12"/>
        <v>192.44000000000003</v>
      </c>
    </row>
    <row r="35" spans="2:53" x14ac:dyDescent="0.2">
      <c r="B35">
        <v>1.7</v>
      </c>
      <c r="C35">
        <v>1.0449999999999999</v>
      </c>
      <c r="E35">
        <v>6.99</v>
      </c>
      <c r="F35">
        <v>1.4</v>
      </c>
      <c r="H35">
        <v>42</v>
      </c>
      <c r="I35">
        <v>136</v>
      </c>
      <c r="K35">
        <v>2</v>
      </c>
      <c r="L35">
        <v>1.885</v>
      </c>
      <c r="N35">
        <v>22.704999999999998</v>
      </c>
      <c r="O35">
        <v>24.47</v>
      </c>
      <c r="Q35">
        <v>21</v>
      </c>
      <c r="R35">
        <v>26</v>
      </c>
      <c r="T35">
        <v>0.2</v>
      </c>
      <c r="U35">
        <v>0.24</v>
      </c>
      <c r="W35">
        <v>0.1</v>
      </c>
      <c r="X35">
        <v>0.13</v>
      </c>
      <c r="Z35">
        <v>245</v>
      </c>
      <c r="AA35">
        <v>241</v>
      </c>
      <c r="AC35">
        <v>115.19</v>
      </c>
      <c r="AD35">
        <v>214.28</v>
      </c>
      <c r="AG35">
        <f t="shared" si="13"/>
        <v>-0.65500000000000003</v>
      </c>
      <c r="AH35">
        <f t="shared" si="13"/>
        <v>-5.59</v>
      </c>
      <c r="AI35">
        <f t="shared" si="13"/>
        <v>94</v>
      </c>
      <c r="AJ35">
        <f t="shared" si="13"/>
        <v>-0.11499999999999999</v>
      </c>
      <c r="AK35">
        <f t="shared" si="13"/>
        <v>1.7650000000000006</v>
      </c>
      <c r="AL35">
        <f t="shared" si="13"/>
        <v>5</v>
      </c>
      <c r="AM35">
        <f t="shared" si="13"/>
        <v>3.999999999999998E-2</v>
      </c>
      <c r="AN35">
        <f t="shared" si="13"/>
        <v>0.03</v>
      </c>
      <c r="AO35">
        <f t="shared" si="13"/>
        <v>-4</v>
      </c>
      <c r="AP35">
        <f t="shared" si="13"/>
        <v>99.09</v>
      </c>
      <c r="AR35" s="2">
        <f t="shared" si="3"/>
        <v>-0.65500000000000003</v>
      </c>
      <c r="AS35" s="2">
        <f t="shared" si="4"/>
        <v>-5.59</v>
      </c>
      <c r="AT35" s="2">
        <f t="shared" si="5"/>
        <v>94</v>
      </c>
      <c r="AU35" s="2">
        <f t="shared" si="6"/>
        <v>-0.11499999999999999</v>
      </c>
      <c r="AV35" s="2">
        <f t="shared" si="7"/>
        <v>1.7650000000000006</v>
      </c>
      <c r="AW35" s="2">
        <f t="shared" si="8"/>
        <v>5</v>
      </c>
      <c r="AX35" s="2">
        <f t="shared" si="9"/>
        <v>3.999999999999998E-2</v>
      </c>
      <c r="AY35" s="2">
        <f t="shared" si="10"/>
        <v>0.03</v>
      </c>
      <c r="AZ35" s="2">
        <f t="shared" si="11"/>
        <v>-4</v>
      </c>
      <c r="BA35" s="2">
        <f t="shared" si="12"/>
        <v>99.09</v>
      </c>
    </row>
    <row r="36" spans="2:53" x14ac:dyDescent="0.2">
      <c r="B36">
        <v>0.95</v>
      </c>
      <c r="C36">
        <v>1.4</v>
      </c>
      <c r="E36">
        <v>1.2250000000000001</v>
      </c>
      <c r="F36">
        <v>20.079999999999998</v>
      </c>
      <c r="H36">
        <v>85</v>
      </c>
      <c r="I36">
        <v>63</v>
      </c>
      <c r="K36">
        <v>0.91</v>
      </c>
      <c r="L36">
        <v>1.27</v>
      </c>
      <c r="N36">
        <v>175.19</v>
      </c>
      <c r="O36">
        <v>20.855</v>
      </c>
      <c r="Q36">
        <v>5</v>
      </c>
      <c r="R36">
        <v>25</v>
      </c>
      <c r="T36">
        <v>0.215</v>
      </c>
      <c r="U36">
        <v>0.2</v>
      </c>
      <c r="W36">
        <v>0.48</v>
      </c>
      <c r="X36">
        <v>0.12</v>
      </c>
      <c r="Z36">
        <v>48</v>
      </c>
      <c r="AA36">
        <v>237</v>
      </c>
      <c r="AC36">
        <v>104.13</v>
      </c>
      <c r="AD36">
        <v>122.34</v>
      </c>
      <c r="AG36">
        <f t="shared" si="13"/>
        <v>0.44999999999999996</v>
      </c>
      <c r="AH36">
        <f t="shared" si="13"/>
        <v>18.854999999999997</v>
      </c>
      <c r="AI36">
        <f t="shared" si="13"/>
        <v>-22</v>
      </c>
      <c r="AJ36">
        <f t="shared" si="13"/>
        <v>0.36</v>
      </c>
      <c r="AK36">
        <f t="shared" si="13"/>
        <v>-154.33500000000001</v>
      </c>
      <c r="AL36">
        <f t="shared" si="13"/>
        <v>20</v>
      </c>
      <c r="AM36">
        <f t="shared" si="13"/>
        <v>-1.4999999999999986E-2</v>
      </c>
      <c r="AN36">
        <f t="shared" si="13"/>
        <v>-0.36</v>
      </c>
      <c r="AO36">
        <f t="shared" si="13"/>
        <v>189</v>
      </c>
      <c r="AP36">
        <f t="shared" si="13"/>
        <v>18.210000000000008</v>
      </c>
      <c r="AR36" s="2">
        <f t="shared" si="3"/>
        <v>0.44999999999999996</v>
      </c>
      <c r="AS36" s="2">
        <f t="shared" si="4"/>
        <v>18.854999999999997</v>
      </c>
      <c r="AT36" s="2">
        <f t="shared" si="5"/>
        <v>-22</v>
      </c>
      <c r="AU36" s="2">
        <f t="shared" si="6"/>
        <v>0.36</v>
      </c>
      <c r="AV36" s="2">
        <f t="shared" si="7"/>
        <v>-154.33500000000001</v>
      </c>
      <c r="AW36" s="2">
        <f t="shared" si="8"/>
        <v>20</v>
      </c>
      <c r="AX36" s="2">
        <f t="shared" si="9"/>
        <v>-1.4999999999999986E-2</v>
      </c>
      <c r="AY36" s="2">
        <f t="shared" si="10"/>
        <v>-0.36</v>
      </c>
      <c r="AZ36" s="2">
        <f t="shared" si="11"/>
        <v>189</v>
      </c>
      <c r="BA36" s="2">
        <f t="shared" si="12"/>
        <v>18.210000000000008</v>
      </c>
    </row>
    <row r="37" spans="2:53" x14ac:dyDescent="0.2">
      <c r="B37">
        <v>1.05</v>
      </c>
      <c r="C37">
        <v>1.07</v>
      </c>
      <c r="E37">
        <v>0.85</v>
      </c>
      <c r="F37">
        <v>1.17</v>
      </c>
      <c r="H37">
        <v>182</v>
      </c>
      <c r="I37">
        <v>42</v>
      </c>
      <c r="K37">
        <v>1.55</v>
      </c>
      <c r="L37">
        <v>1.79</v>
      </c>
      <c r="N37">
        <v>4.9450000000000003</v>
      </c>
      <c r="O37">
        <v>23.83</v>
      </c>
      <c r="Q37">
        <v>55</v>
      </c>
      <c r="R37">
        <v>9</v>
      </c>
      <c r="T37">
        <v>0.33</v>
      </c>
      <c r="U37">
        <v>0.26500000000000001</v>
      </c>
      <c r="W37">
        <v>0.11</v>
      </c>
      <c r="X37">
        <v>0.11</v>
      </c>
      <c r="Z37">
        <v>379</v>
      </c>
      <c r="AA37">
        <v>86</v>
      </c>
      <c r="AC37">
        <v>277.70999999999998</v>
      </c>
      <c r="AD37">
        <v>54.34</v>
      </c>
      <c r="AG37">
        <f t="shared" si="13"/>
        <v>2.0000000000000018E-2</v>
      </c>
      <c r="AH37">
        <f t="shared" si="13"/>
        <v>0.31999999999999995</v>
      </c>
      <c r="AI37">
        <f t="shared" si="13"/>
        <v>-140</v>
      </c>
      <c r="AJ37">
        <f t="shared" si="13"/>
        <v>0.24</v>
      </c>
      <c r="AK37">
        <f t="shared" si="13"/>
        <v>18.884999999999998</v>
      </c>
      <c r="AL37">
        <f t="shared" si="13"/>
        <v>-46</v>
      </c>
      <c r="AM37">
        <f t="shared" si="13"/>
        <v>-6.5000000000000002E-2</v>
      </c>
      <c r="AN37">
        <f t="shared" si="13"/>
        <v>0</v>
      </c>
      <c r="AO37">
        <f t="shared" si="13"/>
        <v>-293</v>
      </c>
      <c r="AP37">
        <f t="shared" si="13"/>
        <v>-223.36999999999998</v>
      </c>
      <c r="AR37" s="2">
        <f t="shared" si="3"/>
        <v>2.0000000000000018E-2</v>
      </c>
      <c r="AS37" s="2">
        <f t="shared" si="4"/>
        <v>0.31999999999999995</v>
      </c>
      <c r="AT37" s="2">
        <f t="shared" si="5"/>
        <v>-140</v>
      </c>
      <c r="AU37" s="2">
        <f t="shared" si="6"/>
        <v>0.24</v>
      </c>
      <c r="AV37" s="2">
        <f t="shared" si="7"/>
        <v>18.884999999999998</v>
      </c>
      <c r="AW37" s="2">
        <f t="shared" si="8"/>
        <v>-46</v>
      </c>
      <c r="AX37" s="2">
        <f t="shared" si="9"/>
        <v>-6.5000000000000002E-2</v>
      </c>
      <c r="AY37" s="2">
        <f t="shared" si="10"/>
        <v>0</v>
      </c>
      <c r="AZ37" s="2">
        <f t="shared" si="11"/>
        <v>-293</v>
      </c>
      <c r="BA37" s="2">
        <f t="shared" si="12"/>
        <v>-223.36999999999998</v>
      </c>
    </row>
    <row r="38" spans="2:53" x14ac:dyDescent="0.2">
      <c r="B38">
        <v>1.01</v>
      </c>
      <c r="C38">
        <v>0.67</v>
      </c>
      <c r="E38">
        <v>1.29</v>
      </c>
      <c r="F38">
        <v>18.010000000000002</v>
      </c>
      <c r="H38">
        <v>126</v>
      </c>
      <c r="I38">
        <v>43</v>
      </c>
      <c r="K38">
        <v>1.4950000000000001</v>
      </c>
      <c r="L38">
        <v>0.76</v>
      </c>
      <c r="N38">
        <v>7.78</v>
      </c>
      <c r="O38">
        <v>43.204999999999998</v>
      </c>
      <c r="Q38">
        <v>34</v>
      </c>
      <c r="R38">
        <v>11</v>
      </c>
      <c r="T38">
        <v>0.27</v>
      </c>
      <c r="U38">
        <v>0.22</v>
      </c>
      <c r="W38">
        <v>0.13</v>
      </c>
      <c r="X38">
        <v>0.18</v>
      </c>
      <c r="Z38">
        <v>255</v>
      </c>
      <c r="AA38">
        <v>72</v>
      </c>
      <c r="AC38">
        <v>190.8</v>
      </c>
      <c r="AD38">
        <v>50.62</v>
      </c>
      <c r="AG38">
        <f t="shared" si="13"/>
        <v>-0.33999999999999997</v>
      </c>
      <c r="AH38">
        <f t="shared" si="13"/>
        <v>16.720000000000002</v>
      </c>
      <c r="AI38">
        <f t="shared" si="13"/>
        <v>-83</v>
      </c>
      <c r="AJ38">
        <f t="shared" si="13"/>
        <v>-0.7350000000000001</v>
      </c>
      <c r="AK38">
        <f t="shared" si="13"/>
        <v>35.424999999999997</v>
      </c>
      <c r="AL38">
        <f t="shared" si="13"/>
        <v>-23</v>
      </c>
      <c r="AM38">
        <f t="shared" si="13"/>
        <v>-5.0000000000000017E-2</v>
      </c>
      <c r="AN38">
        <f t="shared" si="13"/>
        <v>4.9999999999999989E-2</v>
      </c>
      <c r="AO38">
        <f t="shared" si="13"/>
        <v>-183</v>
      </c>
      <c r="AP38">
        <f t="shared" si="13"/>
        <v>-140.18</v>
      </c>
      <c r="AR38" s="2">
        <f t="shared" si="3"/>
        <v>-0.33999999999999997</v>
      </c>
      <c r="AS38" s="2">
        <f t="shared" si="4"/>
        <v>16.720000000000002</v>
      </c>
      <c r="AT38" s="2">
        <f t="shared" si="5"/>
        <v>-83</v>
      </c>
      <c r="AU38" s="2">
        <f t="shared" si="6"/>
        <v>-0.7350000000000001</v>
      </c>
      <c r="AV38" s="2">
        <f t="shared" si="7"/>
        <v>35.424999999999997</v>
      </c>
      <c r="AW38" s="2">
        <f t="shared" si="8"/>
        <v>-23</v>
      </c>
      <c r="AX38" s="2">
        <f t="shared" si="9"/>
        <v>-5.0000000000000017E-2</v>
      </c>
      <c r="AY38" s="2">
        <f t="shared" si="10"/>
        <v>4.9999999999999989E-2</v>
      </c>
      <c r="AZ38" s="2">
        <f t="shared" si="11"/>
        <v>-183</v>
      </c>
      <c r="BA38" s="2">
        <f t="shared" si="12"/>
        <v>-140.18</v>
      </c>
    </row>
    <row r="39" spans="2:53" x14ac:dyDescent="0.2">
      <c r="B39">
        <v>1.34</v>
      </c>
      <c r="C39">
        <v>1.07</v>
      </c>
      <c r="E39">
        <v>1.835</v>
      </c>
      <c r="F39">
        <v>1.7949999999999999</v>
      </c>
      <c r="H39">
        <v>37</v>
      </c>
      <c r="I39">
        <v>67</v>
      </c>
      <c r="K39">
        <v>1.48</v>
      </c>
      <c r="L39">
        <v>1.72</v>
      </c>
      <c r="N39">
        <v>10.824999999999999</v>
      </c>
      <c r="O39">
        <v>12.09</v>
      </c>
      <c r="Q39">
        <v>17</v>
      </c>
      <c r="R39">
        <v>15</v>
      </c>
      <c r="T39">
        <v>0.23</v>
      </c>
      <c r="U39">
        <v>0.23</v>
      </c>
      <c r="W39">
        <v>0.1</v>
      </c>
      <c r="X39">
        <v>0.13</v>
      </c>
      <c r="Z39">
        <v>151</v>
      </c>
      <c r="AA39">
        <v>147</v>
      </c>
      <c r="AC39">
        <v>75.66</v>
      </c>
      <c r="AD39">
        <v>98.96</v>
      </c>
      <c r="AG39">
        <f t="shared" si="13"/>
        <v>-0.27</v>
      </c>
      <c r="AH39">
        <f t="shared" si="13"/>
        <v>-4.0000000000000036E-2</v>
      </c>
      <c r="AI39">
        <f t="shared" si="13"/>
        <v>30</v>
      </c>
      <c r="AJ39">
        <f t="shared" si="13"/>
        <v>0.24</v>
      </c>
      <c r="AK39">
        <f t="shared" si="13"/>
        <v>1.2650000000000006</v>
      </c>
      <c r="AL39">
        <f t="shared" si="13"/>
        <v>-2</v>
      </c>
      <c r="AM39">
        <f t="shared" si="13"/>
        <v>0</v>
      </c>
      <c r="AN39">
        <f t="shared" si="13"/>
        <v>0.03</v>
      </c>
      <c r="AO39">
        <f t="shared" si="13"/>
        <v>-4</v>
      </c>
      <c r="AP39">
        <f t="shared" si="13"/>
        <v>23.299999999999997</v>
      </c>
      <c r="AR39" s="2">
        <f t="shared" si="3"/>
        <v>-0.27</v>
      </c>
      <c r="AS39" s="2">
        <f t="shared" si="4"/>
        <v>-4.0000000000000036E-2</v>
      </c>
      <c r="AT39" s="2">
        <f t="shared" si="5"/>
        <v>30</v>
      </c>
      <c r="AU39" s="2">
        <f t="shared" si="6"/>
        <v>0.24</v>
      </c>
      <c r="AV39" s="2">
        <f t="shared" si="7"/>
        <v>1.2650000000000006</v>
      </c>
      <c r="AW39" s="2">
        <f t="shared" si="8"/>
        <v>-2</v>
      </c>
      <c r="AX39" s="2">
        <f t="shared" si="9"/>
        <v>0</v>
      </c>
      <c r="AY39" s="2">
        <f t="shared" si="10"/>
        <v>0.03</v>
      </c>
      <c r="AZ39" s="2">
        <f t="shared" si="11"/>
        <v>-4</v>
      </c>
      <c r="BA39" s="2">
        <f t="shared" si="12"/>
        <v>23.299999999999997</v>
      </c>
    </row>
    <row r="40" spans="2:53" x14ac:dyDescent="0.2">
      <c r="B40">
        <v>0.74</v>
      </c>
      <c r="C40">
        <v>1.64</v>
      </c>
      <c r="E40">
        <v>32.034999999999997</v>
      </c>
      <c r="F40">
        <v>81.99</v>
      </c>
      <c r="H40">
        <v>27</v>
      </c>
      <c r="I40">
        <v>21</v>
      </c>
      <c r="K40">
        <v>1.3</v>
      </c>
      <c r="L40">
        <v>0.78</v>
      </c>
      <c r="N40">
        <v>25.285</v>
      </c>
      <c r="O40">
        <v>307.33999999999997</v>
      </c>
      <c r="Q40">
        <v>11</v>
      </c>
      <c r="R40">
        <v>3</v>
      </c>
      <c r="T40">
        <v>0.19</v>
      </c>
      <c r="U40">
        <v>0.19</v>
      </c>
      <c r="W40">
        <v>0.11</v>
      </c>
      <c r="X40">
        <v>0.19</v>
      </c>
      <c r="Z40">
        <v>96</v>
      </c>
      <c r="AA40">
        <v>57</v>
      </c>
      <c r="AC40">
        <v>52.16</v>
      </c>
      <c r="AD40">
        <v>38.5</v>
      </c>
      <c r="AG40">
        <f t="shared" si="13"/>
        <v>0.89999999999999991</v>
      </c>
      <c r="AH40">
        <f t="shared" si="13"/>
        <v>49.954999999999998</v>
      </c>
      <c r="AI40">
        <f t="shared" si="13"/>
        <v>-6</v>
      </c>
      <c r="AJ40">
        <f t="shared" si="13"/>
        <v>-0.52</v>
      </c>
      <c r="AK40">
        <f t="shared" si="13"/>
        <v>282.05499999999995</v>
      </c>
      <c r="AL40">
        <f t="shared" si="13"/>
        <v>-8</v>
      </c>
      <c r="AM40">
        <f t="shared" si="13"/>
        <v>0</v>
      </c>
      <c r="AN40">
        <f t="shared" si="13"/>
        <v>0.08</v>
      </c>
      <c r="AO40">
        <f t="shared" si="13"/>
        <v>-39</v>
      </c>
      <c r="AP40">
        <f t="shared" si="13"/>
        <v>-13.659999999999997</v>
      </c>
      <c r="AR40" s="2">
        <f t="shared" si="3"/>
        <v>0.89999999999999991</v>
      </c>
      <c r="AS40" s="2">
        <f t="shared" si="4"/>
        <v>49.954999999999998</v>
      </c>
      <c r="AT40" s="2">
        <f t="shared" si="5"/>
        <v>-6</v>
      </c>
      <c r="AU40" s="2">
        <f t="shared" si="6"/>
        <v>-0.52</v>
      </c>
      <c r="AV40" s="2">
        <f t="shared" si="7"/>
        <v>282.05499999999995</v>
      </c>
      <c r="AW40" s="2">
        <f t="shared" si="8"/>
        <v>-8</v>
      </c>
      <c r="AX40" s="2">
        <f t="shared" si="9"/>
        <v>0</v>
      </c>
      <c r="AY40" s="2">
        <f t="shared" si="10"/>
        <v>0.08</v>
      </c>
      <c r="AZ40" s="2">
        <f t="shared" si="11"/>
        <v>-39</v>
      </c>
      <c r="BA40" s="2">
        <f t="shared" si="12"/>
        <v>-13.659999999999997</v>
      </c>
    </row>
    <row r="41" spans="2:53" x14ac:dyDescent="0.2">
      <c r="B41">
        <v>1.115</v>
      </c>
      <c r="C41">
        <v>0.47</v>
      </c>
      <c r="E41">
        <v>32.67</v>
      </c>
      <c r="F41">
        <v>29.414999999999999</v>
      </c>
      <c r="H41">
        <v>34</v>
      </c>
      <c r="I41">
        <v>15</v>
      </c>
      <c r="K41">
        <v>1.22</v>
      </c>
      <c r="L41">
        <v>1.67</v>
      </c>
      <c r="N41">
        <v>185.51499999999999</v>
      </c>
      <c r="O41" t="s">
        <v>6</v>
      </c>
      <c r="Q41">
        <v>9</v>
      </c>
      <c r="R41">
        <v>1</v>
      </c>
      <c r="T41">
        <v>0.21</v>
      </c>
      <c r="U41">
        <v>0.27</v>
      </c>
      <c r="W41">
        <v>0.17</v>
      </c>
      <c r="X41">
        <v>0.21</v>
      </c>
      <c r="Z41">
        <v>78</v>
      </c>
      <c r="AA41">
        <v>6</v>
      </c>
      <c r="AC41">
        <v>53.79</v>
      </c>
      <c r="AD41">
        <v>10.63</v>
      </c>
      <c r="AG41">
        <f t="shared" si="13"/>
        <v>-0.64500000000000002</v>
      </c>
      <c r="AH41">
        <f t="shared" si="13"/>
        <v>-3.2550000000000026</v>
      </c>
      <c r="AI41">
        <f t="shared" si="13"/>
        <v>-19</v>
      </c>
      <c r="AJ41">
        <f t="shared" si="13"/>
        <v>0.44999999999999996</v>
      </c>
      <c r="AK41" t="str">
        <f t="shared" si="13"/>
        <v/>
      </c>
      <c r="AL41">
        <f t="shared" si="13"/>
        <v>-8</v>
      </c>
      <c r="AM41">
        <f t="shared" si="13"/>
        <v>6.0000000000000026E-2</v>
      </c>
      <c r="AN41">
        <f t="shared" si="13"/>
        <v>3.999999999999998E-2</v>
      </c>
      <c r="AO41">
        <f t="shared" si="13"/>
        <v>-72</v>
      </c>
      <c r="AP41">
        <f t="shared" si="13"/>
        <v>-43.16</v>
      </c>
      <c r="AR41" s="2">
        <f t="shared" si="3"/>
        <v>-0.64500000000000002</v>
      </c>
      <c r="AS41" s="2">
        <f t="shared" si="4"/>
        <v>-3.2550000000000026</v>
      </c>
      <c r="AT41" s="2">
        <f t="shared" si="5"/>
        <v>-19</v>
      </c>
      <c r="AU41" s="2">
        <f t="shared" si="6"/>
        <v>0.44999999999999996</v>
      </c>
      <c r="AV41" s="2" t="e">
        <f t="shared" si="7"/>
        <v>#VALUE!</v>
      </c>
      <c r="AW41" s="2">
        <f t="shared" si="8"/>
        <v>-8</v>
      </c>
      <c r="AX41" s="2">
        <f t="shared" si="9"/>
        <v>6.0000000000000026E-2</v>
      </c>
      <c r="AY41" s="2">
        <f t="shared" si="10"/>
        <v>3.999999999999998E-2</v>
      </c>
      <c r="AZ41" s="2">
        <f t="shared" si="11"/>
        <v>-72</v>
      </c>
      <c r="BA41" s="2">
        <f t="shared" si="12"/>
        <v>-43.16</v>
      </c>
    </row>
    <row r="42" spans="2:53" x14ac:dyDescent="0.2">
      <c r="B42">
        <v>1.79</v>
      </c>
      <c r="C42">
        <v>0.67</v>
      </c>
      <c r="E42">
        <v>153.63</v>
      </c>
      <c r="F42">
        <v>33.32</v>
      </c>
      <c r="H42">
        <v>13</v>
      </c>
      <c r="I42">
        <v>20</v>
      </c>
      <c r="K42">
        <v>0.59499999999999997</v>
      </c>
      <c r="L42">
        <v>1.18</v>
      </c>
      <c r="N42">
        <v>202.64</v>
      </c>
      <c r="O42">
        <v>977.3</v>
      </c>
      <c r="Q42">
        <v>6</v>
      </c>
      <c r="R42">
        <v>2</v>
      </c>
      <c r="T42">
        <v>0.17</v>
      </c>
      <c r="U42">
        <v>0.19</v>
      </c>
      <c r="W42">
        <v>0.115</v>
      </c>
      <c r="X42">
        <v>0.41</v>
      </c>
      <c r="Z42">
        <v>45</v>
      </c>
      <c r="AA42">
        <v>28</v>
      </c>
      <c r="AC42">
        <v>23.46</v>
      </c>
      <c r="AD42">
        <v>18.95</v>
      </c>
      <c r="AG42">
        <f t="shared" si="13"/>
        <v>-1.1200000000000001</v>
      </c>
      <c r="AH42">
        <f t="shared" si="13"/>
        <v>-120.31</v>
      </c>
      <c r="AI42">
        <f t="shared" si="13"/>
        <v>7</v>
      </c>
      <c r="AJ42">
        <f t="shared" si="13"/>
        <v>0.58499999999999996</v>
      </c>
      <c r="AK42">
        <f t="shared" si="13"/>
        <v>774.66</v>
      </c>
      <c r="AL42">
        <f t="shared" si="13"/>
        <v>-4</v>
      </c>
      <c r="AM42">
        <f t="shared" si="13"/>
        <v>1.999999999999999E-2</v>
      </c>
      <c r="AN42">
        <f t="shared" si="13"/>
        <v>0.29499999999999998</v>
      </c>
      <c r="AO42">
        <f t="shared" si="13"/>
        <v>-17</v>
      </c>
      <c r="AP42">
        <f t="shared" si="13"/>
        <v>-4.5100000000000016</v>
      </c>
      <c r="AR42" s="2">
        <f t="shared" ref="AR42:AR55" si="14">C42-B42</f>
        <v>-1.1200000000000001</v>
      </c>
      <c r="AS42" s="2">
        <f t="shared" ref="AS42:AS55" si="15">F42-E42</f>
        <v>-120.31</v>
      </c>
      <c r="AT42" s="2">
        <f t="shared" ref="AT42:AT55" si="16">I42-H42</f>
        <v>7</v>
      </c>
      <c r="AU42" s="2">
        <f t="shared" ref="AU42:AU55" si="17">L42-K42</f>
        <v>0.58499999999999996</v>
      </c>
      <c r="AV42" s="2">
        <f t="shared" ref="AV42:AV55" si="18">O42-N42</f>
        <v>774.66</v>
      </c>
      <c r="AW42" s="2">
        <f t="shared" ref="AW42:AW55" si="19">R42-Q42</f>
        <v>-4</v>
      </c>
      <c r="AX42" s="2">
        <f t="shared" ref="AX42:AX55" si="20">U42-T42</f>
        <v>1.999999999999999E-2</v>
      </c>
      <c r="AY42" s="2">
        <f t="shared" ref="AY42:AY55" si="21">X42-W42</f>
        <v>0.29499999999999998</v>
      </c>
      <c r="AZ42" s="2">
        <f t="shared" ref="AZ42:AZ55" si="22">AA42-Z42</f>
        <v>-17</v>
      </c>
      <c r="BA42" s="2">
        <f t="shared" ref="BA42:BA55" si="23">AD42-AC42</f>
        <v>-4.5100000000000016</v>
      </c>
    </row>
    <row r="43" spans="2:53" x14ac:dyDescent="0.2">
      <c r="B43">
        <v>0.12</v>
      </c>
      <c r="C43">
        <v>0.52</v>
      </c>
      <c r="E43" t="s">
        <v>6</v>
      </c>
      <c r="F43" t="s">
        <v>6</v>
      </c>
      <c r="H43">
        <v>17</v>
      </c>
      <c r="I43">
        <v>62</v>
      </c>
      <c r="K43" t="s">
        <v>6</v>
      </c>
      <c r="L43" t="s">
        <v>6</v>
      </c>
      <c r="N43" t="s">
        <v>6</v>
      </c>
      <c r="O43" t="s">
        <v>6</v>
      </c>
      <c r="Q43">
        <v>0</v>
      </c>
      <c r="R43">
        <v>0</v>
      </c>
      <c r="T43" t="s">
        <v>6</v>
      </c>
      <c r="U43">
        <v>0.16</v>
      </c>
      <c r="W43" t="s">
        <v>6</v>
      </c>
      <c r="X43" t="s">
        <v>6</v>
      </c>
      <c r="Z43">
        <v>0</v>
      </c>
      <c r="AA43">
        <v>1</v>
      </c>
      <c r="AC43">
        <v>3.47</v>
      </c>
      <c r="AD43">
        <v>52.02</v>
      </c>
      <c r="AG43">
        <f t="shared" si="13"/>
        <v>0.4</v>
      </c>
      <c r="AH43" t="str">
        <f t="shared" si="13"/>
        <v/>
      </c>
      <c r="AI43">
        <f t="shared" si="13"/>
        <v>45</v>
      </c>
      <c r="AJ43" t="str">
        <f t="shared" si="13"/>
        <v/>
      </c>
      <c r="AK43" t="str">
        <f t="shared" si="13"/>
        <v/>
      </c>
      <c r="AL43">
        <f t="shared" si="13"/>
        <v>0</v>
      </c>
      <c r="AM43" t="str">
        <f t="shared" si="13"/>
        <v/>
      </c>
      <c r="AN43" t="str">
        <f t="shared" si="13"/>
        <v/>
      </c>
      <c r="AO43">
        <f t="shared" si="13"/>
        <v>1</v>
      </c>
      <c r="AP43">
        <f t="shared" si="13"/>
        <v>48.550000000000004</v>
      </c>
      <c r="AR43" s="2">
        <f t="shared" si="14"/>
        <v>0.4</v>
      </c>
      <c r="AS43" s="2" t="e">
        <f t="shared" si="15"/>
        <v>#VALUE!</v>
      </c>
      <c r="AT43" s="2">
        <f t="shared" si="16"/>
        <v>45</v>
      </c>
      <c r="AU43" s="2" t="e">
        <f t="shared" si="17"/>
        <v>#VALUE!</v>
      </c>
      <c r="AV43" s="2" t="e">
        <f t="shared" si="18"/>
        <v>#VALUE!</v>
      </c>
      <c r="AW43" s="2">
        <f t="shared" si="19"/>
        <v>0</v>
      </c>
      <c r="AX43" s="2" t="e">
        <f t="shared" si="20"/>
        <v>#VALUE!</v>
      </c>
      <c r="AY43" s="2" t="e">
        <f t="shared" si="21"/>
        <v>#VALUE!</v>
      </c>
      <c r="AZ43" s="2">
        <f t="shared" si="22"/>
        <v>1</v>
      </c>
      <c r="BA43" s="2">
        <f t="shared" si="23"/>
        <v>48.550000000000004</v>
      </c>
    </row>
    <row r="44" spans="2:53" x14ac:dyDescent="0.2">
      <c r="B44">
        <v>1.18</v>
      </c>
      <c r="C44">
        <v>0.84</v>
      </c>
      <c r="E44">
        <v>11.505000000000001</v>
      </c>
      <c r="F44">
        <v>0.6</v>
      </c>
      <c r="H44">
        <v>29</v>
      </c>
      <c r="I44">
        <v>123</v>
      </c>
      <c r="K44">
        <v>0.52500000000000002</v>
      </c>
      <c r="L44">
        <v>2.0499999999999998</v>
      </c>
      <c r="N44">
        <v>180.3</v>
      </c>
      <c r="O44">
        <v>9.1</v>
      </c>
      <c r="Q44">
        <v>4</v>
      </c>
      <c r="R44">
        <v>18</v>
      </c>
      <c r="T44">
        <v>0.19500000000000001</v>
      </c>
      <c r="U44">
        <v>0.42</v>
      </c>
      <c r="W44">
        <v>0.16</v>
      </c>
      <c r="X44">
        <v>0.25</v>
      </c>
      <c r="Z44">
        <v>44</v>
      </c>
      <c r="AA44">
        <v>141</v>
      </c>
      <c r="AC44">
        <v>44.95</v>
      </c>
      <c r="AD44">
        <v>197.98</v>
      </c>
      <c r="AG44">
        <f t="shared" si="13"/>
        <v>-0.33999999999999997</v>
      </c>
      <c r="AH44">
        <f t="shared" si="13"/>
        <v>-10.905000000000001</v>
      </c>
      <c r="AI44">
        <f t="shared" si="13"/>
        <v>94</v>
      </c>
      <c r="AJ44">
        <f t="shared" si="13"/>
        <v>1.5249999999999999</v>
      </c>
      <c r="AK44">
        <f t="shared" si="13"/>
        <v>-171.20000000000002</v>
      </c>
      <c r="AL44">
        <f t="shared" si="13"/>
        <v>14</v>
      </c>
      <c r="AM44">
        <f t="shared" si="13"/>
        <v>0.22499999999999998</v>
      </c>
      <c r="AN44">
        <f t="shared" si="13"/>
        <v>0.09</v>
      </c>
      <c r="AO44">
        <f t="shared" si="13"/>
        <v>97</v>
      </c>
      <c r="AP44">
        <f t="shared" si="13"/>
        <v>153.02999999999997</v>
      </c>
      <c r="AR44" s="2">
        <f t="shared" si="14"/>
        <v>-0.33999999999999997</v>
      </c>
      <c r="AS44" s="2">
        <f t="shared" si="15"/>
        <v>-10.905000000000001</v>
      </c>
      <c r="AT44" s="2">
        <f t="shared" si="16"/>
        <v>94</v>
      </c>
      <c r="AU44" s="2">
        <f t="shared" si="17"/>
        <v>1.5249999999999999</v>
      </c>
      <c r="AV44" s="2">
        <f t="shared" si="18"/>
        <v>-171.20000000000002</v>
      </c>
      <c r="AW44" s="2">
        <f t="shared" si="19"/>
        <v>14</v>
      </c>
      <c r="AX44" s="2">
        <f t="shared" si="20"/>
        <v>0.22499999999999998</v>
      </c>
      <c r="AY44" s="2">
        <f t="shared" si="21"/>
        <v>0.09</v>
      </c>
      <c r="AZ44" s="2">
        <f t="shared" si="22"/>
        <v>97</v>
      </c>
      <c r="BA44" s="2">
        <f t="shared" si="23"/>
        <v>153.02999999999997</v>
      </c>
    </row>
    <row r="45" spans="2:53" x14ac:dyDescent="0.2">
      <c r="B45">
        <v>0.48</v>
      </c>
      <c r="C45">
        <v>0.83</v>
      </c>
      <c r="E45" t="s">
        <v>6</v>
      </c>
      <c r="F45">
        <v>3.88</v>
      </c>
      <c r="H45">
        <v>21</v>
      </c>
      <c r="I45">
        <v>12</v>
      </c>
      <c r="K45" t="s">
        <v>6</v>
      </c>
      <c r="L45">
        <v>0.34</v>
      </c>
      <c r="N45" t="s">
        <v>6</v>
      </c>
      <c r="O45" t="s">
        <v>6</v>
      </c>
      <c r="Q45">
        <v>0</v>
      </c>
      <c r="R45">
        <v>1</v>
      </c>
      <c r="T45" t="s">
        <v>6</v>
      </c>
      <c r="U45">
        <v>0.17</v>
      </c>
      <c r="W45" t="s">
        <v>6</v>
      </c>
      <c r="X45">
        <v>1.345</v>
      </c>
      <c r="Z45">
        <v>0</v>
      </c>
      <c r="AA45">
        <v>11</v>
      </c>
      <c r="AC45">
        <v>8.99</v>
      </c>
      <c r="AD45">
        <v>11.06</v>
      </c>
      <c r="AG45">
        <f t="shared" si="13"/>
        <v>0.35</v>
      </c>
      <c r="AH45" t="str">
        <f t="shared" si="13"/>
        <v/>
      </c>
      <c r="AI45">
        <f t="shared" si="13"/>
        <v>-9</v>
      </c>
      <c r="AJ45" t="str">
        <f t="shared" si="13"/>
        <v/>
      </c>
      <c r="AK45" t="str">
        <f t="shared" si="13"/>
        <v/>
      </c>
      <c r="AL45">
        <f t="shared" si="13"/>
        <v>1</v>
      </c>
      <c r="AM45" t="str">
        <f t="shared" si="13"/>
        <v/>
      </c>
      <c r="AN45" t="str">
        <f t="shared" si="13"/>
        <v/>
      </c>
      <c r="AO45">
        <f t="shared" si="13"/>
        <v>11</v>
      </c>
      <c r="AP45">
        <f t="shared" si="13"/>
        <v>2.0700000000000003</v>
      </c>
      <c r="AR45" s="2">
        <f t="shared" si="14"/>
        <v>0.35</v>
      </c>
      <c r="AS45" s="2" t="e">
        <f t="shared" si="15"/>
        <v>#VALUE!</v>
      </c>
      <c r="AT45" s="2">
        <f t="shared" si="16"/>
        <v>-9</v>
      </c>
      <c r="AU45" s="2" t="e">
        <f t="shared" si="17"/>
        <v>#VALUE!</v>
      </c>
      <c r="AV45" s="2" t="e">
        <f t="shared" si="18"/>
        <v>#VALUE!</v>
      </c>
      <c r="AW45" s="2">
        <f t="shared" si="19"/>
        <v>1</v>
      </c>
      <c r="AX45" s="2" t="e">
        <f t="shared" si="20"/>
        <v>#VALUE!</v>
      </c>
      <c r="AY45" s="2" t="e">
        <f t="shared" si="21"/>
        <v>#VALUE!</v>
      </c>
      <c r="AZ45" s="2">
        <f t="shared" si="22"/>
        <v>11</v>
      </c>
      <c r="BA45" s="2">
        <f t="shared" si="23"/>
        <v>2.0700000000000003</v>
      </c>
    </row>
    <row r="46" spans="2:53" x14ac:dyDescent="0.2">
      <c r="B46">
        <v>0.83</v>
      </c>
      <c r="C46">
        <v>0.63</v>
      </c>
      <c r="E46">
        <v>0.97499999999999998</v>
      </c>
      <c r="F46">
        <v>0.91</v>
      </c>
      <c r="H46">
        <v>21</v>
      </c>
      <c r="I46">
        <v>236</v>
      </c>
      <c r="K46">
        <v>0.79</v>
      </c>
      <c r="L46">
        <v>0.53</v>
      </c>
      <c r="N46" t="s">
        <v>6</v>
      </c>
      <c r="O46">
        <v>75.165000000000006</v>
      </c>
      <c r="Q46">
        <v>1</v>
      </c>
      <c r="R46">
        <v>7</v>
      </c>
      <c r="T46">
        <v>0.24</v>
      </c>
      <c r="U46">
        <v>0.27500000000000002</v>
      </c>
      <c r="W46">
        <v>0.37</v>
      </c>
      <c r="X46">
        <v>0.18</v>
      </c>
      <c r="Z46">
        <v>29</v>
      </c>
      <c r="AA46">
        <v>104</v>
      </c>
      <c r="AC46">
        <v>26.53</v>
      </c>
      <c r="AD46">
        <v>209.27</v>
      </c>
      <c r="AG46">
        <f t="shared" si="13"/>
        <v>-0.19999999999999996</v>
      </c>
      <c r="AH46">
        <f t="shared" si="13"/>
        <v>-6.4999999999999947E-2</v>
      </c>
      <c r="AI46">
        <f t="shared" si="13"/>
        <v>215</v>
      </c>
      <c r="AJ46">
        <f t="shared" si="13"/>
        <v>-0.26</v>
      </c>
      <c r="AK46" t="str">
        <f t="shared" si="13"/>
        <v/>
      </c>
      <c r="AL46">
        <f t="shared" si="13"/>
        <v>6</v>
      </c>
      <c r="AM46">
        <f t="shared" si="13"/>
        <v>3.5000000000000031E-2</v>
      </c>
      <c r="AN46">
        <f t="shared" si="13"/>
        <v>-0.19</v>
      </c>
      <c r="AO46">
        <f t="shared" si="13"/>
        <v>75</v>
      </c>
      <c r="AP46">
        <f t="shared" si="13"/>
        <v>182.74</v>
      </c>
      <c r="AR46" s="2">
        <f t="shared" si="14"/>
        <v>-0.19999999999999996</v>
      </c>
      <c r="AS46" s="2">
        <f t="shared" si="15"/>
        <v>-6.4999999999999947E-2</v>
      </c>
      <c r="AT46" s="2">
        <f t="shared" si="16"/>
        <v>215</v>
      </c>
      <c r="AU46" s="2">
        <f t="shared" si="17"/>
        <v>-0.26</v>
      </c>
      <c r="AV46" s="2" t="e">
        <f t="shared" si="18"/>
        <v>#VALUE!</v>
      </c>
      <c r="AW46" s="2">
        <f t="shared" si="19"/>
        <v>6</v>
      </c>
      <c r="AX46" s="2">
        <f t="shared" si="20"/>
        <v>3.5000000000000031E-2</v>
      </c>
      <c r="AY46" s="2">
        <f t="shared" si="21"/>
        <v>-0.19</v>
      </c>
      <c r="AZ46" s="2">
        <f t="shared" si="22"/>
        <v>75</v>
      </c>
      <c r="BA46" s="2">
        <f t="shared" si="23"/>
        <v>182.74</v>
      </c>
    </row>
    <row r="47" spans="2:53" x14ac:dyDescent="0.2">
      <c r="B47">
        <v>1.77</v>
      </c>
      <c r="C47">
        <v>0.17</v>
      </c>
      <c r="E47">
        <v>1.2</v>
      </c>
      <c r="F47" t="s">
        <v>6</v>
      </c>
      <c r="H47">
        <v>22</v>
      </c>
      <c r="I47">
        <v>2</v>
      </c>
      <c r="K47">
        <v>2.29</v>
      </c>
      <c r="L47" t="s">
        <v>6</v>
      </c>
      <c r="N47">
        <v>82.1</v>
      </c>
      <c r="O47" t="s">
        <v>6</v>
      </c>
      <c r="Q47">
        <v>8</v>
      </c>
      <c r="R47">
        <v>0</v>
      </c>
      <c r="T47">
        <v>0.2</v>
      </c>
      <c r="U47" t="s">
        <v>6</v>
      </c>
      <c r="W47">
        <v>0.12</v>
      </c>
      <c r="X47" t="s">
        <v>6</v>
      </c>
      <c r="Z47">
        <v>94</v>
      </c>
      <c r="AA47">
        <v>0</v>
      </c>
      <c r="AC47">
        <v>42.93</v>
      </c>
      <c r="AD47">
        <v>0.34</v>
      </c>
      <c r="AG47">
        <f t="shared" si="13"/>
        <v>-1.6</v>
      </c>
      <c r="AH47" t="str">
        <f t="shared" si="13"/>
        <v/>
      </c>
      <c r="AI47">
        <f t="shared" si="13"/>
        <v>-20</v>
      </c>
      <c r="AJ47" t="str">
        <f t="shared" si="13"/>
        <v/>
      </c>
      <c r="AK47" t="str">
        <f t="shared" si="13"/>
        <v/>
      </c>
      <c r="AL47">
        <f t="shared" si="13"/>
        <v>-8</v>
      </c>
      <c r="AM47" t="str">
        <f t="shared" si="13"/>
        <v/>
      </c>
      <c r="AN47" t="str">
        <f t="shared" si="13"/>
        <v/>
      </c>
      <c r="AO47">
        <f t="shared" si="13"/>
        <v>-94</v>
      </c>
      <c r="AP47">
        <f t="shared" si="13"/>
        <v>-42.589999999999996</v>
      </c>
      <c r="AR47" s="2">
        <f t="shared" si="14"/>
        <v>-1.6</v>
      </c>
      <c r="AS47" s="2" t="e">
        <f t="shared" si="15"/>
        <v>#VALUE!</v>
      </c>
      <c r="AT47" s="2">
        <f t="shared" si="16"/>
        <v>-20</v>
      </c>
      <c r="AU47" s="2" t="e">
        <f t="shared" si="17"/>
        <v>#VALUE!</v>
      </c>
      <c r="AV47" s="2" t="e">
        <f t="shared" si="18"/>
        <v>#VALUE!</v>
      </c>
      <c r="AW47" s="2">
        <f t="shared" si="19"/>
        <v>-8</v>
      </c>
      <c r="AX47" s="2" t="e">
        <f t="shared" si="20"/>
        <v>#VALUE!</v>
      </c>
      <c r="AY47" s="2" t="e">
        <f t="shared" si="21"/>
        <v>#VALUE!</v>
      </c>
      <c r="AZ47" s="2">
        <f t="shared" si="22"/>
        <v>-94</v>
      </c>
      <c r="BA47" s="2">
        <f t="shared" si="23"/>
        <v>-42.589999999999996</v>
      </c>
    </row>
    <row r="48" spans="2:53" x14ac:dyDescent="0.2">
      <c r="B48">
        <v>1.54</v>
      </c>
      <c r="C48">
        <v>0.24</v>
      </c>
      <c r="E48">
        <v>1.04</v>
      </c>
      <c r="F48" t="s">
        <v>6</v>
      </c>
      <c r="H48">
        <v>79</v>
      </c>
      <c r="I48">
        <v>33</v>
      </c>
      <c r="K48">
        <v>1.64</v>
      </c>
      <c r="L48" t="s">
        <v>6</v>
      </c>
      <c r="N48">
        <v>6.0149999999999997</v>
      </c>
      <c r="O48" t="s">
        <v>6</v>
      </c>
      <c r="Q48">
        <v>29</v>
      </c>
      <c r="R48">
        <v>0</v>
      </c>
      <c r="T48">
        <v>0.31</v>
      </c>
      <c r="U48" t="s">
        <v>6</v>
      </c>
      <c r="W48">
        <v>0.12</v>
      </c>
      <c r="X48" t="s">
        <v>6</v>
      </c>
      <c r="Z48">
        <v>208</v>
      </c>
      <c r="AA48">
        <v>0</v>
      </c>
      <c r="AC48">
        <v>149.26</v>
      </c>
      <c r="AD48">
        <v>11.32</v>
      </c>
      <c r="AG48">
        <f t="shared" si="13"/>
        <v>-1.3</v>
      </c>
      <c r="AH48" t="str">
        <f t="shared" si="13"/>
        <v/>
      </c>
      <c r="AI48">
        <f t="shared" si="13"/>
        <v>-46</v>
      </c>
      <c r="AJ48" t="str">
        <f t="shared" si="13"/>
        <v/>
      </c>
      <c r="AK48" t="str">
        <f t="shared" si="13"/>
        <v/>
      </c>
      <c r="AL48">
        <f t="shared" si="13"/>
        <v>-29</v>
      </c>
      <c r="AM48" t="str">
        <f t="shared" si="13"/>
        <v/>
      </c>
      <c r="AN48" t="str">
        <f t="shared" si="13"/>
        <v/>
      </c>
      <c r="AO48">
        <f t="shared" si="13"/>
        <v>-208</v>
      </c>
      <c r="AP48">
        <f t="shared" si="13"/>
        <v>-137.94</v>
      </c>
      <c r="AR48" s="2">
        <f t="shared" si="14"/>
        <v>-1.3</v>
      </c>
      <c r="AS48" s="2" t="e">
        <f t="shared" si="15"/>
        <v>#VALUE!</v>
      </c>
      <c r="AT48" s="2">
        <f t="shared" si="16"/>
        <v>-46</v>
      </c>
      <c r="AU48" s="2" t="e">
        <f t="shared" si="17"/>
        <v>#VALUE!</v>
      </c>
      <c r="AV48" s="2" t="e">
        <f t="shared" si="18"/>
        <v>#VALUE!</v>
      </c>
      <c r="AW48" s="2">
        <f t="shared" si="19"/>
        <v>-29</v>
      </c>
      <c r="AX48" s="2" t="e">
        <f t="shared" si="20"/>
        <v>#VALUE!</v>
      </c>
      <c r="AY48" s="2" t="e">
        <f t="shared" si="21"/>
        <v>#VALUE!</v>
      </c>
      <c r="AZ48" s="2">
        <f t="shared" si="22"/>
        <v>-208</v>
      </c>
      <c r="BA48" s="2">
        <f t="shared" si="23"/>
        <v>-137.94</v>
      </c>
    </row>
    <row r="49" spans="2:53" x14ac:dyDescent="0.2">
      <c r="B49">
        <v>0.94499999999999995</v>
      </c>
      <c r="C49">
        <v>1.51</v>
      </c>
      <c r="E49">
        <v>0.95</v>
      </c>
      <c r="F49">
        <v>12.565</v>
      </c>
      <c r="H49">
        <v>44</v>
      </c>
      <c r="I49">
        <v>17</v>
      </c>
      <c r="K49">
        <v>3.01</v>
      </c>
      <c r="L49">
        <v>1.5449999999999999</v>
      </c>
      <c r="N49">
        <v>2.46</v>
      </c>
      <c r="O49">
        <v>2.17</v>
      </c>
      <c r="Q49">
        <v>22</v>
      </c>
      <c r="R49">
        <v>12</v>
      </c>
      <c r="T49">
        <v>0.23</v>
      </c>
      <c r="U49">
        <v>0.2</v>
      </c>
      <c r="W49">
        <v>0.1</v>
      </c>
      <c r="X49">
        <v>0.11</v>
      </c>
      <c r="Z49">
        <v>228</v>
      </c>
      <c r="AA49">
        <v>111</v>
      </c>
      <c r="AC49">
        <v>116.42</v>
      </c>
      <c r="AD49">
        <v>54.23</v>
      </c>
      <c r="AG49">
        <f t="shared" si="13"/>
        <v>0.56500000000000006</v>
      </c>
      <c r="AH49">
        <f t="shared" si="13"/>
        <v>11.615</v>
      </c>
      <c r="AI49">
        <f t="shared" si="13"/>
        <v>-27</v>
      </c>
      <c r="AJ49">
        <f t="shared" si="13"/>
        <v>-1.4649999999999999</v>
      </c>
      <c r="AK49">
        <f t="shared" si="13"/>
        <v>-0.29000000000000004</v>
      </c>
      <c r="AL49">
        <f t="shared" si="13"/>
        <v>-10</v>
      </c>
      <c r="AM49">
        <f t="shared" si="13"/>
        <v>-0.03</v>
      </c>
      <c r="AN49">
        <f t="shared" si="13"/>
        <v>9.999999999999995E-3</v>
      </c>
      <c r="AO49">
        <f t="shared" si="13"/>
        <v>-117</v>
      </c>
      <c r="AP49">
        <f t="shared" si="13"/>
        <v>-62.190000000000005</v>
      </c>
      <c r="AR49" s="2">
        <f t="shared" si="14"/>
        <v>0.56500000000000006</v>
      </c>
      <c r="AS49" s="2">
        <f t="shared" si="15"/>
        <v>11.615</v>
      </c>
      <c r="AT49" s="2">
        <f t="shared" si="16"/>
        <v>-27</v>
      </c>
      <c r="AU49" s="2">
        <f t="shared" si="17"/>
        <v>-1.4649999999999999</v>
      </c>
      <c r="AV49" s="2">
        <f t="shared" si="18"/>
        <v>-0.29000000000000004</v>
      </c>
      <c r="AW49" s="2">
        <f t="shared" si="19"/>
        <v>-10</v>
      </c>
      <c r="AX49" s="2">
        <f t="shared" si="20"/>
        <v>-0.03</v>
      </c>
      <c r="AY49" s="2">
        <f t="shared" si="21"/>
        <v>9.999999999999995E-3</v>
      </c>
      <c r="AZ49" s="2">
        <f t="shared" si="22"/>
        <v>-117</v>
      </c>
      <c r="BA49" s="2">
        <f t="shared" si="23"/>
        <v>-62.190000000000005</v>
      </c>
    </row>
    <row r="50" spans="2:53" x14ac:dyDescent="0.2">
      <c r="B50">
        <v>1.23</v>
      </c>
      <c r="C50">
        <v>1.41</v>
      </c>
      <c r="E50">
        <v>0.69</v>
      </c>
      <c r="F50">
        <v>0.82499999999999996</v>
      </c>
      <c r="H50">
        <v>133</v>
      </c>
      <c r="I50">
        <v>169</v>
      </c>
      <c r="K50">
        <v>1.5</v>
      </c>
      <c r="L50">
        <v>1.79</v>
      </c>
      <c r="N50">
        <v>9.26</v>
      </c>
      <c r="O50">
        <v>6.22</v>
      </c>
      <c r="Q50">
        <v>43</v>
      </c>
      <c r="R50">
        <v>64</v>
      </c>
      <c r="T50">
        <v>0.3</v>
      </c>
      <c r="U50">
        <v>0.34</v>
      </c>
      <c r="W50">
        <v>0.12</v>
      </c>
      <c r="X50">
        <v>0.12</v>
      </c>
      <c r="Z50">
        <v>348</v>
      </c>
      <c r="AA50">
        <v>525</v>
      </c>
      <c r="AC50">
        <v>267.27</v>
      </c>
      <c r="AD50">
        <v>371.2</v>
      </c>
      <c r="AG50">
        <f t="shared" ref="AG50:AP55" si="24">IF(ISERROR(AR50),"",AR50)</f>
        <v>0.17999999999999994</v>
      </c>
      <c r="AH50">
        <f t="shared" si="24"/>
        <v>0.13500000000000001</v>
      </c>
      <c r="AI50">
        <f t="shared" si="24"/>
        <v>36</v>
      </c>
      <c r="AJ50">
        <f t="shared" si="24"/>
        <v>0.29000000000000004</v>
      </c>
      <c r="AK50">
        <f t="shared" si="24"/>
        <v>-3.04</v>
      </c>
      <c r="AL50">
        <f t="shared" si="24"/>
        <v>21</v>
      </c>
      <c r="AM50">
        <f t="shared" si="24"/>
        <v>4.0000000000000036E-2</v>
      </c>
      <c r="AN50">
        <f t="shared" si="24"/>
        <v>0</v>
      </c>
      <c r="AO50">
        <f t="shared" si="24"/>
        <v>177</v>
      </c>
      <c r="AP50">
        <f t="shared" si="24"/>
        <v>103.93</v>
      </c>
      <c r="AR50" s="2">
        <f t="shared" si="14"/>
        <v>0.17999999999999994</v>
      </c>
      <c r="AS50" s="2">
        <f t="shared" si="15"/>
        <v>0.13500000000000001</v>
      </c>
      <c r="AT50" s="2">
        <f t="shared" si="16"/>
        <v>36</v>
      </c>
      <c r="AU50" s="2">
        <f t="shared" si="17"/>
        <v>0.29000000000000004</v>
      </c>
      <c r="AV50" s="2">
        <f t="shared" si="18"/>
        <v>-3.04</v>
      </c>
      <c r="AW50" s="2">
        <f t="shared" si="19"/>
        <v>21</v>
      </c>
      <c r="AX50" s="2">
        <f t="shared" si="20"/>
        <v>4.0000000000000036E-2</v>
      </c>
      <c r="AY50" s="2">
        <f t="shared" si="21"/>
        <v>0</v>
      </c>
      <c r="AZ50" s="2">
        <f t="shared" si="22"/>
        <v>177</v>
      </c>
      <c r="BA50" s="2">
        <f t="shared" si="23"/>
        <v>103.93</v>
      </c>
    </row>
    <row r="51" spans="2:53" x14ac:dyDescent="0.2">
      <c r="B51">
        <v>0.31</v>
      </c>
      <c r="C51">
        <v>0.5</v>
      </c>
      <c r="E51" t="s">
        <v>6</v>
      </c>
      <c r="F51">
        <v>1.675</v>
      </c>
      <c r="H51">
        <v>3</v>
      </c>
      <c r="I51">
        <v>111</v>
      </c>
      <c r="K51" t="s">
        <v>6</v>
      </c>
      <c r="L51">
        <v>1.01</v>
      </c>
      <c r="N51" t="s">
        <v>6</v>
      </c>
      <c r="O51" t="s">
        <v>6</v>
      </c>
      <c r="Q51">
        <v>0</v>
      </c>
      <c r="R51">
        <v>1</v>
      </c>
      <c r="T51" t="s">
        <v>6</v>
      </c>
      <c r="U51">
        <v>0.24</v>
      </c>
      <c r="W51" t="s">
        <v>6</v>
      </c>
      <c r="X51">
        <v>20.309999999999999</v>
      </c>
      <c r="Z51">
        <v>0</v>
      </c>
      <c r="AA51">
        <v>17</v>
      </c>
      <c r="AC51">
        <v>1.32</v>
      </c>
      <c r="AD51">
        <v>73.19</v>
      </c>
      <c r="AG51">
        <f t="shared" si="24"/>
        <v>0.19</v>
      </c>
      <c r="AH51" t="str">
        <f t="shared" si="24"/>
        <v/>
      </c>
      <c r="AI51">
        <f t="shared" si="24"/>
        <v>108</v>
      </c>
      <c r="AJ51" t="str">
        <f t="shared" si="24"/>
        <v/>
      </c>
      <c r="AK51" t="str">
        <f t="shared" si="24"/>
        <v/>
      </c>
      <c r="AL51">
        <f t="shared" si="24"/>
        <v>1</v>
      </c>
      <c r="AM51" t="str">
        <f t="shared" si="24"/>
        <v/>
      </c>
      <c r="AN51" t="str">
        <f t="shared" si="24"/>
        <v/>
      </c>
      <c r="AO51">
        <f t="shared" si="24"/>
        <v>17</v>
      </c>
      <c r="AP51">
        <f t="shared" si="24"/>
        <v>71.87</v>
      </c>
      <c r="AR51" s="2">
        <f t="shared" si="14"/>
        <v>0.19</v>
      </c>
      <c r="AS51" s="2" t="e">
        <f t="shared" si="15"/>
        <v>#VALUE!</v>
      </c>
      <c r="AT51" s="2">
        <f t="shared" si="16"/>
        <v>108</v>
      </c>
      <c r="AU51" s="2" t="e">
        <f t="shared" si="17"/>
        <v>#VALUE!</v>
      </c>
      <c r="AV51" s="2" t="e">
        <f t="shared" si="18"/>
        <v>#VALUE!</v>
      </c>
      <c r="AW51" s="2">
        <f t="shared" si="19"/>
        <v>1</v>
      </c>
      <c r="AX51" s="2" t="e">
        <f t="shared" si="20"/>
        <v>#VALUE!</v>
      </c>
      <c r="AY51" s="2" t="e">
        <f t="shared" si="21"/>
        <v>#VALUE!</v>
      </c>
      <c r="AZ51" s="2">
        <f t="shared" si="22"/>
        <v>17</v>
      </c>
      <c r="BA51" s="2">
        <f t="shared" si="23"/>
        <v>71.87</v>
      </c>
    </row>
    <row r="52" spans="2:53" x14ac:dyDescent="0.2">
      <c r="B52">
        <v>1.595</v>
      </c>
      <c r="C52">
        <v>2.2000000000000002</v>
      </c>
      <c r="E52">
        <v>1.79</v>
      </c>
      <c r="F52">
        <v>1.54</v>
      </c>
      <c r="H52">
        <v>186</v>
      </c>
      <c r="I52">
        <v>41</v>
      </c>
      <c r="K52">
        <v>0.91500000000000004</v>
      </c>
      <c r="L52">
        <v>1.1950000000000001</v>
      </c>
      <c r="N52">
        <v>8.5500000000000007</v>
      </c>
      <c r="O52">
        <v>7.68</v>
      </c>
      <c r="Q52">
        <v>72</v>
      </c>
      <c r="R52">
        <v>26</v>
      </c>
      <c r="T52">
        <v>0.26</v>
      </c>
      <c r="U52">
        <v>0.18</v>
      </c>
      <c r="W52">
        <v>0.11</v>
      </c>
      <c r="X52">
        <v>0.11</v>
      </c>
      <c r="Z52">
        <v>741</v>
      </c>
      <c r="AA52">
        <v>220</v>
      </c>
      <c r="AC52">
        <v>482.1</v>
      </c>
      <c r="AD52">
        <v>114.19</v>
      </c>
      <c r="AG52">
        <f t="shared" si="24"/>
        <v>0.6050000000000002</v>
      </c>
      <c r="AH52">
        <f t="shared" si="24"/>
        <v>-0.25</v>
      </c>
      <c r="AI52">
        <f t="shared" si="24"/>
        <v>-145</v>
      </c>
      <c r="AJ52">
        <f t="shared" si="24"/>
        <v>0.28000000000000003</v>
      </c>
      <c r="AK52">
        <f t="shared" si="24"/>
        <v>-0.87000000000000099</v>
      </c>
      <c r="AL52">
        <f t="shared" si="24"/>
        <v>-46</v>
      </c>
      <c r="AM52">
        <f t="shared" si="24"/>
        <v>-8.0000000000000016E-2</v>
      </c>
      <c r="AN52">
        <f t="shared" si="24"/>
        <v>0</v>
      </c>
      <c r="AO52">
        <f t="shared" si="24"/>
        <v>-521</v>
      </c>
      <c r="AP52">
        <f t="shared" si="24"/>
        <v>-367.91</v>
      </c>
      <c r="AR52" s="2">
        <f t="shared" si="14"/>
        <v>0.6050000000000002</v>
      </c>
      <c r="AS52" s="2">
        <f t="shared" si="15"/>
        <v>-0.25</v>
      </c>
      <c r="AT52" s="2">
        <f t="shared" si="16"/>
        <v>-145</v>
      </c>
      <c r="AU52" s="2">
        <f t="shared" si="17"/>
        <v>0.28000000000000003</v>
      </c>
      <c r="AV52" s="2">
        <f t="shared" si="18"/>
        <v>-0.87000000000000099</v>
      </c>
      <c r="AW52" s="2">
        <f t="shared" si="19"/>
        <v>-46</v>
      </c>
      <c r="AX52" s="2">
        <f t="shared" si="20"/>
        <v>-8.0000000000000016E-2</v>
      </c>
      <c r="AY52" s="2">
        <f t="shared" si="21"/>
        <v>0</v>
      </c>
      <c r="AZ52" s="2">
        <f t="shared" si="22"/>
        <v>-521</v>
      </c>
      <c r="BA52" s="2">
        <f t="shared" si="23"/>
        <v>-367.91</v>
      </c>
    </row>
    <row r="53" spans="2:53" x14ac:dyDescent="0.2">
      <c r="B53">
        <v>3.07</v>
      </c>
      <c r="C53">
        <v>0.39</v>
      </c>
      <c r="E53">
        <v>1.23</v>
      </c>
      <c r="F53" t="s">
        <v>6</v>
      </c>
      <c r="H53">
        <v>26</v>
      </c>
      <c r="I53">
        <v>190</v>
      </c>
      <c r="K53">
        <v>1.94</v>
      </c>
      <c r="L53" t="s">
        <v>6</v>
      </c>
      <c r="N53">
        <v>5.36</v>
      </c>
      <c r="O53" t="s">
        <v>6</v>
      </c>
      <c r="Q53">
        <v>16</v>
      </c>
      <c r="R53">
        <v>0</v>
      </c>
      <c r="T53">
        <v>0.21</v>
      </c>
      <c r="U53" t="s">
        <v>6</v>
      </c>
      <c r="W53">
        <v>0.11</v>
      </c>
      <c r="X53" t="s">
        <v>6</v>
      </c>
      <c r="Z53">
        <v>164</v>
      </c>
      <c r="AA53">
        <v>0</v>
      </c>
      <c r="AC53">
        <v>79.34</v>
      </c>
      <c r="AD53">
        <v>106.93</v>
      </c>
      <c r="AG53">
        <f t="shared" si="24"/>
        <v>-2.6799999999999997</v>
      </c>
      <c r="AH53" t="str">
        <f t="shared" si="24"/>
        <v/>
      </c>
      <c r="AI53">
        <f t="shared" si="24"/>
        <v>164</v>
      </c>
      <c r="AJ53" t="str">
        <f t="shared" si="24"/>
        <v/>
      </c>
      <c r="AK53" t="str">
        <f t="shared" si="24"/>
        <v/>
      </c>
      <c r="AL53">
        <f t="shared" si="24"/>
        <v>-16</v>
      </c>
      <c r="AM53" t="str">
        <f t="shared" si="24"/>
        <v/>
      </c>
      <c r="AN53" t="str">
        <f t="shared" si="24"/>
        <v/>
      </c>
      <c r="AO53">
        <f t="shared" si="24"/>
        <v>-164</v>
      </c>
      <c r="AP53">
        <f t="shared" si="24"/>
        <v>27.590000000000003</v>
      </c>
      <c r="AR53" s="2">
        <f t="shared" si="14"/>
        <v>-2.6799999999999997</v>
      </c>
      <c r="AS53" s="2" t="e">
        <f t="shared" si="15"/>
        <v>#VALUE!</v>
      </c>
      <c r="AT53" s="2">
        <f t="shared" si="16"/>
        <v>164</v>
      </c>
      <c r="AU53" s="2" t="e">
        <f t="shared" si="17"/>
        <v>#VALUE!</v>
      </c>
      <c r="AV53" s="2" t="e">
        <f t="shared" si="18"/>
        <v>#VALUE!</v>
      </c>
      <c r="AW53" s="2">
        <f t="shared" si="19"/>
        <v>-16</v>
      </c>
      <c r="AX53" s="2" t="e">
        <f t="shared" si="20"/>
        <v>#VALUE!</v>
      </c>
      <c r="AY53" s="2" t="e">
        <f t="shared" si="21"/>
        <v>#VALUE!</v>
      </c>
      <c r="AZ53" s="2">
        <f t="shared" si="22"/>
        <v>-164</v>
      </c>
      <c r="BA53" s="2">
        <f t="shared" si="23"/>
        <v>27.590000000000003</v>
      </c>
    </row>
    <row r="54" spans="2:53" x14ac:dyDescent="0.2">
      <c r="B54">
        <v>1.8</v>
      </c>
      <c r="C54">
        <v>1.94</v>
      </c>
      <c r="E54">
        <v>0.83</v>
      </c>
      <c r="F54">
        <v>0.48</v>
      </c>
      <c r="H54">
        <v>118</v>
      </c>
      <c r="I54">
        <v>43</v>
      </c>
      <c r="K54">
        <v>2.2000000000000002</v>
      </c>
      <c r="L54">
        <v>1.45</v>
      </c>
      <c r="N54">
        <v>3.21</v>
      </c>
      <c r="O54">
        <v>1.78</v>
      </c>
      <c r="Q54">
        <v>56</v>
      </c>
      <c r="R54">
        <v>30</v>
      </c>
      <c r="T54">
        <v>0.3</v>
      </c>
      <c r="U54">
        <v>0.25</v>
      </c>
      <c r="W54">
        <v>0.12</v>
      </c>
      <c r="X54">
        <v>0.11</v>
      </c>
      <c r="Z54">
        <v>476</v>
      </c>
      <c r="AA54">
        <v>211</v>
      </c>
      <c r="AC54">
        <v>287.27</v>
      </c>
      <c r="AD54">
        <v>124.22</v>
      </c>
      <c r="AG54">
        <f t="shared" si="24"/>
        <v>0.1399999999999999</v>
      </c>
      <c r="AH54">
        <f t="shared" si="24"/>
        <v>-0.35</v>
      </c>
      <c r="AI54">
        <f t="shared" si="24"/>
        <v>-75</v>
      </c>
      <c r="AJ54">
        <f t="shared" si="24"/>
        <v>-0.75000000000000022</v>
      </c>
      <c r="AK54">
        <f t="shared" si="24"/>
        <v>-1.43</v>
      </c>
      <c r="AL54">
        <f t="shared" si="24"/>
        <v>-26</v>
      </c>
      <c r="AM54">
        <f t="shared" si="24"/>
        <v>-4.9999999999999989E-2</v>
      </c>
      <c r="AN54">
        <f t="shared" si="24"/>
        <v>-9.999999999999995E-3</v>
      </c>
      <c r="AO54">
        <f t="shared" si="24"/>
        <v>-265</v>
      </c>
      <c r="AP54">
        <f t="shared" si="24"/>
        <v>-163.04999999999998</v>
      </c>
      <c r="AR54" s="2">
        <f t="shared" si="14"/>
        <v>0.1399999999999999</v>
      </c>
      <c r="AS54" s="2">
        <f t="shared" si="15"/>
        <v>-0.35</v>
      </c>
      <c r="AT54" s="2">
        <f t="shared" si="16"/>
        <v>-75</v>
      </c>
      <c r="AU54" s="2">
        <f t="shared" si="17"/>
        <v>-0.75000000000000022</v>
      </c>
      <c r="AV54" s="2">
        <f t="shared" si="18"/>
        <v>-1.43</v>
      </c>
      <c r="AW54" s="2">
        <f t="shared" si="19"/>
        <v>-26</v>
      </c>
      <c r="AX54" s="2">
        <f t="shared" si="20"/>
        <v>-4.9999999999999989E-2</v>
      </c>
      <c r="AY54" s="2">
        <f t="shared" si="21"/>
        <v>-9.999999999999995E-3</v>
      </c>
      <c r="AZ54" s="2">
        <f t="shared" si="22"/>
        <v>-265</v>
      </c>
      <c r="BA54" s="2">
        <f t="shared" si="23"/>
        <v>-163.04999999999998</v>
      </c>
    </row>
    <row r="55" spans="2:53" x14ac:dyDescent="0.2">
      <c r="B55">
        <v>1.1599999999999999</v>
      </c>
      <c r="C55">
        <v>1.2</v>
      </c>
      <c r="E55">
        <v>1.0249999999999999</v>
      </c>
      <c r="F55">
        <v>1.1000000000000001</v>
      </c>
      <c r="H55">
        <v>129</v>
      </c>
      <c r="I55">
        <v>111</v>
      </c>
      <c r="K55">
        <v>1.1399999999999999</v>
      </c>
      <c r="L55">
        <v>2.3199999999999998</v>
      </c>
      <c r="N55">
        <v>45.84</v>
      </c>
      <c r="O55">
        <v>9.56</v>
      </c>
      <c r="Q55">
        <v>12</v>
      </c>
      <c r="R55">
        <v>36</v>
      </c>
      <c r="T55">
        <v>0.24</v>
      </c>
      <c r="U55">
        <v>0.26</v>
      </c>
      <c r="W55">
        <v>0.61</v>
      </c>
      <c r="X55">
        <v>0.13</v>
      </c>
      <c r="Z55">
        <v>176</v>
      </c>
      <c r="AA55">
        <v>387</v>
      </c>
      <c r="AC55">
        <v>277.08999999999997</v>
      </c>
      <c r="AD55">
        <v>236.82</v>
      </c>
      <c r="AG55">
        <f t="shared" si="24"/>
        <v>4.0000000000000036E-2</v>
      </c>
      <c r="AH55">
        <f t="shared" si="24"/>
        <v>7.5000000000000178E-2</v>
      </c>
      <c r="AI55">
        <f t="shared" si="24"/>
        <v>-18</v>
      </c>
      <c r="AJ55">
        <f t="shared" si="24"/>
        <v>1.18</v>
      </c>
      <c r="AK55">
        <f t="shared" si="24"/>
        <v>-36.28</v>
      </c>
      <c r="AL55">
        <f t="shared" si="24"/>
        <v>24</v>
      </c>
      <c r="AM55">
        <f t="shared" si="24"/>
        <v>2.0000000000000018E-2</v>
      </c>
      <c r="AN55">
        <f t="shared" si="24"/>
        <v>-0.48</v>
      </c>
      <c r="AO55">
        <f t="shared" si="24"/>
        <v>211</v>
      </c>
      <c r="AP55">
        <f t="shared" si="24"/>
        <v>-40.269999999999982</v>
      </c>
      <c r="AR55" s="2">
        <f t="shared" si="14"/>
        <v>4.0000000000000036E-2</v>
      </c>
      <c r="AS55" s="2">
        <f t="shared" si="15"/>
        <v>7.5000000000000178E-2</v>
      </c>
      <c r="AT55" s="2">
        <f t="shared" si="16"/>
        <v>-18</v>
      </c>
      <c r="AU55" s="2">
        <f t="shared" si="17"/>
        <v>1.18</v>
      </c>
      <c r="AV55" s="2">
        <f t="shared" si="18"/>
        <v>-36.28</v>
      </c>
      <c r="AW55" s="2">
        <f t="shared" si="19"/>
        <v>24</v>
      </c>
      <c r="AX55" s="2">
        <f t="shared" si="20"/>
        <v>2.0000000000000018E-2</v>
      </c>
      <c r="AY55" s="2">
        <f t="shared" si="21"/>
        <v>-0.48</v>
      </c>
      <c r="AZ55" s="2">
        <f t="shared" si="22"/>
        <v>211</v>
      </c>
      <c r="BA55" s="2">
        <f t="shared" si="23"/>
        <v>-40.269999999999982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03903-365B-8F4F-8F95-F694910733FD}">
  <dimension ref="A1:BA56"/>
  <sheetViews>
    <sheetView tabSelected="1" workbookViewId="0">
      <selection activeCell="H5" sqref="H5"/>
    </sheetView>
  </sheetViews>
  <sheetFormatPr baseColWidth="10" defaultRowHeight="16" x14ac:dyDescent="0.2"/>
  <cols>
    <col min="1" max="1" width="18.33203125" customWidth="1"/>
    <col min="44" max="53" width="9" style="2" customWidth="1"/>
  </cols>
  <sheetData>
    <row r="1" spans="1:53" s="1" customFormat="1" x14ac:dyDescent="0.2">
      <c r="B1" s="1" t="s">
        <v>4</v>
      </c>
      <c r="E1" s="1" t="s">
        <v>11</v>
      </c>
      <c r="H1" s="1" t="s">
        <v>10</v>
      </c>
      <c r="K1" s="1" t="s">
        <v>9</v>
      </c>
      <c r="N1" s="1" t="s">
        <v>12</v>
      </c>
      <c r="Q1" s="1" t="s">
        <v>8</v>
      </c>
      <c r="T1" s="1" t="s">
        <v>3</v>
      </c>
      <c r="W1" s="1" t="s">
        <v>13</v>
      </c>
      <c r="Z1" s="1" t="s">
        <v>7</v>
      </c>
      <c r="AC1" s="1" t="s">
        <v>5</v>
      </c>
      <c r="AF1" s="1" t="s">
        <v>18</v>
      </c>
    </row>
    <row r="2" spans="1:53" s="1" customFormat="1" x14ac:dyDescent="0.2">
      <c r="B2" s="1" t="s">
        <v>0</v>
      </c>
      <c r="C2" s="1" t="s">
        <v>2</v>
      </c>
      <c r="E2" s="1" t="s">
        <v>0</v>
      </c>
      <c r="F2" s="1" t="s">
        <v>2</v>
      </c>
      <c r="H2" s="1" t="s">
        <v>0</v>
      </c>
      <c r="I2" s="1" t="s">
        <v>2</v>
      </c>
      <c r="K2" s="1" t="s">
        <v>0</v>
      </c>
      <c r="L2" s="1" t="s">
        <v>2</v>
      </c>
      <c r="N2" s="1" t="s">
        <v>0</v>
      </c>
      <c r="O2" s="1" t="s">
        <v>2</v>
      </c>
      <c r="Q2" s="1" t="s">
        <v>0</v>
      </c>
      <c r="R2" s="1" t="s">
        <v>2</v>
      </c>
      <c r="T2" s="1" t="s">
        <v>0</v>
      </c>
      <c r="U2" s="1" t="s">
        <v>2</v>
      </c>
      <c r="W2" s="1" t="s">
        <v>0</v>
      </c>
      <c r="X2" s="1" t="s">
        <v>2</v>
      </c>
      <c r="Z2" s="1" t="s">
        <v>0</v>
      </c>
      <c r="AA2" s="1" t="s">
        <v>2</v>
      </c>
      <c r="AC2" s="1" t="s">
        <v>0</v>
      </c>
      <c r="AD2" s="1" t="s">
        <v>2</v>
      </c>
      <c r="AF2" s="2"/>
      <c r="AG2" s="2" t="s">
        <v>4</v>
      </c>
      <c r="AH2" s="2" t="s">
        <v>11</v>
      </c>
      <c r="AI2" s="2" t="s">
        <v>10</v>
      </c>
      <c r="AJ2" s="2" t="s">
        <v>9</v>
      </c>
      <c r="AK2" s="2" t="s">
        <v>12</v>
      </c>
      <c r="AL2" s="2" t="s">
        <v>8</v>
      </c>
      <c r="AM2" s="2" t="s">
        <v>3</v>
      </c>
      <c r="AN2" s="2" t="s">
        <v>13</v>
      </c>
      <c r="AO2" s="2" t="s">
        <v>7</v>
      </c>
      <c r="AP2" s="2" t="s">
        <v>5</v>
      </c>
    </row>
    <row r="3" spans="1:53" x14ac:dyDescent="0.2">
      <c r="A3" s="1" t="s">
        <v>14</v>
      </c>
      <c r="B3">
        <f>AVERAGE(B10:B119)</f>
        <v>1.7056382978723406</v>
      </c>
      <c r="C3">
        <f>AVERAGE(C10:C119)</f>
        <v>1.7408510638297874</v>
      </c>
      <c r="E3">
        <f>AVERAGE(E10:E119)</f>
        <v>21.158804347826084</v>
      </c>
      <c r="F3">
        <f>AVERAGE(F10:F119)</f>
        <v>16.63443181818182</v>
      </c>
      <c r="H3">
        <f>AVERAGE(H10:H119)</f>
        <v>98.063829787234042</v>
      </c>
      <c r="I3">
        <f>AVERAGE(I10:I119)</f>
        <v>66.680851063829792</v>
      </c>
      <c r="K3">
        <f>AVERAGE(K10:K119)</f>
        <v>1.5044186046511627</v>
      </c>
      <c r="L3">
        <f>AVERAGE(L10:L119)</f>
        <v>1.6459756097560976</v>
      </c>
      <c r="N3">
        <f>AVERAGE(N10:N119)</f>
        <v>20.217857142857145</v>
      </c>
      <c r="O3">
        <f>AVERAGE(O10:O119)</f>
        <v>12.296585365853659</v>
      </c>
      <c r="Q3">
        <f>AVERAGE(Q10:Q119)</f>
        <v>33.765957446808514</v>
      </c>
      <c r="R3">
        <f>AVERAGE(R10:R119)</f>
        <v>38.978723404255319</v>
      </c>
      <c r="T3">
        <f>AVERAGE(T10:T119)</f>
        <v>0.24130434782608703</v>
      </c>
      <c r="U3">
        <f>AVERAGE(U10:U119)</f>
        <v>0.23420454545454553</v>
      </c>
      <c r="W3">
        <f>AVERAGE(W10:W119)</f>
        <v>2.7032608695652169</v>
      </c>
      <c r="X3">
        <f>AVERAGE(X10:X119)</f>
        <v>0.88693181818181843</v>
      </c>
      <c r="Z3">
        <f>AVERAGE(Z10:Z119)</f>
        <v>317.91489361702128</v>
      </c>
      <c r="AA3">
        <f>AVERAGE(AA10:AA119)</f>
        <v>361.44680851063828</v>
      </c>
      <c r="AC3">
        <f>AVERAGE(AC10:AC119)</f>
        <v>228.79574468085102</v>
      </c>
      <c r="AD3">
        <f>AVERAGE(AD10:AD119)</f>
        <v>205.54148936170208</v>
      </c>
      <c r="AG3">
        <f>AVERAGE(AG10:AG119)</f>
        <v>3.5212765957446789E-2</v>
      </c>
      <c r="AH3">
        <f t="shared" ref="AH3:AP3" si="0">AVERAGE(AH10:AH119)</f>
        <v>3.6426136363636341</v>
      </c>
      <c r="AI3">
        <f t="shared" si="0"/>
        <v>-31.382978723404257</v>
      </c>
      <c r="AJ3">
        <f t="shared" si="0"/>
        <v>0.10884615384615384</v>
      </c>
      <c r="AK3">
        <f t="shared" si="0"/>
        <v>-8.0289743589743612</v>
      </c>
      <c r="AL3">
        <f t="shared" si="0"/>
        <v>5.2127659574468082</v>
      </c>
      <c r="AM3">
        <f t="shared" si="0"/>
        <v>-6.9318181818181814E-3</v>
      </c>
      <c r="AN3">
        <f t="shared" si="0"/>
        <v>-1.9272727272727268</v>
      </c>
      <c r="AO3">
        <f t="shared" si="0"/>
        <v>43.531914893617021</v>
      </c>
      <c r="AP3">
        <f t="shared" si="0"/>
        <v>-23.254255319148943</v>
      </c>
    </row>
    <row r="4" spans="1:53" x14ac:dyDescent="0.2">
      <c r="A4" s="1" t="s">
        <v>15</v>
      </c>
      <c r="B4">
        <f>STDEV(B10:B119)/SQRT(COUNT(B10:B119))</f>
        <v>0.14785872330968985</v>
      </c>
      <c r="C4">
        <f>STDEV(C10:C119)/SQRT(COUNT(C10:C119))</f>
        <v>0.14010034390855855</v>
      </c>
      <c r="E4">
        <f>STDEV(E10:E119)/SQRT(COUNT(E10:E119))</f>
        <v>10.31787480246034</v>
      </c>
      <c r="F4">
        <f>STDEV(F10:F119)/SQRT(COUNT(F10:F119))</f>
        <v>5.7082754784656782</v>
      </c>
      <c r="H4">
        <f>STDEV(H10:H119)/SQRT(COUNT(H10:H119))</f>
        <v>15.062171626702062</v>
      </c>
      <c r="I4">
        <f>STDEV(I10:I119)/SQRT(COUNT(I10:I119))</f>
        <v>8.341525159250196</v>
      </c>
      <c r="K4">
        <f>STDEV(K10:K119)/SQRT(COUNT(K10:K119))</f>
        <v>9.6801593118589463E-2</v>
      </c>
      <c r="L4">
        <f>STDEV(L10:L119)/SQRT(COUNT(L10:L119))</f>
        <v>0.11236295440096469</v>
      </c>
      <c r="N4">
        <f>STDEV(N10:N119)/SQRT(COUNT(N10:N119))</f>
        <v>6.0334426757025614</v>
      </c>
      <c r="O4">
        <f>STDEV(O10:O119)/SQRT(COUNT(O10:O119))</f>
        <v>3.3096002145966308</v>
      </c>
      <c r="Q4">
        <f>STDEV(Q10:Q119)/SQRT(COUNT(Q10:Q119))</f>
        <v>4.7748776704506497</v>
      </c>
      <c r="R4">
        <f>STDEV(R10:R119)/SQRT(COUNT(R10:R119))</f>
        <v>6.8101986806575416</v>
      </c>
      <c r="T4">
        <f>STDEV(T10:T119)/SQRT(COUNT(T10:T119))</f>
        <v>1.0102655200094547E-2</v>
      </c>
      <c r="U4">
        <f>STDEV(U10:U119)/SQRT(COUNT(U10:U119))</f>
        <v>8.0775561179571107E-3</v>
      </c>
      <c r="W4">
        <f>STDEV(W10:W119)/SQRT(COUNT(W10:W119))</f>
        <v>1.7989353414558624</v>
      </c>
      <c r="X4">
        <f>STDEV(X10:X119)/SQRT(COUNT(X10:X119))</f>
        <v>0.70580695454213971</v>
      </c>
      <c r="Z4">
        <f>STDEV(Z10:Z119)/SQRT(COUNT(Z10:Z119))</f>
        <v>43.917410818218379</v>
      </c>
      <c r="AA4">
        <f>STDEV(AA10:AA119)/SQRT(COUNT(AA10:AA119))</f>
        <v>58.153890140666668</v>
      </c>
      <c r="AC4">
        <f>STDEV(AC10:AC119)/SQRT(COUNT(AC10:AC119))</f>
        <v>29.122074012611009</v>
      </c>
      <c r="AD4">
        <f>STDEV(AD10:AD119)/SQRT(COUNT(AD10:AD119))</f>
        <v>31.603858669341971</v>
      </c>
      <c r="AG4">
        <f>STDEV(AG10:AG119)/SQRT(COUNT(AG10:AG119))</f>
        <v>0.1741782581750059</v>
      </c>
      <c r="AH4">
        <f t="shared" ref="AH4:AP4" si="1">STDEV(AH10:AH119)/SQRT(COUNT(AH10:AH119))</f>
        <v>6.9487496108697338</v>
      </c>
      <c r="AI4">
        <f t="shared" si="1"/>
        <v>18.130030723999937</v>
      </c>
      <c r="AJ4">
        <f t="shared" si="1"/>
        <v>0.13017602812161286</v>
      </c>
      <c r="AK4">
        <f t="shared" si="1"/>
        <v>6.8354883081542805</v>
      </c>
      <c r="AL4">
        <f t="shared" si="1"/>
        <v>6.5867818306486479</v>
      </c>
      <c r="AM4">
        <f t="shared" si="1"/>
        <v>9.0951859654177167E-3</v>
      </c>
      <c r="AN4">
        <f t="shared" si="1"/>
        <v>1.2378117888828215</v>
      </c>
      <c r="AO4">
        <f t="shared" si="1"/>
        <v>53.930059299812093</v>
      </c>
      <c r="AP4">
        <f t="shared" si="1"/>
        <v>37.283542844583742</v>
      </c>
    </row>
    <row r="5" spans="1:53" s="2" customFormat="1" x14ac:dyDescent="0.2">
      <c r="A5" s="2" t="s">
        <v>19</v>
      </c>
      <c r="B5" s="2">
        <f>TTEST(B10:B119,C10:C119,2,1)</f>
        <v>0.84067911235724391</v>
      </c>
      <c r="E5" s="2">
        <f>TTEST(E10:E119,F10:F119,2,1)</f>
        <v>0.60282341962824804</v>
      </c>
      <c r="H5" s="2">
        <f>TTEST(H10:H119,I10:I119,2,1)</f>
        <v>9.0156237749539278E-2</v>
      </c>
      <c r="K5" s="2">
        <f>TTEST(K10:K119,L10:L119,2,1)</f>
        <v>0.40830003727005104</v>
      </c>
      <c r="N5" s="2">
        <f>TTEST(N10:N119,O10:O119,2,1)</f>
        <v>0.24746261240539644</v>
      </c>
      <c r="Q5" s="2">
        <f>TTEST(Q10:Q119,R10:R119,2,1)</f>
        <v>0.43277367488574603</v>
      </c>
      <c r="T5" s="2">
        <f>TTEST(T10:T119,U10:U119,2,1)</f>
        <v>0.45013603003610669</v>
      </c>
      <c r="W5" s="2">
        <f>TTEST(W10:W119,X10:X119,2,1)</f>
        <v>0.12680086951256478</v>
      </c>
      <c r="Z5" s="2">
        <f>TTEST(Z10:Z119,AA10:AA119,2,1)</f>
        <v>0.42371005005441853</v>
      </c>
      <c r="AC5" s="2">
        <f>TTEST(AC10:AC119,AD10:AD119,2,1)</f>
        <v>0.53589645574375244</v>
      </c>
    </row>
    <row r="8" spans="1:53" s="1" customFormat="1" x14ac:dyDescent="0.2">
      <c r="B8" s="1" t="s">
        <v>4</v>
      </c>
      <c r="E8" s="1" t="s">
        <v>11</v>
      </c>
      <c r="H8" s="1" t="s">
        <v>10</v>
      </c>
      <c r="K8" s="1" t="s">
        <v>9</v>
      </c>
      <c r="N8" s="1" t="s">
        <v>12</v>
      </c>
      <c r="Q8" s="1" t="s">
        <v>8</v>
      </c>
      <c r="T8" s="1" t="s">
        <v>3</v>
      </c>
      <c r="W8" s="1" t="s">
        <v>13</v>
      </c>
      <c r="Z8" s="1" t="s">
        <v>7</v>
      </c>
      <c r="AC8" s="1" t="s">
        <v>5</v>
      </c>
      <c r="AF8" s="1" t="s">
        <v>18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1" t="s">
        <v>18</v>
      </c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s="1" customFormat="1" x14ac:dyDescent="0.2">
      <c r="B9" s="1" t="s">
        <v>0</v>
      </c>
      <c r="C9" s="1" t="s">
        <v>2</v>
      </c>
      <c r="E9" s="1" t="s">
        <v>0</v>
      </c>
      <c r="F9" s="1" t="s">
        <v>2</v>
      </c>
      <c r="H9" s="1" t="s">
        <v>0</v>
      </c>
      <c r="I9" s="1" t="s">
        <v>2</v>
      </c>
      <c r="K9" s="1" t="s">
        <v>0</v>
      </c>
      <c r="L9" s="1" t="s">
        <v>2</v>
      </c>
      <c r="N9" s="1" t="s">
        <v>0</v>
      </c>
      <c r="O9" s="1" t="s">
        <v>2</v>
      </c>
      <c r="Q9" s="1" t="s">
        <v>0</v>
      </c>
      <c r="R9" s="1" t="s">
        <v>2</v>
      </c>
      <c r="T9" s="1" t="s">
        <v>0</v>
      </c>
      <c r="U9" s="1" t="s">
        <v>2</v>
      </c>
      <c r="W9" s="1" t="s">
        <v>0</v>
      </c>
      <c r="X9" s="1" t="s">
        <v>2</v>
      </c>
      <c r="Z9" s="1" t="s">
        <v>0</v>
      </c>
      <c r="AA9" s="1" t="s">
        <v>2</v>
      </c>
      <c r="AC9" s="1" t="s">
        <v>0</v>
      </c>
      <c r="AD9" s="1" t="s">
        <v>2</v>
      </c>
      <c r="AG9" s="2" t="s">
        <v>4</v>
      </c>
      <c r="AH9" s="2" t="s">
        <v>11</v>
      </c>
      <c r="AI9" s="2" t="s">
        <v>10</v>
      </c>
      <c r="AJ9" s="2" t="s">
        <v>9</v>
      </c>
      <c r="AK9" s="2" t="s">
        <v>12</v>
      </c>
      <c r="AL9" s="2" t="s">
        <v>8</v>
      </c>
      <c r="AM9" s="2" t="s">
        <v>3</v>
      </c>
      <c r="AN9" s="2" t="s">
        <v>13</v>
      </c>
      <c r="AO9" s="2" t="s">
        <v>7</v>
      </c>
      <c r="AP9" s="2" t="s">
        <v>5</v>
      </c>
      <c r="AR9" s="2" t="s">
        <v>4</v>
      </c>
      <c r="AS9" s="2" t="s">
        <v>11</v>
      </c>
      <c r="AT9" s="2" t="s">
        <v>10</v>
      </c>
      <c r="AU9" s="2" t="s">
        <v>9</v>
      </c>
      <c r="AV9" s="2" t="s">
        <v>12</v>
      </c>
      <c r="AW9" s="2" t="s">
        <v>8</v>
      </c>
      <c r="AX9" s="2" t="s">
        <v>3</v>
      </c>
      <c r="AY9" s="2" t="s">
        <v>13</v>
      </c>
      <c r="AZ9" s="2" t="s">
        <v>7</v>
      </c>
      <c r="BA9" s="2" t="s">
        <v>5</v>
      </c>
    </row>
    <row r="10" spans="1:53" x14ac:dyDescent="0.2">
      <c r="B10">
        <v>0.68</v>
      </c>
      <c r="C10">
        <v>0.11</v>
      </c>
      <c r="E10">
        <v>1.2849999999999999</v>
      </c>
      <c r="F10" t="s">
        <v>6</v>
      </c>
      <c r="H10">
        <v>61</v>
      </c>
      <c r="I10">
        <v>10</v>
      </c>
      <c r="K10">
        <v>1.55</v>
      </c>
      <c r="L10" t="s">
        <v>6</v>
      </c>
      <c r="N10">
        <v>80.260000000000005</v>
      </c>
      <c r="O10" t="s">
        <v>6</v>
      </c>
      <c r="Q10">
        <v>8</v>
      </c>
      <c r="R10">
        <v>0</v>
      </c>
      <c r="T10">
        <v>0.27</v>
      </c>
      <c r="U10" t="s">
        <v>6</v>
      </c>
      <c r="W10">
        <v>0.3</v>
      </c>
      <c r="X10" t="s">
        <v>6</v>
      </c>
      <c r="Z10">
        <v>74</v>
      </c>
      <c r="AA10">
        <v>0</v>
      </c>
      <c r="AC10">
        <v>74.400000000000006</v>
      </c>
      <c r="AD10">
        <v>2.8</v>
      </c>
      <c r="AG10">
        <f>IF(ISERROR(AR10),"",AR10)</f>
        <v>-0.57000000000000006</v>
      </c>
      <c r="AH10" t="str">
        <f t="shared" ref="AH10:AP25" si="2">IF(ISERROR(AS10),"",AS10)</f>
        <v/>
      </c>
      <c r="AI10">
        <f t="shared" si="2"/>
        <v>-51</v>
      </c>
      <c r="AJ10" t="str">
        <f t="shared" si="2"/>
        <v/>
      </c>
      <c r="AK10" t="str">
        <f t="shared" si="2"/>
        <v/>
      </c>
      <c r="AL10">
        <f t="shared" si="2"/>
        <v>-8</v>
      </c>
      <c r="AM10" t="str">
        <f t="shared" si="2"/>
        <v/>
      </c>
      <c r="AN10" t="str">
        <f t="shared" si="2"/>
        <v/>
      </c>
      <c r="AO10">
        <f t="shared" si="2"/>
        <v>-74</v>
      </c>
      <c r="AP10">
        <f>IF(ISERROR(BA10),"",BA10)</f>
        <v>-71.600000000000009</v>
      </c>
      <c r="AR10" s="2">
        <f t="shared" ref="AR10:AR41" si="3">C10-B10</f>
        <v>-0.57000000000000006</v>
      </c>
      <c r="AS10" s="2" t="e">
        <f t="shared" ref="AS10:AS41" si="4">F10-E10</f>
        <v>#VALUE!</v>
      </c>
      <c r="AT10" s="2">
        <f t="shared" ref="AT10:AT41" si="5">I10-H10</f>
        <v>-51</v>
      </c>
      <c r="AU10" s="2" t="e">
        <f t="shared" ref="AU10:AU41" si="6">L10-K10</f>
        <v>#VALUE!</v>
      </c>
      <c r="AV10" s="2" t="e">
        <f t="shared" ref="AV10:AV41" si="7">O10-N10</f>
        <v>#VALUE!</v>
      </c>
      <c r="AW10" s="2">
        <f t="shared" ref="AW10:AW41" si="8">R10-Q10</f>
        <v>-8</v>
      </c>
      <c r="AX10" s="2" t="e">
        <f t="shared" ref="AX10:AX41" si="9">U10-T10</f>
        <v>#VALUE!</v>
      </c>
      <c r="AY10" s="2" t="e">
        <f t="shared" ref="AY10:AY41" si="10">X10-W10</f>
        <v>#VALUE!</v>
      </c>
      <c r="AZ10" s="2">
        <f t="shared" ref="AZ10:AZ41" si="11">AA10-Z10</f>
        <v>-74</v>
      </c>
      <c r="BA10" s="2">
        <f t="shared" ref="BA10:BA41" si="12">AD10-AC10</f>
        <v>-71.600000000000009</v>
      </c>
    </row>
    <row r="11" spans="1:53" x14ac:dyDescent="0.2">
      <c r="B11">
        <v>1.2350000000000001</v>
      </c>
      <c r="C11">
        <v>1.98</v>
      </c>
      <c r="E11">
        <v>0.63</v>
      </c>
      <c r="F11">
        <v>0.71499999999999997</v>
      </c>
      <c r="H11">
        <v>44</v>
      </c>
      <c r="I11">
        <v>147</v>
      </c>
      <c r="K11">
        <v>1.6</v>
      </c>
      <c r="L11">
        <v>2.09</v>
      </c>
      <c r="N11">
        <v>1.1599999999999999</v>
      </c>
      <c r="O11">
        <v>3.36</v>
      </c>
      <c r="Q11">
        <v>32</v>
      </c>
      <c r="R11">
        <v>88</v>
      </c>
      <c r="T11">
        <v>0.22</v>
      </c>
      <c r="U11">
        <v>0.26</v>
      </c>
      <c r="W11">
        <v>0.1</v>
      </c>
      <c r="X11">
        <v>0.12</v>
      </c>
      <c r="Z11">
        <v>262</v>
      </c>
      <c r="AA11">
        <v>740</v>
      </c>
      <c r="AC11">
        <v>127.54</v>
      </c>
      <c r="AD11">
        <v>414.83</v>
      </c>
      <c r="AG11">
        <f t="shared" ref="AG11:AP49" si="13">IF(ISERROR(AR11),"",AR11)</f>
        <v>0.74499999999999988</v>
      </c>
      <c r="AH11">
        <f t="shared" si="2"/>
        <v>8.4999999999999964E-2</v>
      </c>
      <c r="AI11">
        <f t="shared" si="2"/>
        <v>103</v>
      </c>
      <c r="AJ11">
        <f t="shared" si="2"/>
        <v>0.48999999999999977</v>
      </c>
      <c r="AK11">
        <f t="shared" si="2"/>
        <v>2.2000000000000002</v>
      </c>
      <c r="AL11">
        <f t="shared" si="2"/>
        <v>56</v>
      </c>
      <c r="AM11">
        <f t="shared" si="2"/>
        <v>4.0000000000000008E-2</v>
      </c>
      <c r="AN11">
        <f t="shared" si="2"/>
        <v>1.999999999999999E-2</v>
      </c>
      <c r="AO11">
        <f t="shared" si="2"/>
        <v>478</v>
      </c>
      <c r="AP11">
        <f t="shared" si="2"/>
        <v>287.28999999999996</v>
      </c>
      <c r="AR11" s="2">
        <f t="shared" si="3"/>
        <v>0.74499999999999988</v>
      </c>
      <c r="AS11" s="2">
        <f t="shared" si="4"/>
        <v>8.4999999999999964E-2</v>
      </c>
      <c r="AT11" s="2">
        <f t="shared" si="5"/>
        <v>103</v>
      </c>
      <c r="AU11" s="2">
        <f t="shared" si="6"/>
        <v>0.48999999999999977</v>
      </c>
      <c r="AV11" s="2">
        <f t="shared" si="7"/>
        <v>2.2000000000000002</v>
      </c>
      <c r="AW11" s="2">
        <f t="shared" si="8"/>
        <v>56</v>
      </c>
      <c r="AX11" s="2">
        <f t="shared" si="9"/>
        <v>4.0000000000000008E-2</v>
      </c>
      <c r="AY11" s="2">
        <f t="shared" si="10"/>
        <v>1.999999999999999E-2</v>
      </c>
      <c r="AZ11" s="2">
        <f t="shared" si="11"/>
        <v>478</v>
      </c>
      <c r="BA11" s="2">
        <f t="shared" si="12"/>
        <v>287.28999999999996</v>
      </c>
    </row>
    <row r="12" spans="1:53" x14ac:dyDescent="0.2">
      <c r="B12">
        <v>3.6</v>
      </c>
      <c r="C12">
        <v>1.26</v>
      </c>
      <c r="E12">
        <v>0.83</v>
      </c>
      <c r="F12">
        <v>1.175</v>
      </c>
      <c r="H12">
        <v>30</v>
      </c>
      <c r="I12">
        <v>101</v>
      </c>
      <c r="K12">
        <v>0.96</v>
      </c>
      <c r="L12">
        <v>1.38</v>
      </c>
      <c r="N12">
        <v>2.36</v>
      </c>
      <c r="O12">
        <v>4.4000000000000004</v>
      </c>
      <c r="Q12">
        <v>33</v>
      </c>
      <c r="R12">
        <v>44</v>
      </c>
      <c r="T12">
        <v>0.17</v>
      </c>
      <c r="U12">
        <v>0.25</v>
      </c>
      <c r="W12">
        <v>0.09</v>
      </c>
      <c r="X12">
        <v>0.14000000000000001</v>
      </c>
      <c r="Z12">
        <v>315</v>
      </c>
      <c r="AA12">
        <v>344</v>
      </c>
      <c r="AC12">
        <v>135.04</v>
      </c>
      <c r="AD12">
        <v>266.12</v>
      </c>
      <c r="AG12">
        <f t="shared" si="13"/>
        <v>-2.34</v>
      </c>
      <c r="AH12">
        <f t="shared" si="2"/>
        <v>0.34500000000000008</v>
      </c>
      <c r="AI12">
        <f t="shared" si="2"/>
        <v>71</v>
      </c>
      <c r="AJ12">
        <f t="shared" si="2"/>
        <v>0.41999999999999993</v>
      </c>
      <c r="AK12">
        <f t="shared" si="2"/>
        <v>2.0400000000000005</v>
      </c>
      <c r="AL12">
        <f t="shared" si="2"/>
        <v>11</v>
      </c>
      <c r="AM12">
        <f t="shared" si="2"/>
        <v>7.9999999999999988E-2</v>
      </c>
      <c r="AN12">
        <f t="shared" si="2"/>
        <v>5.0000000000000017E-2</v>
      </c>
      <c r="AO12">
        <f t="shared" si="2"/>
        <v>29</v>
      </c>
      <c r="AP12">
        <f t="shared" si="2"/>
        <v>131.08000000000001</v>
      </c>
      <c r="AR12" s="2">
        <f t="shared" si="3"/>
        <v>-2.34</v>
      </c>
      <c r="AS12" s="2">
        <f t="shared" si="4"/>
        <v>0.34500000000000008</v>
      </c>
      <c r="AT12" s="2">
        <f t="shared" si="5"/>
        <v>71</v>
      </c>
      <c r="AU12" s="2">
        <f t="shared" si="6"/>
        <v>0.41999999999999993</v>
      </c>
      <c r="AV12" s="2">
        <f t="shared" si="7"/>
        <v>2.0400000000000005</v>
      </c>
      <c r="AW12" s="2">
        <f t="shared" si="8"/>
        <v>11</v>
      </c>
      <c r="AX12" s="2">
        <f t="shared" si="9"/>
        <v>7.9999999999999988E-2</v>
      </c>
      <c r="AY12" s="2">
        <f t="shared" si="10"/>
        <v>5.0000000000000017E-2</v>
      </c>
      <c r="AZ12" s="2">
        <f t="shared" si="11"/>
        <v>29</v>
      </c>
      <c r="BA12" s="2">
        <f t="shared" si="12"/>
        <v>131.08000000000001</v>
      </c>
    </row>
    <row r="13" spans="1:53" x14ac:dyDescent="0.2">
      <c r="B13">
        <v>1.0900000000000001</v>
      </c>
      <c r="C13">
        <v>1.65</v>
      </c>
      <c r="E13">
        <v>1.1499999999999999</v>
      </c>
      <c r="F13">
        <v>1.105</v>
      </c>
      <c r="H13">
        <v>76</v>
      </c>
      <c r="I13">
        <v>45</v>
      </c>
      <c r="K13">
        <v>2.31</v>
      </c>
      <c r="L13">
        <v>2.1150000000000002</v>
      </c>
      <c r="N13">
        <v>2.7850000000000001</v>
      </c>
      <c r="O13">
        <v>1.35</v>
      </c>
      <c r="Q13">
        <v>39</v>
      </c>
      <c r="R13">
        <v>42</v>
      </c>
      <c r="T13">
        <v>0.24</v>
      </c>
      <c r="U13">
        <v>0.22</v>
      </c>
      <c r="W13">
        <v>0.12</v>
      </c>
      <c r="X13">
        <v>0.11</v>
      </c>
      <c r="Z13">
        <v>361</v>
      </c>
      <c r="AA13">
        <v>382</v>
      </c>
      <c r="AC13">
        <v>219.16</v>
      </c>
      <c r="AD13">
        <v>173.74</v>
      </c>
      <c r="AG13">
        <f t="shared" si="13"/>
        <v>0.55999999999999983</v>
      </c>
      <c r="AH13">
        <f t="shared" si="2"/>
        <v>-4.4999999999999929E-2</v>
      </c>
      <c r="AI13">
        <f t="shared" si="2"/>
        <v>-31</v>
      </c>
      <c r="AJ13">
        <f t="shared" si="2"/>
        <v>-0.19499999999999984</v>
      </c>
      <c r="AK13">
        <f t="shared" si="2"/>
        <v>-1.4350000000000001</v>
      </c>
      <c r="AL13">
        <f t="shared" si="2"/>
        <v>3</v>
      </c>
      <c r="AM13">
        <f t="shared" si="2"/>
        <v>-1.999999999999999E-2</v>
      </c>
      <c r="AN13">
        <f t="shared" si="2"/>
        <v>-9.999999999999995E-3</v>
      </c>
      <c r="AO13">
        <f t="shared" si="2"/>
        <v>21</v>
      </c>
      <c r="AP13">
        <f t="shared" si="2"/>
        <v>-45.419999999999987</v>
      </c>
      <c r="AR13" s="2">
        <f t="shared" si="3"/>
        <v>0.55999999999999983</v>
      </c>
      <c r="AS13" s="2">
        <f t="shared" si="4"/>
        <v>-4.4999999999999929E-2</v>
      </c>
      <c r="AT13" s="2">
        <f t="shared" si="5"/>
        <v>-31</v>
      </c>
      <c r="AU13" s="2">
        <f t="shared" si="6"/>
        <v>-0.19499999999999984</v>
      </c>
      <c r="AV13" s="2">
        <f t="shared" si="7"/>
        <v>-1.4350000000000001</v>
      </c>
      <c r="AW13" s="2">
        <f t="shared" si="8"/>
        <v>3</v>
      </c>
      <c r="AX13" s="2">
        <f t="shared" si="9"/>
        <v>-1.999999999999999E-2</v>
      </c>
      <c r="AY13" s="2">
        <f t="shared" si="10"/>
        <v>-9.999999999999995E-3</v>
      </c>
      <c r="AZ13" s="2">
        <f t="shared" si="11"/>
        <v>21</v>
      </c>
      <c r="BA13" s="2">
        <f t="shared" si="12"/>
        <v>-45.419999999999987</v>
      </c>
    </row>
    <row r="14" spans="1:53" x14ac:dyDescent="0.2">
      <c r="B14">
        <v>1.32</v>
      </c>
      <c r="C14">
        <v>2.08</v>
      </c>
      <c r="E14">
        <v>1.01</v>
      </c>
      <c r="F14">
        <v>0.98499999999999999</v>
      </c>
      <c r="H14">
        <v>79</v>
      </c>
      <c r="I14">
        <v>41</v>
      </c>
      <c r="K14">
        <v>1.2</v>
      </c>
      <c r="L14">
        <v>0.63</v>
      </c>
      <c r="N14">
        <v>1.81</v>
      </c>
      <c r="O14">
        <v>3.17</v>
      </c>
      <c r="Q14">
        <v>56</v>
      </c>
      <c r="R14">
        <v>23</v>
      </c>
      <c r="T14">
        <v>0.19</v>
      </c>
      <c r="U14">
        <v>0.17</v>
      </c>
      <c r="W14">
        <v>0.11</v>
      </c>
      <c r="X14">
        <v>0.1</v>
      </c>
      <c r="Z14">
        <v>430</v>
      </c>
      <c r="AA14">
        <v>288</v>
      </c>
      <c r="AC14">
        <v>201.8</v>
      </c>
      <c r="AD14">
        <v>131</v>
      </c>
      <c r="AG14">
        <f t="shared" si="13"/>
        <v>0.76</v>
      </c>
      <c r="AH14">
        <f t="shared" si="2"/>
        <v>-2.5000000000000022E-2</v>
      </c>
      <c r="AI14">
        <f t="shared" si="2"/>
        <v>-38</v>
      </c>
      <c r="AJ14">
        <f t="shared" si="2"/>
        <v>-0.56999999999999995</v>
      </c>
      <c r="AK14">
        <f t="shared" si="2"/>
        <v>1.3599999999999999</v>
      </c>
      <c r="AL14">
        <f t="shared" si="2"/>
        <v>-33</v>
      </c>
      <c r="AM14">
        <f t="shared" si="2"/>
        <v>-1.999999999999999E-2</v>
      </c>
      <c r="AN14">
        <f t="shared" si="2"/>
        <v>-9.999999999999995E-3</v>
      </c>
      <c r="AO14">
        <f t="shared" si="2"/>
        <v>-142</v>
      </c>
      <c r="AP14">
        <f t="shared" si="2"/>
        <v>-70.800000000000011</v>
      </c>
      <c r="AR14" s="2">
        <f t="shared" si="3"/>
        <v>0.76</v>
      </c>
      <c r="AS14" s="2">
        <f t="shared" si="4"/>
        <v>-2.5000000000000022E-2</v>
      </c>
      <c r="AT14" s="2">
        <f t="shared" si="5"/>
        <v>-38</v>
      </c>
      <c r="AU14" s="2">
        <f t="shared" si="6"/>
        <v>-0.56999999999999995</v>
      </c>
      <c r="AV14" s="2">
        <f t="shared" si="7"/>
        <v>1.3599999999999999</v>
      </c>
      <c r="AW14" s="2">
        <f t="shared" si="8"/>
        <v>-33</v>
      </c>
      <c r="AX14" s="2">
        <f t="shared" si="9"/>
        <v>-1.999999999999999E-2</v>
      </c>
      <c r="AY14" s="2">
        <f t="shared" si="10"/>
        <v>-9.999999999999995E-3</v>
      </c>
      <c r="AZ14" s="2">
        <f t="shared" si="11"/>
        <v>-142</v>
      </c>
      <c r="BA14" s="2">
        <f t="shared" si="12"/>
        <v>-70.800000000000011</v>
      </c>
    </row>
    <row r="15" spans="1:53" x14ac:dyDescent="0.2">
      <c r="B15">
        <v>1.28</v>
      </c>
      <c r="C15">
        <v>1.07</v>
      </c>
      <c r="E15">
        <v>0.65</v>
      </c>
      <c r="F15">
        <v>178.785</v>
      </c>
      <c r="H15">
        <v>73</v>
      </c>
      <c r="I15">
        <v>3</v>
      </c>
      <c r="K15">
        <v>1.0249999999999999</v>
      </c>
      <c r="L15" t="s">
        <v>6</v>
      </c>
      <c r="N15">
        <v>4.12</v>
      </c>
      <c r="O15" t="s">
        <v>6</v>
      </c>
      <c r="Q15">
        <v>26</v>
      </c>
      <c r="R15">
        <v>0</v>
      </c>
      <c r="T15">
        <v>0.24</v>
      </c>
      <c r="U15">
        <v>0.185</v>
      </c>
      <c r="W15">
        <v>0.13</v>
      </c>
      <c r="X15">
        <v>0.38</v>
      </c>
      <c r="Z15">
        <v>265</v>
      </c>
      <c r="AA15">
        <v>6</v>
      </c>
      <c r="AC15">
        <v>165.37</v>
      </c>
      <c r="AD15">
        <v>3.51</v>
      </c>
      <c r="AG15">
        <f t="shared" si="13"/>
        <v>-0.20999999999999996</v>
      </c>
      <c r="AH15">
        <f t="shared" si="2"/>
        <v>178.13499999999999</v>
      </c>
      <c r="AI15">
        <f t="shared" si="2"/>
        <v>-70</v>
      </c>
      <c r="AJ15" t="str">
        <f t="shared" si="2"/>
        <v/>
      </c>
      <c r="AK15" t="str">
        <f t="shared" si="2"/>
        <v/>
      </c>
      <c r="AL15">
        <f t="shared" si="2"/>
        <v>-26</v>
      </c>
      <c r="AM15">
        <f t="shared" si="2"/>
        <v>-5.4999999999999993E-2</v>
      </c>
      <c r="AN15">
        <f t="shared" si="2"/>
        <v>0.25</v>
      </c>
      <c r="AO15">
        <f t="shared" si="2"/>
        <v>-259</v>
      </c>
      <c r="AP15">
        <f t="shared" si="2"/>
        <v>-161.86000000000001</v>
      </c>
      <c r="AR15" s="2">
        <f t="shared" si="3"/>
        <v>-0.20999999999999996</v>
      </c>
      <c r="AS15" s="2">
        <f t="shared" si="4"/>
        <v>178.13499999999999</v>
      </c>
      <c r="AT15" s="2">
        <f t="shared" si="5"/>
        <v>-70</v>
      </c>
      <c r="AU15" s="2" t="e">
        <f t="shared" si="6"/>
        <v>#VALUE!</v>
      </c>
      <c r="AV15" s="2" t="e">
        <f t="shared" si="7"/>
        <v>#VALUE!</v>
      </c>
      <c r="AW15" s="2">
        <f t="shared" si="8"/>
        <v>-26</v>
      </c>
      <c r="AX15" s="2">
        <f t="shared" si="9"/>
        <v>-5.4999999999999993E-2</v>
      </c>
      <c r="AY15" s="2">
        <f t="shared" si="10"/>
        <v>0.25</v>
      </c>
      <c r="AZ15" s="2">
        <f t="shared" si="11"/>
        <v>-259</v>
      </c>
      <c r="BA15" s="2">
        <f t="shared" si="12"/>
        <v>-161.86000000000001</v>
      </c>
    </row>
    <row r="16" spans="1:53" x14ac:dyDescent="0.2">
      <c r="B16">
        <v>1.74</v>
      </c>
      <c r="C16">
        <v>1.6</v>
      </c>
      <c r="E16">
        <v>4.7450000000000001</v>
      </c>
      <c r="F16">
        <v>2.2050000000000001</v>
      </c>
      <c r="H16">
        <v>27</v>
      </c>
      <c r="I16">
        <v>39</v>
      </c>
      <c r="K16">
        <v>0.435</v>
      </c>
      <c r="L16">
        <v>0.43</v>
      </c>
      <c r="N16">
        <v>2.9</v>
      </c>
      <c r="O16">
        <v>29.285</v>
      </c>
      <c r="Q16">
        <v>10</v>
      </c>
      <c r="R16">
        <v>9</v>
      </c>
      <c r="T16">
        <v>0.16</v>
      </c>
      <c r="U16">
        <v>0.19</v>
      </c>
      <c r="W16">
        <v>0.13</v>
      </c>
      <c r="X16">
        <v>0.12</v>
      </c>
      <c r="Z16">
        <v>143</v>
      </c>
      <c r="AA16">
        <v>181</v>
      </c>
      <c r="AC16">
        <v>79.7</v>
      </c>
      <c r="AD16">
        <v>92.21</v>
      </c>
      <c r="AG16">
        <f t="shared" si="13"/>
        <v>-0.1399999999999999</v>
      </c>
      <c r="AH16">
        <f t="shared" si="2"/>
        <v>-2.54</v>
      </c>
      <c r="AI16">
        <f t="shared" si="2"/>
        <v>12</v>
      </c>
      <c r="AJ16">
        <f t="shared" si="2"/>
        <v>-5.0000000000000044E-3</v>
      </c>
      <c r="AK16">
        <f t="shared" si="2"/>
        <v>26.385000000000002</v>
      </c>
      <c r="AL16">
        <f t="shared" si="2"/>
        <v>-1</v>
      </c>
      <c r="AM16">
        <f t="shared" si="2"/>
        <v>0.03</v>
      </c>
      <c r="AN16">
        <f t="shared" si="2"/>
        <v>-1.0000000000000009E-2</v>
      </c>
      <c r="AO16">
        <f t="shared" si="2"/>
        <v>38</v>
      </c>
      <c r="AP16">
        <f t="shared" si="2"/>
        <v>12.509999999999991</v>
      </c>
      <c r="AR16" s="2">
        <f t="shared" si="3"/>
        <v>-0.1399999999999999</v>
      </c>
      <c r="AS16" s="2">
        <f t="shared" si="4"/>
        <v>-2.54</v>
      </c>
      <c r="AT16" s="2">
        <f t="shared" si="5"/>
        <v>12</v>
      </c>
      <c r="AU16" s="2">
        <f t="shared" si="6"/>
        <v>-5.0000000000000044E-3</v>
      </c>
      <c r="AV16" s="2">
        <f t="shared" si="7"/>
        <v>26.385000000000002</v>
      </c>
      <c r="AW16" s="2">
        <f t="shared" si="8"/>
        <v>-1</v>
      </c>
      <c r="AX16" s="2">
        <f t="shared" si="9"/>
        <v>0.03</v>
      </c>
      <c r="AY16" s="2">
        <f t="shared" si="10"/>
        <v>-1.0000000000000009E-2</v>
      </c>
      <c r="AZ16" s="2">
        <f t="shared" si="11"/>
        <v>38</v>
      </c>
      <c r="BA16" s="2">
        <f t="shared" si="12"/>
        <v>12.509999999999991</v>
      </c>
    </row>
    <row r="17" spans="2:53" x14ac:dyDescent="0.2">
      <c r="B17">
        <v>2.04</v>
      </c>
      <c r="C17">
        <v>2.1949999999999998</v>
      </c>
      <c r="E17">
        <v>0.435</v>
      </c>
      <c r="F17">
        <v>0.61</v>
      </c>
      <c r="H17">
        <v>149</v>
      </c>
      <c r="I17">
        <v>54</v>
      </c>
      <c r="K17">
        <v>2.31</v>
      </c>
      <c r="L17">
        <v>2.2999999999999998</v>
      </c>
      <c r="N17">
        <v>2.27</v>
      </c>
      <c r="O17">
        <v>2.085</v>
      </c>
      <c r="Q17">
        <v>92</v>
      </c>
      <c r="R17">
        <v>27</v>
      </c>
      <c r="T17">
        <v>0.32</v>
      </c>
      <c r="U17">
        <v>0.3</v>
      </c>
      <c r="W17">
        <v>0.12</v>
      </c>
      <c r="X17">
        <v>0.11</v>
      </c>
      <c r="Z17">
        <v>744</v>
      </c>
      <c r="AA17">
        <v>276</v>
      </c>
      <c r="AC17">
        <v>514.34</v>
      </c>
      <c r="AD17">
        <v>163.99</v>
      </c>
      <c r="AG17">
        <f t="shared" si="13"/>
        <v>0.1549999999999998</v>
      </c>
      <c r="AH17">
        <f t="shared" si="2"/>
        <v>0.17499999999999999</v>
      </c>
      <c r="AI17">
        <f t="shared" si="2"/>
        <v>-95</v>
      </c>
      <c r="AJ17">
        <f t="shared" si="2"/>
        <v>-1.0000000000000231E-2</v>
      </c>
      <c r="AK17">
        <f t="shared" si="2"/>
        <v>-0.18500000000000005</v>
      </c>
      <c r="AL17">
        <f t="shared" si="2"/>
        <v>-65</v>
      </c>
      <c r="AM17">
        <f t="shared" si="2"/>
        <v>-2.0000000000000018E-2</v>
      </c>
      <c r="AN17">
        <f t="shared" si="2"/>
        <v>-9.999999999999995E-3</v>
      </c>
      <c r="AO17">
        <f t="shared" si="2"/>
        <v>-468</v>
      </c>
      <c r="AP17">
        <f t="shared" si="2"/>
        <v>-350.35</v>
      </c>
      <c r="AR17" s="2">
        <f t="shared" si="3"/>
        <v>0.1549999999999998</v>
      </c>
      <c r="AS17" s="2">
        <f t="shared" si="4"/>
        <v>0.17499999999999999</v>
      </c>
      <c r="AT17" s="2">
        <f t="shared" si="5"/>
        <v>-95</v>
      </c>
      <c r="AU17" s="2">
        <f t="shared" si="6"/>
        <v>-1.0000000000000231E-2</v>
      </c>
      <c r="AV17" s="2">
        <f t="shared" si="7"/>
        <v>-0.18500000000000005</v>
      </c>
      <c r="AW17" s="2">
        <f t="shared" si="8"/>
        <v>-65</v>
      </c>
      <c r="AX17" s="2">
        <f t="shared" si="9"/>
        <v>-2.0000000000000018E-2</v>
      </c>
      <c r="AY17" s="2">
        <f t="shared" si="10"/>
        <v>-9.999999999999995E-3</v>
      </c>
      <c r="AZ17" s="2">
        <f t="shared" si="11"/>
        <v>-468</v>
      </c>
      <c r="BA17" s="2">
        <f t="shared" si="12"/>
        <v>-350.35</v>
      </c>
    </row>
    <row r="18" spans="2:53" x14ac:dyDescent="0.2">
      <c r="B18">
        <v>1.1100000000000001</v>
      </c>
      <c r="C18">
        <v>2.56</v>
      </c>
      <c r="E18">
        <v>1.06</v>
      </c>
      <c r="F18">
        <v>1.0349999999999999</v>
      </c>
      <c r="H18">
        <v>183</v>
      </c>
      <c r="I18">
        <v>95</v>
      </c>
      <c r="K18">
        <v>2.25</v>
      </c>
      <c r="L18">
        <v>1.84</v>
      </c>
      <c r="N18">
        <v>6.87</v>
      </c>
      <c r="O18">
        <v>2.7</v>
      </c>
      <c r="Q18">
        <v>73</v>
      </c>
      <c r="R18">
        <v>63</v>
      </c>
      <c r="T18">
        <v>0.35</v>
      </c>
      <c r="U18">
        <v>0.26</v>
      </c>
      <c r="W18">
        <v>0.155</v>
      </c>
      <c r="X18">
        <v>0.13</v>
      </c>
      <c r="Z18">
        <v>609</v>
      </c>
      <c r="AA18">
        <v>514</v>
      </c>
      <c r="AC18">
        <v>439.51</v>
      </c>
      <c r="AD18">
        <v>288.49</v>
      </c>
      <c r="AG18">
        <f t="shared" si="13"/>
        <v>1.45</v>
      </c>
      <c r="AH18">
        <f t="shared" si="2"/>
        <v>-2.5000000000000133E-2</v>
      </c>
      <c r="AI18">
        <f t="shared" si="2"/>
        <v>-88</v>
      </c>
      <c r="AJ18">
        <f t="shared" si="2"/>
        <v>-0.40999999999999992</v>
      </c>
      <c r="AK18">
        <f t="shared" si="2"/>
        <v>-4.17</v>
      </c>
      <c r="AL18">
        <f t="shared" si="2"/>
        <v>-10</v>
      </c>
      <c r="AM18">
        <f t="shared" si="2"/>
        <v>-8.9999999999999969E-2</v>
      </c>
      <c r="AN18">
        <f t="shared" si="2"/>
        <v>-2.4999999999999994E-2</v>
      </c>
      <c r="AO18">
        <f t="shared" si="2"/>
        <v>-95</v>
      </c>
      <c r="AP18">
        <f t="shared" si="2"/>
        <v>-151.01999999999998</v>
      </c>
      <c r="AR18" s="2">
        <f t="shared" si="3"/>
        <v>1.45</v>
      </c>
      <c r="AS18" s="2">
        <f t="shared" si="4"/>
        <v>-2.5000000000000133E-2</v>
      </c>
      <c r="AT18" s="2">
        <f t="shared" si="5"/>
        <v>-88</v>
      </c>
      <c r="AU18" s="2">
        <f t="shared" si="6"/>
        <v>-0.40999999999999992</v>
      </c>
      <c r="AV18" s="2">
        <f t="shared" si="7"/>
        <v>-4.17</v>
      </c>
      <c r="AW18" s="2">
        <f t="shared" si="8"/>
        <v>-10</v>
      </c>
      <c r="AX18" s="2">
        <f t="shared" si="9"/>
        <v>-8.9999999999999969E-2</v>
      </c>
      <c r="AY18" s="2">
        <f t="shared" si="10"/>
        <v>-2.4999999999999994E-2</v>
      </c>
      <c r="AZ18" s="2">
        <f t="shared" si="11"/>
        <v>-95</v>
      </c>
      <c r="BA18" s="2">
        <f t="shared" si="12"/>
        <v>-151.01999999999998</v>
      </c>
    </row>
    <row r="19" spans="2:53" x14ac:dyDescent="0.2">
      <c r="B19">
        <v>2.37</v>
      </c>
      <c r="C19">
        <v>2.36</v>
      </c>
      <c r="E19">
        <v>0.67</v>
      </c>
      <c r="F19">
        <v>0.57999999999999996</v>
      </c>
      <c r="H19">
        <v>196</v>
      </c>
      <c r="I19">
        <v>145</v>
      </c>
      <c r="K19">
        <v>0.73</v>
      </c>
      <c r="L19">
        <v>0.755</v>
      </c>
      <c r="N19">
        <v>2.3199999999999998</v>
      </c>
      <c r="O19">
        <v>1.94</v>
      </c>
      <c r="Q19">
        <v>112</v>
      </c>
      <c r="R19">
        <v>92</v>
      </c>
      <c r="T19">
        <v>0.24</v>
      </c>
      <c r="U19">
        <v>0.25</v>
      </c>
      <c r="W19">
        <v>0.1</v>
      </c>
      <c r="X19">
        <v>0.1</v>
      </c>
      <c r="Z19">
        <v>1234</v>
      </c>
      <c r="AA19">
        <v>1045</v>
      </c>
      <c r="AC19">
        <v>700.82</v>
      </c>
      <c r="AD19">
        <v>555.16999999999996</v>
      </c>
      <c r="AG19">
        <f t="shared" si="13"/>
        <v>-1.0000000000000231E-2</v>
      </c>
      <c r="AH19">
        <f t="shared" si="2"/>
        <v>-9.000000000000008E-2</v>
      </c>
      <c r="AI19">
        <f t="shared" si="2"/>
        <v>-51</v>
      </c>
      <c r="AJ19">
        <f t="shared" si="2"/>
        <v>2.5000000000000022E-2</v>
      </c>
      <c r="AK19">
        <f t="shared" si="2"/>
        <v>-0.37999999999999989</v>
      </c>
      <c r="AL19">
        <f t="shared" si="2"/>
        <v>-20</v>
      </c>
      <c r="AM19">
        <f t="shared" si="2"/>
        <v>1.0000000000000009E-2</v>
      </c>
      <c r="AN19">
        <f t="shared" si="2"/>
        <v>0</v>
      </c>
      <c r="AO19">
        <f t="shared" si="2"/>
        <v>-189</v>
      </c>
      <c r="AP19">
        <f t="shared" si="2"/>
        <v>-145.65000000000009</v>
      </c>
      <c r="AR19" s="2">
        <f t="shared" si="3"/>
        <v>-1.0000000000000231E-2</v>
      </c>
      <c r="AS19" s="2">
        <f t="shared" si="4"/>
        <v>-9.000000000000008E-2</v>
      </c>
      <c r="AT19" s="2">
        <f t="shared" si="5"/>
        <v>-51</v>
      </c>
      <c r="AU19" s="2">
        <f t="shared" si="6"/>
        <v>2.5000000000000022E-2</v>
      </c>
      <c r="AV19" s="2">
        <f t="shared" si="7"/>
        <v>-0.37999999999999989</v>
      </c>
      <c r="AW19" s="2">
        <f t="shared" si="8"/>
        <v>-20</v>
      </c>
      <c r="AX19" s="2">
        <f t="shared" si="9"/>
        <v>1.0000000000000009E-2</v>
      </c>
      <c r="AY19" s="2">
        <f t="shared" si="10"/>
        <v>0</v>
      </c>
      <c r="AZ19" s="2">
        <f t="shared" si="11"/>
        <v>-189</v>
      </c>
      <c r="BA19" s="2">
        <f t="shared" si="12"/>
        <v>-145.65000000000009</v>
      </c>
    </row>
    <row r="20" spans="2:53" x14ac:dyDescent="0.2">
      <c r="B20">
        <v>3.31</v>
      </c>
      <c r="C20">
        <v>1.26</v>
      </c>
      <c r="E20">
        <v>1.0900000000000001</v>
      </c>
      <c r="F20">
        <v>0.62</v>
      </c>
      <c r="H20">
        <v>33</v>
      </c>
      <c r="I20">
        <v>186</v>
      </c>
      <c r="K20">
        <v>2.3250000000000002</v>
      </c>
      <c r="L20">
        <v>1.66</v>
      </c>
      <c r="N20">
        <v>1.58</v>
      </c>
      <c r="O20">
        <v>3.63</v>
      </c>
      <c r="Q20">
        <v>38</v>
      </c>
      <c r="R20">
        <v>99</v>
      </c>
      <c r="T20">
        <v>0.22</v>
      </c>
      <c r="U20">
        <v>0.23</v>
      </c>
      <c r="W20">
        <v>0.09</v>
      </c>
      <c r="X20">
        <v>0.1</v>
      </c>
      <c r="Z20">
        <v>393</v>
      </c>
      <c r="AA20">
        <v>907</v>
      </c>
      <c r="AC20">
        <v>168.88</v>
      </c>
      <c r="AD20">
        <v>526.73</v>
      </c>
      <c r="AG20">
        <f t="shared" si="13"/>
        <v>-2.0499999999999998</v>
      </c>
      <c r="AH20">
        <f t="shared" si="2"/>
        <v>-0.47000000000000008</v>
      </c>
      <c r="AI20">
        <f t="shared" si="2"/>
        <v>153</v>
      </c>
      <c r="AJ20">
        <f t="shared" si="2"/>
        <v>-0.66500000000000026</v>
      </c>
      <c r="AK20">
        <f t="shared" si="2"/>
        <v>2.0499999999999998</v>
      </c>
      <c r="AL20">
        <f t="shared" si="2"/>
        <v>61</v>
      </c>
      <c r="AM20">
        <f t="shared" si="2"/>
        <v>1.0000000000000009E-2</v>
      </c>
      <c r="AN20">
        <f t="shared" si="2"/>
        <v>1.0000000000000009E-2</v>
      </c>
      <c r="AO20">
        <f t="shared" si="2"/>
        <v>514</v>
      </c>
      <c r="AP20">
        <f t="shared" si="2"/>
        <v>357.85</v>
      </c>
      <c r="AR20" s="2">
        <f t="shared" si="3"/>
        <v>-2.0499999999999998</v>
      </c>
      <c r="AS20" s="2">
        <f t="shared" si="4"/>
        <v>-0.47000000000000008</v>
      </c>
      <c r="AT20" s="2">
        <f t="shared" si="5"/>
        <v>153</v>
      </c>
      <c r="AU20" s="2">
        <f t="shared" si="6"/>
        <v>-0.66500000000000026</v>
      </c>
      <c r="AV20" s="2">
        <f t="shared" si="7"/>
        <v>2.0499999999999998</v>
      </c>
      <c r="AW20" s="2">
        <f t="shared" si="8"/>
        <v>61</v>
      </c>
      <c r="AX20" s="2">
        <f t="shared" si="9"/>
        <v>1.0000000000000009E-2</v>
      </c>
      <c r="AY20" s="2">
        <f t="shared" si="10"/>
        <v>1.0000000000000009E-2</v>
      </c>
      <c r="AZ20" s="2">
        <f t="shared" si="11"/>
        <v>514</v>
      </c>
      <c r="BA20" s="2">
        <f t="shared" si="12"/>
        <v>357.85</v>
      </c>
    </row>
    <row r="21" spans="2:53" x14ac:dyDescent="0.2">
      <c r="B21">
        <v>2.02</v>
      </c>
      <c r="C21">
        <v>1.44</v>
      </c>
      <c r="E21">
        <v>0.71499999999999997</v>
      </c>
      <c r="F21">
        <v>0.66</v>
      </c>
      <c r="H21">
        <v>59</v>
      </c>
      <c r="I21">
        <v>119</v>
      </c>
      <c r="K21">
        <v>1.69</v>
      </c>
      <c r="L21">
        <v>1.49</v>
      </c>
      <c r="N21">
        <v>4.9749999999999996</v>
      </c>
      <c r="O21">
        <v>4.7249999999999996</v>
      </c>
      <c r="Q21">
        <v>23</v>
      </c>
      <c r="R21">
        <v>55</v>
      </c>
      <c r="T21">
        <v>0.28000000000000003</v>
      </c>
      <c r="U21">
        <v>0.25</v>
      </c>
      <c r="W21">
        <v>0.16</v>
      </c>
      <c r="X21">
        <v>0.14000000000000001</v>
      </c>
      <c r="Z21">
        <v>212</v>
      </c>
      <c r="AA21">
        <v>464</v>
      </c>
      <c r="AC21">
        <v>141.59</v>
      </c>
      <c r="AD21">
        <v>298.76</v>
      </c>
      <c r="AG21">
        <f t="shared" si="13"/>
        <v>-0.58000000000000007</v>
      </c>
      <c r="AH21">
        <f t="shared" si="2"/>
        <v>-5.4999999999999938E-2</v>
      </c>
      <c r="AI21">
        <f t="shared" si="2"/>
        <v>60</v>
      </c>
      <c r="AJ21">
        <f t="shared" si="2"/>
        <v>-0.19999999999999996</v>
      </c>
      <c r="AK21">
        <f t="shared" si="2"/>
        <v>-0.25</v>
      </c>
      <c r="AL21">
        <f t="shared" si="2"/>
        <v>32</v>
      </c>
      <c r="AM21">
        <f t="shared" si="2"/>
        <v>-3.0000000000000027E-2</v>
      </c>
      <c r="AN21">
        <f t="shared" si="2"/>
        <v>-1.999999999999999E-2</v>
      </c>
      <c r="AO21">
        <f t="shared" si="2"/>
        <v>252</v>
      </c>
      <c r="AP21">
        <f t="shared" si="2"/>
        <v>157.16999999999999</v>
      </c>
      <c r="AR21" s="2">
        <f t="shared" si="3"/>
        <v>-0.58000000000000007</v>
      </c>
      <c r="AS21" s="2">
        <f t="shared" si="4"/>
        <v>-5.4999999999999938E-2</v>
      </c>
      <c r="AT21" s="2">
        <f t="shared" si="5"/>
        <v>60</v>
      </c>
      <c r="AU21" s="2">
        <f t="shared" si="6"/>
        <v>-0.19999999999999996</v>
      </c>
      <c r="AV21" s="2">
        <f t="shared" si="7"/>
        <v>-0.25</v>
      </c>
      <c r="AW21" s="2">
        <f t="shared" si="8"/>
        <v>32</v>
      </c>
      <c r="AX21" s="2">
        <f t="shared" si="9"/>
        <v>-3.0000000000000027E-2</v>
      </c>
      <c r="AY21" s="2">
        <f t="shared" si="10"/>
        <v>-1.999999999999999E-2</v>
      </c>
      <c r="AZ21" s="2">
        <f t="shared" si="11"/>
        <v>252</v>
      </c>
      <c r="BA21" s="2">
        <f t="shared" si="12"/>
        <v>157.16999999999999</v>
      </c>
    </row>
    <row r="22" spans="2:53" x14ac:dyDescent="0.2">
      <c r="B22">
        <v>1.1000000000000001</v>
      </c>
      <c r="C22">
        <v>1.365</v>
      </c>
      <c r="E22">
        <v>1.0900000000000001</v>
      </c>
      <c r="F22">
        <v>2.36</v>
      </c>
      <c r="H22">
        <v>167</v>
      </c>
      <c r="I22">
        <v>36</v>
      </c>
      <c r="K22">
        <v>0.67</v>
      </c>
      <c r="L22">
        <v>1.865</v>
      </c>
      <c r="N22">
        <v>7.42</v>
      </c>
      <c r="O22">
        <v>3.74</v>
      </c>
      <c r="Q22">
        <v>30</v>
      </c>
      <c r="R22">
        <v>14</v>
      </c>
      <c r="T22">
        <v>0.33</v>
      </c>
      <c r="U22">
        <v>0.2</v>
      </c>
      <c r="W22">
        <v>0.13</v>
      </c>
      <c r="X22">
        <v>0.1</v>
      </c>
      <c r="Z22">
        <v>570</v>
      </c>
      <c r="AA22">
        <v>145</v>
      </c>
      <c r="AC22">
        <v>413.71</v>
      </c>
      <c r="AD22">
        <v>82.66</v>
      </c>
      <c r="AG22">
        <f t="shared" si="13"/>
        <v>0.2649999999999999</v>
      </c>
      <c r="AH22">
        <f t="shared" si="2"/>
        <v>1.2699999999999998</v>
      </c>
      <c r="AI22">
        <f t="shared" si="2"/>
        <v>-131</v>
      </c>
      <c r="AJ22">
        <f t="shared" si="2"/>
        <v>1.1949999999999998</v>
      </c>
      <c r="AK22">
        <f t="shared" si="2"/>
        <v>-3.6799999999999997</v>
      </c>
      <c r="AL22">
        <f t="shared" si="2"/>
        <v>-16</v>
      </c>
      <c r="AM22">
        <f t="shared" si="2"/>
        <v>-0.13</v>
      </c>
      <c r="AN22">
        <f t="shared" si="2"/>
        <v>-0.03</v>
      </c>
      <c r="AO22">
        <f t="shared" si="2"/>
        <v>-425</v>
      </c>
      <c r="AP22">
        <f t="shared" si="2"/>
        <v>-331.04999999999995</v>
      </c>
      <c r="AR22" s="2">
        <f t="shared" si="3"/>
        <v>0.2649999999999999</v>
      </c>
      <c r="AS22" s="2">
        <f t="shared" si="4"/>
        <v>1.2699999999999998</v>
      </c>
      <c r="AT22" s="2">
        <f t="shared" si="5"/>
        <v>-131</v>
      </c>
      <c r="AU22" s="2">
        <f t="shared" si="6"/>
        <v>1.1949999999999998</v>
      </c>
      <c r="AV22" s="2">
        <f t="shared" si="7"/>
        <v>-3.6799999999999997</v>
      </c>
      <c r="AW22" s="2">
        <f t="shared" si="8"/>
        <v>-16</v>
      </c>
      <c r="AX22" s="2">
        <f t="shared" si="9"/>
        <v>-0.13</v>
      </c>
      <c r="AY22" s="2">
        <f t="shared" si="10"/>
        <v>-0.03</v>
      </c>
      <c r="AZ22" s="2">
        <f t="shared" si="11"/>
        <v>-425</v>
      </c>
      <c r="BA22" s="2">
        <f t="shared" si="12"/>
        <v>-331.04999999999995</v>
      </c>
    </row>
    <row r="23" spans="2:53" x14ac:dyDescent="0.2">
      <c r="B23">
        <v>1.76</v>
      </c>
      <c r="C23">
        <v>0.74</v>
      </c>
      <c r="E23">
        <v>0.81</v>
      </c>
      <c r="F23">
        <v>98.03</v>
      </c>
      <c r="H23">
        <v>116</v>
      </c>
      <c r="I23">
        <v>8</v>
      </c>
      <c r="K23">
        <v>2.3250000000000002</v>
      </c>
      <c r="L23">
        <v>1.49</v>
      </c>
      <c r="N23">
        <v>3.08</v>
      </c>
      <c r="O23">
        <v>54.954999999999998</v>
      </c>
      <c r="Q23">
        <v>72</v>
      </c>
      <c r="R23">
        <v>3</v>
      </c>
      <c r="T23">
        <v>0.28000000000000003</v>
      </c>
      <c r="U23">
        <v>0.28499999999999998</v>
      </c>
      <c r="W23">
        <v>0.11</v>
      </c>
      <c r="X23">
        <v>0.22</v>
      </c>
      <c r="Z23">
        <v>728</v>
      </c>
      <c r="AA23">
        <v>30</v>
      </c>
      <c r="AC23">
        <v>401.08</v>
      </c>
      <c r="AD23">
        <v>19.97</v>
      </c>
      <c r="AG23">
        <f t="shared" si="13"/>
        <v>-1.02</v>
      </c>
      <c r="AH23">
        <f t="shared" si="2"/>
        <v>97.22</v>
      </c>
      <c r="AI23">
        <f t="shared" si="2"/>
        <v>-108</v>
      </c>
      <c r="AJ23">
        <f t="shared" si="2"/>
        <v>-0.83500000000000019</v>
      </c>
      <c r="AK23">
        <f t="shared" si="2"/>
        <v>51.875</v>
      </c>
      <c r="AL23">
        <f t="shared" si="2"/>
        <v>-69</v>
      </c>
      <c r="AM23">
        <f t="shared" si="2"/>
        <v>4.9999999999999489E-3</v>
      </c>
      <c r="AN23">
        <f t="shared" si="2"/>
        <v>0.11</v>
      </c>
      <c r="AO23">
        <f t="shared" si="2"/>
        <v>-698</v>
      </c>
      <c r="AP23">
        <f t="shared" si="2"/>
        <v>-381.11</v>
      </c>
      <c r="AR23" s="2">
        <f t="shared" si="3"/>
        <v>-1.02</v>
      </c>
      <c r="AS23" s="2">
        <f t="shared" si="4"/>
        <v>97.22</v>
      </c>
      <c r="AT23" s="2">
        <f t="shared" si="5"/>
        <v>-108</v>
      </c>
      <c r="AU23" s="2">
        <f t="shared" si="6"/>
        <v>-0.83500000000000019</v>
      </c>
      <c r="AV23" s="2">
        <f t="shared" si="7"/>
        <v>51.875</v>
      </c>
      <c r="AW23" s="2">
        <f t="shared" si="8"/>
        <v>-69</v>
      </c>
      <c r="AX23" s="2">
        <f t="shared" si="9"/>
        <v>4.9999999999999489E-3</v>
      </c>
      <c r="AY23" s="2">
        <f t="shared" si="10"/>
        <v>0.11</v>
      </c>
      <c r="AZ23" s="2">
        <f t="shared" si="11"/>
        <v>-698</v>
      </c>
      <c r="BA23" s="2">
        <f t="shared" si="12"/>
        <v>-381.11</v>
      </c>
    </row>
    <row r="24" spans="2:53" x14ac:dyDescent="0.2">
      <c r="B24">
        <v>0.69</v>
      </c>
      <c r="C24">
        <v>0.5</v>
      </c>
      <c r="E24">
        <v>80.314999999999998</v>
      </c>
      <c r="F24">
        <v>0.93500000000000005</v>
      </c>
      <c r="H24">
        <v>13</v>
      </c>
      <c r="I24">
        <v>161</v>
      </c>
      <c r="K24" t="s">
        <v>6</v>
      </c>
      <c r="L24" t="s">
        <v>6</v>
      </c>
      <c r="N24" t="s">
        <v>6</v>
      </c>
      <c r="O24" t="s">
        <v>6</v>
      </c>
      <c r="Q24">
        <v>0</v>
      </c>
      <c r="R24">
        <v>0</v>
      </c>
      <c r="T24">
        <v>5.5E-2</v>
      </c>
      <c r="U24">
        <v>0.14000000000000001</v>
      </c>
      <c r="W24">
        <v>79.23</v>
      </c>
      <c r="X24">
        <v>31.15</v>
      </c>
      <c r="Z24">
        <v>14</v>
      </c>
      <c r="AA24">
        <v>21</v>
      </c>
      <c r="AC24">
        <v>9.4499999999999993</v>
      </c>
      <c r="AD24">
        <v>97.66</v>
      </c>
      <c r="AG24">
        <f t="shared" si="13"/>
        <v>-0.18999999999999995</v>
      </c>
      <c r="AH24">
        <f t="shared" si="2"/>
        <v>-79.38</v>
      </c>
      <c r="AI24">
        <f t="shared" si="2"/>
        <v>148</v>
      </c>
      <c r="AJ24" t="str">
        <f t="shared" si="2"/>
        <v/>
      </c>
      <c r="AK24" t="str">
        <f t="shared" si="2"/>
        <v/>
      </c>
      <c r="AL24">
        <f t="shared" si="2"/>
        <v>0</v>
      </c>
      <c r="AM24">
        <f t="shared" si="2"/>
        <v>8.500000000000002E-2</v>
      </c>
      <c r="AN24">
        <f t="shared" si="2"/>
        <v>-48.080000000000005</v>
      </c>
      <c r="AO24">
        <f t="shared" si="2"/>
        <v>7</v>
      </c>
      <c r="AP24">
        <f t="shared" si="2"/>
        <v>88.21</v>
      </c>
      <c r="AR24" s="2">
        <f t="shared" si="3"/>
        <v>-0.18999999999999995</v>
      </c>
      <c r="AS24" s="2">
        <f t="shared" si="4"/>
        <v>-79.38</v>
      </c>
      <c r="AT24" s="2">
        <f t="shared" si="5"/>
        <v>148</v>
      </c>
      <c r="AU24" s="2" t="e">
        <f t="shared" si="6"/>
        <v>#VALUE!</v>
      </c>
      <c r="AV24" s="2" t="e">
        <f t="shared" si="7"/>
        <v>#VALUE!</v>
      </c>
      <c r="AW24" s="2">
        <f t="shared" si="8"/>
        <v>0</v>
      </c>
      <c r="AX24" s="2">
        <f t="shared" si="9"/>
        <v>8.500000000000002E-2</v>
      </c>
      <c r="AY24" s="2">
        <f t="shared" si="10"/>
        <v>-48.080000000000005</v>
      </c>
      <c r="AZ24" s="2">
        <f t="shared" si="11"/>
        <v>7</v>
      </c>
      <c r="BA24" s="2">
        <f t="shared" si="12"/>
        <v>88.21</v>
      </c>
    </row>
    <row r="25" spans="2:53" x14ac:dyDescent="0.2">
      <c r="B25">
        <v>3.34</v>
      </c>
      <c r="C25">
        <v>2.0099999999999998</v>
      </c>
      <c r="E25">
        <v>2.46</v>
      </c>
      <c r="F25">
        <v>0.49</v>
      </c>
      <c r="H25">
        <v>50</v>
      </c>
      <c r="I25">
        <v>195</v>
      </c>
      <c r="K25">
        <v>2.2450000000000001</v>
      </c>
      <c r="L25">
        <v>1.73</v>
      </c>
      <c r="N25">
        <v>1.48</v>
      </c>
      <c r="O25">
        <v>3.14</v>
      </c>
      <c r="Q25">
        <v>58</v>
      </c>
      <c r="R25">
        <v>129</v>
      </c>
      <c r="T25">
        <v>0.35</v>
      </c>
      <c r="U25">
        <v>0.3</v>
      </c>
      <c r="W25">
        <v>0.13</v>
      </c>
      <c r="X25">
        <v>0.14000000000000001</v>
      </c>
      <c r="Z25">
        <v>507</v>
      </c>
      <c r="AA25">
        <v>890</v>
      </c>
      <c r="AC25">
        <v>279.73</v>
      </c>
      <c r="AD25">
        <v>620.85</v>
      </c>
      <c r="AG25">
        <f t="shared" si="13"/>
        <v>-1.33</v>
      </c>
      <c r="AH25">
        <f t="shared" si="2"/>
        <v>-1.97</v>
      </c>
      <c r="AI25">
        <f t="shared" si="2"/>
        <v>145</v>
      </c>
      <c r="AJ25">
        <f t="shared" si="2"/>
        <v>-0.51500000000000012</v>
      </c>
      <c r="AK25">
        <f t="shared" si="2"/>
        <v>1.6600000000000001</v>
      </c>
      <c r="AL25">
        <f t="shared" si="2"/>
        <v>71</v>
      </c>
      <c r="AM25">
        <f t="shared" si="2"/>
        <v>-4.9999999999999989E-2</v>
      </c>
      <c r="AN25">
        <f t="shared" si="2"/>
        <v>1.0000000000000009E-2</v>
      </c>
      <c r="AO25">
        <f t="shared" si="2"/>
        <v>383</v>
      </c>
      <c r="AP25">
        <f t="shared" si="2"/>
        <v>341.12</v>
      </c>
      <c r="AR25" s="2">
        <f t="shared" si="3"/>
        <v>-1.33</v>
      </c>
      <c r="AS25" s="2">
        <f t="shared" si="4"/>
        <v>-1.97</v>
      </c>
      <c r="AT25" s="2">
        <f t="shared" si="5"/>
        <v>145</v>
      </c>
      <c r="AU25" s="2">
        <f t="shared" si="6"/>
        <v>-0.51500000000000012</v>
      </c>
      <c r="AV25" s="2">
        <f t="shared" si="7"/>
        <v>1.6600000000000001</v>
      </c>
      <c r="AW25" s="2">
        <f t="shared" si="8"/>
        <v>71</v>
      </c>
      <c r="AX25" s="2">
        <f t="shared" si="9"/>
        <v>-4.9999999999999989E-2</v>
      </c>
      <c r="AY25" s="2">
        <f t="shared" si="10"/>
        <v>1.0000000000000009E-2</v>
      </c>
      <c r="AZ25" s="2">
        <f t="shared" si="11"/>
        <v>383</v>
      </c>
      <c r="BA25" s="2">
        <f t="shared" si="12"/>
        <v>341.12</v>
      </c>
    </row>
    <row r="26" spans="2:53" x14ac:dyDescent="0.2">
      <c r="B26">
        <v>3.92</v>
      </c>
      <c r="C26">
        <v>2.3199999999999998</v>
      </c>
      <c r="E26">
        <v>2.2749999999999999</v>
      </c>
      <c r="F26">
        <v>0.92</v>
      </c>
      <c r="H26">
        <v>69</v>
      </c>
      <c r="I26">
        <v>230</v>
      </c>
      <c r="K26">
        <v>1.96</v>
      </c>
      <c r="L26">
        <v>1.52</v>
      </c>
      <c r="N26">
        <v>4.37</v>
      </c>
      <c r="O26">
        <v>1.93</v>
      </c>
      <c r="Q26">
        <v>64</v>
      </c>
      <c r="R26">
        <v>228</v>
      </c>
      <c r="T26">
        <v>0.23</v>
      </c>
      <c r="U26">
        <v>0.24</v>
      </c>
      <c r="W26">
        <v>0.11</v>
      </c>
      <c r="X26">
        <v>0.1</v>
      </c>
      <c r="Z26">
        <v>599</v>
      </c>
      <c r="AA26">
        <v>1903</v>
      </c>
      <c r="AC26">
        <v>299.17</v>
      </c>
      <c r="AD26">
        <v>976.69</v>
      </c>
      <c r="AG26">
        <f t="shared" si="13"/>
        <v>-1.6</v>
      </c>
      <c r="AH26">
        <f t="shared" si="13"/>
        <v>-1.355</v>
      </c>
      <c r="AI26">
        <f t="shared" si="13"/>
        <v>161</v>
      </c>
      <c r="AJ26">
        <f t="shared" si="13"/>
        <v>-0.43999999999999995</v>
      </c>
      <c r="AK26">
        <f t="shared" si="13"/>
        <v>-2.4400000000000004</v>
      </c>
      <c r="AL26">
        <f t="shared" si="13"/>
        <v>164</v>
      </c>
      <c r="AM26">
        <f t="shared" si="13"/>
        <v>9.9999999999999811E-3</v>
      </c>
      <c r="AN26">
        <f t="shared" si="13"/>
        <v>-9.999999999999995E-3</v>
      </c>
      <c r="AO26">
        <f t="shared" si="13"/>
        <v>1304</v>
      </c>
      <c r="AP26">
        <f t="shared" si="13"/>
        <v>677.52</v>
      </c>
      <c r="AR26" s="2">
        <f t="shared" si="3"/>
        <v>-1.6</v>
      </c>
      <c r="AS26" s="2">
        <f t="shared" si="4"/>
        <v>-1.355</v>
      </c>
      <c r="AT26" s="2">
        <f t="shared" si="5"/>
        <v>161</v>
      </c>
      <c r="AU26" s="2">
        <f t="shared" si="6"/>
        <v>-0.43999999999999995</v>
      </c>
      <c r="AV26" s="2">
        <f t="shared" si="7"/>
        <v>-2.4400000000000004</v>
      </c>
      <c r="AW26" s="2">
        <f t="shared" si="8"/>
        <v>164</v>
      </c>
      <c r="AX26" s="2">
        <f t="shared" si="9"/>
        <v>9.9999999999999811E-3</v>
      </c>
      <c r="AY26" s="2">
        <f t="shared" si="10"/>
        <v>-9.999999999999995E-3</v>
      </c>
      <c r="AZ26" s="2">
        <f t="shared" si="11"/>
        <v>1304</v>
      </c>
      <c r="BA26" s="2">
        <f t="shared" si="12"/>
        <v>677.52</v>
      </c>
    </row>
    <row r="27" spans="2:53" x14ac:dyDescent="0.2">
      <c r="B27">
        <v>1.645</v>
      </c>
      <c r="C27">
        <v>4.3899999999999997</v>
      </c>
      <c r="E27">
        <v>0.63</v>
      </c>
      <c r="F27">
        <v>13.965</v>
      </c>
      <c r="H27">
        <v>136</v>
      </c>
      <c r="I27">
        <v>21</v>
      </c>
      <c r="K27">
        <v>1.95</v>
      </c>
      <c r="L27">
        <v>0.61</v>
      </c>
      <c r="N27">
        <v>2.38</v>
      </c>
      <c r="O27">
        <v>2.2200000000000002</v>
      </c>
      <c r="Q27">
        <v>101</v>
      </c>
      <c r="R27">
        <v>20</v>
      </c>
      <c r="T27">
        <v>0.24</v>
      </c>
      <c r="U27">
        <v>0.23</v>
      </c>
      <c r="W27">
        <v>0.11</v>
      </c>
      <c r="X27">
        <v>0.1</v>
      </c>
      <c r="Z27">
        <v>914</v>
      </c>
      <c r="AA27">
        <v>211</v>
      </c>
      <c r="AC27">
        <v>507.88</v>
      </c>
      <c r="AD27">
        <v>92.4</v>
      </c>
      <c r="AG27">
        <f t="shared" si="13"/>
        <v>2.7449999999999997</v>
      </c>
      <c r="AH27">
        <f t="shared" si="13"/>
        <v>13.334999999999999</v>
      </c>
      <c r="AI27">
        <f t="shared" si="13"/>
        <v>-115</v>
      </c>
      <c r="AJ27">
        <f t="shared" si="13"/>
        <v>-1.3399999999999999</v>
      </c>
      <c r="AK27">
        <f t="shared" si="13"/>
        <v>-0.1599999999999997</v>
      </c>
      <c r="AL27">
        <f t="shared" si="13"/>
        <v>-81</v>
      </c>
      <c r="AM27">
        <f t="shared" si="13"/>
        <v>-9.9999999999999811E-3</v>
      </c>
      <c r="AN27">
        <f t="shared" si="13"/>
        <v>-9.999999999999995E-3</v>
      </c>
      <c r="AO27">
        <f t="shared" si="13"/>
        <v>-703</v>
      </c>
      <c r="AP27">
        <f t="shared" si="13"/>
        <v>-415.48</v>
      </c>
      <c r="AR27" s="2">
        <f t="shared" si="3"/>
        <v>2.7449999999999997</v>
      </c>
      <c r="AS27" s="2">
        <f t="shared" si="4"/>
        <v>13.334999999999999</v>
      </c>
      <c r="AT27" s="2">
        <f t="shared" si="5"/>
        <v>-115</v>
      </c>
      <c r="AU27" s="2">
        <f t="shared" si="6"/>
        <v>-1.3399999999999999</v>
      </c>
      <c r="AV27" s="2">
        <f t="shared" si="7"/>
        <v>-0.1599999999999997</v>
      </c>
      <c r="AW27" s="2">
        <f t="shared" si="8"/>
        <v>-81</v>
      </c>
      <c r="AX27" s="2">
        <f t="shared" si="9"/>
        <v>-9.9999999999999811E-3</v>
      </c>
      <c r="AY27" s="2">
        <f t="shared" si="10"/>
        <v>-9.999999999999995E-3</v>
      </c>
      <c r="AZ27" s="2">
        <f t="shared" si="11"/>
        <v>-703</v>
      </c>
      <c r="BA27" s="2">
        <f t="shared" si="12"/>
        <v>-415.48</v>
      </c>
    </row>
    <row r="28" spans="2:53" x14ac:dyDescent="0.2">
      <c r="B28">
        <v>3.0150000000000001</v>
      </c>
      <c r="C28">
        <v>2.1549999999999998</v>
      </c>
      <c r="E28">
        <v>1.4</v>
      </c>
      <c r="F28">
        <v>1.25</v>
      </c>
      <c r="H28">
        <v>54</v>
      </c>
      <c r="I28">
        <v>32</v>
      </c>
      <c r="K28">
        <v>1.03</v>
      </c>
      <c r="L28">
        <v>1.1399999999999999</v>
      </c>
      <c r="N28">
        <v>2.7349999999999999</v>
      </c>
      <c r="O28">
        <v>1.26</v>
      </c>
      <c r="Q28">
        <v>43</v>
      </c>
      <c r="R28">
        <v>26</v>
      </c>
      <c r="T28">
        <v>0.17</v>
      </c>
      <c r="U28">
        <v>0.22</v>
      </c>
      <c r="W28">
        <v>0.11</v>
      </c>
      <c r="X28">
        <v>0.13</v>
      </c>
      <c r="Z28">
        <v>346</v>
      </c>
      <c r="AA28">
        <v>220</v>
      </c>
      <c r="AC28">
        <v>174.19</v>
      </c>
      <c r="AD28">
        <v>118.19</v>
      </c>
      <c r="AG28">
        <f t="shared" si="13"/>
        <v>-0.86000000000000032</v>
      </c>
      <c r="AH28">
        <f t="shared" si="13"/>
        <v>-0.14999999999999991</v>
      </c>
      <c r="AI28">
        <f t="shared" si="13"/>
        <v>-22</v>
      </c>
      <c r="AJ28">
        <f t="shared" si="13"/>
        <v>0.10999999999999988</v>
      </c>
      <c r="AK28">
        <f t="shared" si="13"/>
        <v>-1.4749999999999999</v>
      </c>
      <c r="AL28">
        <f t="shared" si="13"/>
        <v>-17</v>
      </c>
      <c r="AM28">
        <f t="shared" si="13"/>
        <v>4.9999999999999989E-2</v>
      </c>
      <c r="AN28">
        <f t="shared" si="13"/>
        <v>2.0000000000000004E-2</v>
      </c>
      <c r="AO28">
        <f t="shared" si="13"/>
        <v>-126</v>
      </c>
      <c r="AP28">
        <f t="shared" si="13"/>
        <v>-56</v>
      </c>
      <c r="AR28" s="2">
        <f t="shared" si="3"/>
        <v>-0.86000000000000032</v>
      </c>
      <c r="AS28" s="2">
        <f t="shared" si="4"/>
        <v>-0.14999999999999991</v>
      </c>
      <c r="AT28" s="2">
        <f t="shared" si="5"/>
        <v>-22</v>
      </c>
      <c r="AU28" s="2">
        <f t="shared" si="6"/>
        <v>0.10999999999999988</v>
      </c>
      <c r="AV28" s="2">
        <f t="shared" si="7"/>
        <v>-1.4749999999999999</v>
      </c>
      <c r="AW28" s="2">
        <f t="shared" si="8"/>
        <v>-17</v>
      </c>
      <c r="AX28" s="2">
        <f t="shared" si="9"/>
        <v>4.9999999999999989E-2</v>
      </c>
      <c r="AY28" s="2">
        <f t="shared" si="10"/>
        <v>2.0000000000000004E-2</v>
      </c>
      <c r="AZ28" s="2">
        <f t="shared" si="11"/>
        <v>-126</v>
      </c>
      <c r="BA28" s="2">
        <f t="shared" si="12"/>
        <v>-56</v>
      </c>
    </row>
    <row r="29" spans="2:53" x14ac:dyDescent="0.2">
      <c r="B29">
        <v>2.1749999999999998</v>
      </c>
      <c r="C29">
        <v>2.46</v>
      </c>
      <c r="E29">
        <v>7.28</v>
      </c>
      <c r="F29">
        <v>1.075</v>
      </c>
      <c r="H29">
        <v>54</v>
      </c>
      <c r="I29">
        <v>85</v>
      </c>
      <c r="K29">
        <v>1.65</v>
      </c>
      <c r="L29">
        <v>1.35</v>
      </c>
      <c r="N29">
        <v>3.7749999999999999</v>
      </c>
      <c r="O29">
        <v>1.925</v>
      </c>
      <c r="Q29">
        <v>41</v>
      </c>
      <c r="R29">
        <v>81</v>
      </c>
      <c r="T29">
        <v>0.21</v>
      </c>
      <c r="U29">
        <v>0.19</v>
      </c>
      <c r="W29">
        <v>0.12</v>
      </c>
      <c r="X29">
        <v>0.11</v>
      </c>
      <c r="Z29">
        <v>386</v>
      </c>
      <c r="AA29">
        <v>666</v>
      </c>
      <c r="AC29">
        <v>202.62</v>
      </c>
      <c r="AD29">
        <v>305.13</v>
      </c>
      <c r="AG29">
        <f t="shared" si="13"/>
        <v>0.28500000000000014</v>
      </c>
      <c r="AH29">
        <f t="shared" si="13"/>
        <v>-6.2050000000000001</v>
      </c>
      <c r="AI29">
        <f t="shared" si="13"/>
        <v>31</v>
      </c>
      <c r="AJ29">
        <f t="shared" si="13"/>
        <v>-0.29999999999999982</v>
      </c>
      <c r="AK29">
        <f t="shared" si="13"/>
        <v>-1.8499999999999999</v>
      </c>
      <c r="AL29">
        <f t="shared" si="13"/>
        <v>40</v>
      </c>
      <c r="AM29">
        <f t="shared" si="13"/>
        <v>-1.999999999999999E-2</v>
      </c>
      <c r="AN29">
        <f t="shared" si="13"/>
        <v>-9.999999999999995E-3</v>
      </c>
      <c r="AO29">
        <f t="shared" si="13"/>
        <v>280</v>
      </c>
      <c r="AP29">
        <f t="shared" si="13"/>
        <v>102.50999999999999</v>
      </c>
      <c r="AR29" s="2">
        <f t="shared" si="3"/>
        <v>0.28500000000000014</v>
      </c>
      <c r="AS29" s="2">
        <f t="shared" si="4"/>
        <v>-6.2050000000000001</v>
      </c>
      <c r="AT29" s="2">
        <f t="shared" si="5"/>
        <v>31</v>
      </c>
      <c r="AU29" s="2">
        <f t="shared" si="6"/>
        <v>-0.29999999999999982</v>
      </c>
      <c r="AV29" s="2">
        <f t="shared" si="7"/>
        <v>-1.8499999999999999</v>
      </c>
      <c r="AW29" s="2">
        <f t="shared" si="8"/>
        <v>40</v>
      </c>
      <c r="AX29" s="2">
        <f t="shared" si="9"/>
        <v>-1.999999999999999E-2</v>
      </c>
      <c r="AY29" s="2">
        <f t="shared" si="10"/>
        <v>-9.999999999999995E-3</v>
      </c>
      <c r="AZ29" s="2">
        <f t="shared" si="11"/>
        <v>280</v>
      </c>
      <c r="BA29" s="2">
        <f t="shared" si="12"/>
        <v>102.50999999999999</v>
      </c>
    </row>
    <row r="30" spans="2:53" x14ac:dyDescent="0.2">
      <c r="B30">
        <v>3.65</v>
      </c>
      <c r="C30">
        <v>3.5150000000000001</v>
      </c>
      <c r="E30">
        <v>1.17</v>
      </c>
      <c r="F30">
        <v>0.86</v>
      </c>
      <c r="H30">
        <v>33</v>
      </c>
      <c r="I30">
        <v>46</v>
      </c>
      <c r="K30">
        <v>2.2200000000000002</v>
      </c>
      <c r="L30">
        <v>2.0699999999999998</v>
      </c>
      <c r="N30">
        <v>2.1749999999999998</v>
      </c>
      <c r="O30">
        <v>1.355</v>
      </c>
      <c r="Q30">
        <v>31</v>
      </c>
      <c r="R30">
        <v>55</v>
      </c>
      <c r="T30">
        <v>0.21</v>
      </c>
      <c r="U30">
        <v>0.2</v>
      </c>
      <c r="W30">
        <v>0.11</v>
      </c>
      <c r="X30">
        <v>0.09</v>
      </c>
      <c r="Z30">
        <v>379</v>
      </c>
      <c r="AA30">
        <v>601</v>
      </c>
      <c r="AC30">
        <v>161.69</v>
      </c>
      <c r="AD30">
        <v>243.45</v>
      </c>
      <c r="AG30">
        <f t="shared" si="13"/>
        <v>-0.13499999999999979</v>
      </c>
      <c r="AH30">
        <f t="shared" si="13"/>
        <v>-0.30999999999999994</v>
      </c>
      <c r="AI30">
        <f t="shared" si="13"/>
        <v>13</v>
      </c>
      <c r="AJ30">
        <f t="shared" si="13"/>
        <v>-0.15000000000000036</v>
      </c>
      <c r="AK30">
        <f t="shared" si="13"/>
        <v>-0.81999999999999984</v>
      </c>
      <c r="AL30">
        <f t="shared" si="13"/>
        <v>24</v>
      </c>
      <c r="AM30">
        <f t="shared" si="13"/>
        <v>-9.9999999999999811E-3</v>
      </c>
      <c r="AN30">
        <f t="shared" si="13"/>
        <v>-2.0000000000000004E-2</v>
      </c>
      <c r="AO30">
        <f t="shared" si="13"/>
        <v>222</v>
      </c>
      <c r="AP30">
        <f t="shared" si="13"/>
        <v>81.759999999999991</v>
      </c>
      <c r="AR30" s="2">
        <f t="shared" si="3"/>
        <v>-0.13499999999999979</v>
      </c>
      <c r="AS30" s="2">
        <f t="shared" si="4"/>
        <v>-0.30999999999999994</v>
      </c>
      <c r="AT30" s="2">
        <f t="shared" si="5"/>
        <v>13</v>
      </c>
      <c r="AU30" s="2">
        <f t="shared" si="6"/>
        <v>-0.15000000000000036</v>
      </c>
      <c r="AV30" s="2">
        <f t="shared" si="7"/>
        <v>-0.81999999999999984</v>
      </c>
      <c r="AW30" s="2">
        <f t="shared" si="8"/>
        <v>24</v>
      </c>
      <c r="AX30" s="2">
        <f t="shared" si="9"/>
        <v>-9.9999999999999811E-3</v>
      </c>
      <c r="AY30" s="2">
        <f t="shared" si="10"/>
        <v>-2.0000000000000004E-2</v>
      </c>
      <c r="AZ30" s="2">
        <f t="shared" si="11"/>
        <v>222</v>
      </c>
      <c r="BA30" s="2">
        <f t="shared" si="12"/>
        <v>81.759999999999991</v>
      </c>
    </row>
    <row r="31" spans="2:53" x14ac:dyDescent="0.2">
      <c r="B31">
        <v>1.81</v>
      </c>
      <c r="C31">
        <v>3.71</v>
      </c>
      <c r="E31">
        <v>1.02</v>
      </c>
      <c r="F31">
        <v>0.97</v>
      </c>
      <c r="H31">
        <v>142</v>
      </c>
      <c r="I31">
        <v>76</v>
      </c>
      <c r="K31">
        <v>1.1100000000000001</v>
      </c>
      <c r="L31">
        <v>2.4249999999999998</v>
      </c>
      <c r="N31">
        <v>1.89</v>
      </c>
      <c r="O31">
        <v>1.3</v>
      </c>
      <c r="Q31">
        <v>132</v>
      </c>
      <c r="R31">
        <v>110</v>
      </c>
      <c r="T31">
        <v>0.28999999999999998</v>
      </c>
      <c r="U31">
        <v>0.24</v>
      </c>
      <c r="W31">
        <v>0.1</v>
      </c>
      <c r="X31">
        <v>0.1</v>
      </c>
      <c r="Z31">
        <v>1227</v>
      </c>
      <c r="AA31">
        <v>1142</v>
      </c>
      <c r="AC31">
        <v>653.28</v>
      </c>
      <c r="AD31">
        <v>507.61</v>
      </c>
      <c r="AG31">
        <f t="shared" si="13"/>
        <v>1.9</v>
      </c>
      <c r="AH31">
        <f t="shared" si="13"/>
        <v>-5.0000000000000044E-2</v>
      </c>
      <c r="AI31">
        <f t="shared" si="13"/>
        <v>-66</v>
      </c>
      <c r="AJ31">
        <f t="shared" si="13"/>
        <v>1.3149999999999997</v>
      </c>
      <c r="AK31">
        <f t="shared" si="13"/>
        <v>-0.58999999999999986</v>
      </c>
      <c r="AL31">
        <f t="shared" si="13"/>
        <v>-22</v>
      </c>
      <c r="AM31">
        <f t="shared" si="13"/>
        <v>-4.9999999999999989E-2</v>
      </c>
      <c r="AN31">
        <f t="shared" si="13"/>
        <v>0</v>
      </c>
      <c r="AO31">
        <f t="shared" si="13"/>
        <v>-85</v>
      </c>
      <c r="AP31">
        <f t="shared" si="13"/>
        <v>-145.66999999999996</v>
      </c>
      <c r="AR31" s="2">
        <f t="shared" si="3"/>
        <v>1.9</v>
      </c>
      <c r="AS31" s="2">
        <f t="shared" si="4"/>
        <v>-5.0000000000000044E-2</v>
      </c>
      <c r="AT31" s="2">
        <f t="shared" si="5"/>
        <v>-66</v>
      </c>
      <c r="AU31" s="2">
        <f t="shared" si="6"/>
        <v>1.3149999999999997</v>
      </c>
      <c r="AV31" s="2">
        <f t="shared" si="7"/>
        <v>-0.58999999999999986</v>
      </c>
      <c r="AW31" s="2">
        <f t="shared" si="8"/>
        <v>-22</v>
      </c>
      <c r="AX31" s="2">
        <f t="shared" si="9"/>
        <v>-4.9999999999999989E-2</v>
      </c>
      <c r="AY31" s="2">
        <f t="shared" si="10"/>
        <v>0</v>
      </c>
      <c r="AZ31" s="2">
        <f t="shared" si="11"/>
        <v>-85</v>
      </c>
      <c r="BA31" s="2">
        <f t="shared" si="12"/>
        <v>-145.66999999999996</v>
      </c>
    </row>
    <row r="32" spans="2:53" x14ac:dyDescent="0.2">
      <c r="B32">
        <v>1.71</v>
      </c>
      <c r="C32">
        <v>1.1000000000000001</v>
      </c>
      <c r="E32">
        <v>0.44500000000000001</v>
      </c>
      <c r="F32">
        <v>0.81</v>
      </c>
      <c r="H32">
        <v>137</v>
      </c>
      <c r="I32">
        <v>32</v>
      </c>
      <c r="K32">
        <v>1.75</v>
      </c>
      <c r="L32">
        <v>3.45</v>
      </c>
      <c r="N32">
        <v>3.5</v>
      </c>
      <c r="O32">
        <v>12.185</v>
      </c>
      <c r="Q32">
        <v>58</v>
      </c>
      <c r="R32">
        <v>7</v>
      </c>
      <c r="T32">
        <v>0.3</v>
      </c>
      <c r="U32">
        <v>0.32</v>
      </c>
      <c r="W32">
        <v>0.15</v>
      </c>
      <c r="X32">
        <v>0.12</v>
      </c>
      <c r="Z32">
        <v>481</v>
      </c>
      <c r="AA32">
        <v>75</v>
      </c>
      <c r="AC32">
        <v>353.16</v>
      </c>
      <c r="AD32">
        <v>64.38</v>
      </c>
      <c r="AG32">
        <f t="shared" si="13"/>
        <v>-0.60999999999999988</v>
      </c>
      <c r="AH32">
        <f t="shared" si="13"/>
        <v>0.36500000000000005</v>
      </c>
      <c r="AI32">
        <f t="shared" si="13"/>
        <v>-105</v>
      </c>
      <c r="AJ32">
        <f t="shared" si="13"/>
        <v>1.7000000000000002</v>
      </c>
      <c r="AK32">
        <f t="shared" si="13"/>
        <v>8.6850000000000005</v>
      </c>
      <c r="AL32">
        <f t="shared" si="13"/>
        <v>-51</v>
      </c>
      <c r="AM32">
        <f t="shared" si="13"/>
        <v>2.0000000000000018E-2</v>
      </c>
      <c r="AN32">
        <f t="shared" si="13"/>
        <v>-0.03</v>
      </c>
      <c r="AO32">
        <f t="shared" si="13"/>
        <v>-406</v>
      </c>
      <c r="AP32">
        <f t="shared" si="13"/>
        <v>-288.78000000000003</v>
      </c>
      <c r="AR32" s="2">
        <f t="shared" si="3"/>
        <v>-0.60999999999999988</v>
      </c>
      <c r="AS32" s="2">
        <f t="shared" si="4"/>
        <v>0.36500000000000005</v>
      </c>
      <c r="AT32" s="2">
        <f t="shared" si="5"/>
        <v>-105</v>
      </c>
      <c r="AU32" s="2">
        <f t="shared" si="6"/>
        <v>1.7000000000000002</v>
      </c>
      <c r="AV32" s="2">
        <f t="shared" si="7"/>
        <v>8.6850000000000005</v>
      </c>
      <c r="AW32" s="2">
        <f t="shared" si="8"/>
        <v>-51</v>
      </c>
      <c r="AX32" s="2">
        <f t="shared" si="9"/>
        <v>2.0000000000000018E-2</v>
      </c>
      <c r="AY32" s="2">
        <f t="shared" si="10"/>
        <v>-0.03</v>
      </c>
      <c r="AZ32" s="2">
        <f t="shared" si="11"/>
        <v>-406</v>
      </c>
      <c r="BA32" s="2">
        <f t="shared" si="12"/>
        <v>-288.78000000000003</v>
      </c>
    </row>
    <row r="33" spans="2:53" x14ac:dyDescent="0.2">
      <c r="B33">
        <v>1.28</v>
      </c>
      <c r="C33">
        <v>1.1100000000000001</v>
      </c>
      <c r="E33">
        <v>0.49</v>
      </c>
      <c r="F33">
        <v>0.64</v>
      </c>
      <c r="H33">
        <v>29</v>
      </c>
      <c r="I33">
        <v>49</v>
      </c>
      <c r="K33">
        <v>0.84499999999999997</v>
      </c>
      <c r="L33">
        <v>2.0649999999999999</v>
      </c>
      <c r="N33">
        <v>3.85</v>
      </c>
      <c r="O33">
        <v>3.98</v>
      </c>
      <c r="Q33">
        <v>6</v>
      </c>
      <c r="R33">
        <v>16</v>
      </c>
      <c r="T33">
        <v>0.23</v>
      </c>
      <c r="U33">
        <v>0.32</v>
      </c>
      <c r="W33">
        <v>0.155</v>
      </c>
      <c r="X33">
        <v>0.14000000000000001</v>
      </c>
      <c r="Z33">
        <v>69</v>
      </c>
      <c r="AA33">
        <v>119</v>
      </c>
      <c r="AC33">
        <v>56.9</v>
      </c>
      <c r="AD33">
        <v>95</v>
      </c>
      <c r="AG33">
        <f t="shared" si="13"/>
        <v>-0.16999999999999993</v>
      </c>
      <c r="AH33">
        <f t="shared" si="13"/>
        <v>0.15000000000000002</v>
      </c>
      <c r="AI33">
        <f t="shared" si="13"/>
        <v>20</v>
      </c>
      <c r="AJ33">
        <f t="shared" si="13"/>
        <v>1.22</v>
      </c>
      <c r="AK33">
        <f t="shared" si="13"/>
        <v>0.12999999999999989</v>
      </c>
      <c r="AL33">
        <f t="shared" si="13"/>
        <v>10</v>
      </c>
      <c r="AM33">
        <f t="shared" si="13"/>
        <v>0.09</v>
      </c>
      <c r="AN33">
        <f t="shared" si="13"/>
        <v>-1.4999999999999986E-2</v>
      </c>
      <c r="AO33">
        <f t="shared" si="13"/>
        <v>50</v>
      </c>
      <c r="AP33">
        <f t="shared" si="13"/>
        <v>38.1</v>
      </c>
      <c r="AR33" s="2">
        <f t="shared" si="3"/>
        <v>-0.16999999999999993</v>
      </c>
      <c r="AS33" s="2">
        <f t="shared" si="4"/>
        <v>0.15000000000000002</v>
      </c>
      <c r="AT33" s="2">
        <f t="shared" si="5"/>
        <v>20</v>
      </c>
      <c r="AU33" s="2">
        <f t="shared" si="6"/>
        <v>1.22</v>
      </c>
      <c r="AV33" s="2">
        <f t="shared" si="7"/>
        <v>0.12999999999999989</v>
      </c>
      <c r="AW33" s="2">
        <f t="shared" si="8"/>
        <v>10</v>
      </c>
      <c r="AX33" s="2">
        <f t="shared" si="9"/>
        <v>0.09</v>
      </c>
      <c r="AY33" s="2">
        <f t="shared" si="10"/>
        <v>-1.4999999999999986E-2</v>
      </c>
      <c r="AZ33" s="2">
        <f t="shared" si="11"/>
        <v>50</v>
      </c>
      <c r="BA33" s="2">
        <f t="shared" si="12"/>
        <v>38.1</v>
      </c>
    </row>
    <row r="34" spans="2:53" x14ac:dyDescent="0.2">
      <c r="B34">
        <v>0.78</v>
      </c>
      <c r="C34">
        <v>1.1200000000000001</v>
      </c>
      <c r="E34">
        <v>0.51</v>
      </c>
      <c r="F34">
        <v>0.74</v>
      </c>
      <c r="H34">
        <v>127</v>
      </c>
      <c r="I34">
        <v>50</v>
      </c>
      <c r="K34">
        <v>1.1200000000000001</v>
      </c>
      <c r="L34">
        <v>1.95</v>
      </c>
      <c r="N34">
        <v>6.67</v>
      </c>
      <c r="O34">
        <v>5.43</v>
      </c>
      <c r="Q34">
        <v>14</v>
      </c>
      <c r="R34">
        <v>17</v>
      </c>
      <c r="T34">
        <v>0.19</v>
      </c>
      <c r="U34">
        <v>0.25</v>
      </c>
      <c r="W34">
        <v>0.09</v>
      </c>
      <c r="X34">
        <v>0.13</v>
      </c>
      <c r="Z34">
        <v>113</v>
      </c>
      <c r="AA34">
        <v>150</v>
      </c>
      <c r="AC34">
        <v>184.25</v>
      </c>
      <c r="AD34">
        <v>92.26</v>
      </c>
      <c r="AG34">
        <f t="shared" si="13"/>
        <v>0.34000000000000008</v>
      </c>
      <c r="AH34">
        <f t="shared" si="13"/>
        <v>0.22999999999999998</v>
      </c>
      <c r="AI34">
        <f t="shared" si="13"/>
        <v>-77</v>
      </c>
      <c r="AJ34">
        <f t="shared" si="13"/>
        <v>0.82999999999999985</v>
      </c>
      <c r="AK34">
        <f t="shared" si="13"/>
        <v>-1.2400000000000002</v>
      </c>
      <c r="AL34">
        <f t="shared" si="13"/>
        <v>3</v>
      </c>
      <c r="AM34">
        <f t="shared" si="13"/>
        <v>0.06</v>
      </c>
      <c r="AN34">
        <f t="shared" si="13"/>
        <v>4.0000000000000008E-2</v>
      </c>
      <c r="AO34">
        <f t="shared" si="13"/>
        <v>37</v>
      </c>
      <c r="AP34">
        <f t="shared" si="13"/>
        <v>-91.99</v>
      </c>
      <c r="AR34" s="2">
        <f t="shared" si="3"/>
        <v>0.34000000000000008</v>
      </c>
      <c r="AS34" s="2">
        <f t="shared" si="4"/>
        <v>0.22999999999999998</v>
      </c>
      <c r="AT34" s="2">
        <f t="shared" si="5"/>
        <v>-77</v>
      </c>
      <c r="AU34" s="2">
        <f t="shared" si="6"/>
        <v>0.82999999999999985</v>
      </c>
      <c r="AV34" s="2">
        <f t="shared" si="7"/>
        <v>-1.2400000000000002</v>
      </c>
      <c r="AW34" s="2">
        <f t="shared" si="8"/>
        <v>3</v>
      </c>
      <c r="AX34" s="2">
        <f t="shared" si="9"/>
        <v>0.06</v>
      </c>
      <c r="AY34" s="2">
        <f t="shared" si="10"/>
        <v>4.0000000000000008E-2</v>
      </c>
      <c r="AZ34" s="2">
        <f t="shared" si="11"/>
        <v>37</v>
      </c>
      <c r="BA34" s="2">
        <f t="shared" si="12"/>
        <v>-91.99</v>
      </c>
    </row>
    <row r="35" spans="2:53" x14ac:dyDescent="0.2">
      <c r="B35">
        <v>2.9049999999999998</v>
      </c>
      <c r="C35">
        <v>1.7</v>
      </c>
      <c r="E35">
        <v>1.53</v>
      </c>
      <c r="F35">
        <v>0.51</v>
      </c>
      <c r="H35">
        <v>14</v>
      </c>
      <c r="I35">
        <v>118</v>
      </c>
      <c r="K35">
        <v>2.29</v>
      </c>
      <c r="L35">
        <v>1.855</v>
      </c>
      <c r="N35">
        <v>1.83</v>
      </c>
      <c r="O35">
        <v>2.42</v>
      </c>
      <c r="Q35">
        <v>18</v>
      </c>
      <c r="R35">
        <v>60</v>
      </c>
      <c r="T35">
        <v>0.245</v>
      </c>
      <c r="U35">
        <v>0.33</v>
      </c>
      <c r="W35">
        <v>0.11</v>
      </c>
      <c r="X35">
        <v>0.17</v>
      </c>
      <c r="Z35">
        <v>170</v>
      </c>
      <c r="AA35">
        <v>545</v>
      </c>
      <c r="AC35">
        <v>77.69</v>
      </c>
      <c r="AD35">
        <v>371.31</v>
      </c>
      <c r="AG35">
        <f t="shared" si="13"/>
        <v>-1.2049999999999998</v>
      </c>
      <c r="AH35">
        <f t="shared" si="13"/>
        <v>-1.02</v>
      </c>
      <c r="AI35">
        <f t="shared" si="13"/>
        <v>104</v>
      </c>
      <c r="AJ35">
        <f t="shared" si="13"/>
        <v>-0.43500000000000005</v>
      </c>
      <c r="AK35">
        <f t="shared" si="13"/>
        <v>0.58999999999999986</v>
      </c>
      <c r="AL35">
        <f t="shared" si="13"/>
        <v>42</v>
      </c>
      <c r="AM35">
        <f t="shared" si="13"/>
        <v>8.500000000000002E-2</v>
      </c>
      <c r="AN35">
        <f t="shared" si="13"/>
        <v>6.0000000000000012E-2</v>
      </c>
      <c r="AO35">
        <f t="shared" si="13"/>
        <v>375</v>
      </c>
      <c r="AP35">
        <f t="shared" si="13"/>
        <v>293.62</v>
      </c>
      <c r="AR35" s="2">
        <f t="shared" si="3"/>
        <v>-1.2049999999999998</v>
      </c>
      <c r="AS35" s="2">
        <f t="shared" si="4"/>
        <v>-1.02</v>
      </c>
      <c r="AT35" s="2">
        <f t="shared" si="5"/>
        <v>104</v>
      </c>
      <c r="AU35" s="2">
        <f t="shared" si="6"/>
        <v>-0.43500000000000005</v>
      </c>
      <c r="AV35" s="2">
        <f t="shared" si="7"/>
        <v>0.58999999999999986</v>
      </c>
      <c r="AW35" s="2">
        <f t="shared" si="8"/>
        <v>42</v>
      </c>
      <c r="AX35" s="2">
        <f t="shared" si="9"/>
        <v>8.500000000000002E-2</v>
      </c>
      <c r="AY35" s="2">
        <f t="shared" si="10"/>
        <v>6.0000000000000012E-2</v>
      </c>
      <c r="AZ35" s="2">
        <f t="shared" si="11"/>
        <v>375</v>
      </c>
      <c r="BA35" s="2">
        <f t="shared" si="12"/>
        <v>293.62</v>
      </c>
    </row>
    <row r="36" spans="2:53" x14ac:dyDescent="0.2">
      <c r="B36">
        <v>0.57999999999999996</v>
      </c>
      <c r="C36">
        <v>1.22</v>
      </c>
      <c r="E36">
        <v>0.55500000000000005</v>
      </c>
      <c r="F36">
        <v>27.17</v>
      </c>
      <c r="H36">
        <v>139</v>
      </c>
      <c r="I36">
        <v>25</v>
      </c>
      <c r="K36">
        <v>0.86</v>
      </c>
      <c r="L36">
        <v>2.08</v>
      </c>
      <c r="N36">
        <v>4.0250000000000004</v>
      </c>
      <c r="O36">
        <v>3.84</v>
      </c>
      <c r="Q36">
        <v>11</v>
      </c>
      <c r="R36">
        <v>14</v>
      </c>
      <c r="T36">
        <v>0.24</v>
      </c>
      <c r="U36">
        <v>0.2</v>
      </c>
      <c r="W36">
        <v>0.27</v>
      </c>
      <c r="X36">
        <v>0.11</v>
      </c>
      <c r="Z36">
        <v>87</v>
      </c>
      <c r="AA36">
        <v>191</v>
      </c>
      <c r="AC36">
        <v>172.05</v>
      </c>
      <c r="AD36">
        <v>82.35</v>
      </c>
      <c r="AG36">
        <f t="shared" si="13"/>
        <v>0.64</v>
      </c>
      <c r="AH36">
        <f t="shared" si="13"/>
        <v>26.615000000000002</v>
      </c>
      <c r="AI36">
        <f t="shared" si="13"/>
        <v>-114</v>
      </c>
      <c r="AJ36">
        <f t="shared" si="13"/>
        <v>1.2200000000000002</v>
      </c>
      <c r="AK36">
        <f t="shared" si="13"/>
        <v>-0.1850000000000005</v>
      </c>
      <c r="AL36">
        <f t="shared" si="13"/>
        <v>3</v>
      </c>
      <c r="AM36">
        <f t="shared" si="13"/>
        <v>-3.999999999999998E-2</v>
      </c>
      <c r="AN36">
        <f t="shared" si="13"/>
        <v>-0.16000000000000003</v>
      </c>
      <c r="AO36">
        <f t="shared" si="13"/>
        <v>104</v>
      </c>
      <c r="AP36">
        <f t="shared" si="13"/>
        <v>-89.700000000000017</v>
      </c>
      <c r="AR36" s="2">
        <f t="shared" si="3"/>
        <v>0.64</v>
      </c>
      <c r="AS36" s="2">
        <f t="shared" si="4"/>
        <v>26.615000000000002</v>
      </c>
      <c r="AT36" s="2">
        <f t="shared" si="5"/>
        <v>-114</v>
      </c>
      <c r="AU36" s="2">
        <f t="shared" si="6"/>
        <v>1.2200000000000002</v>
      </c>
      <c r="AV36" s="2">
        <f t="shared" si="7"/>
        <v>-0.1850000000000005</v>
      </c>
      <c r="AW36" s="2">
        <f t="shared" si="8"/>
        <v>3</v>
      </c>
      <c r="AX36" s="2">
        <f t="shared" si="9"/>
        <v>-3.999999999999998E-2</v>
      </c>
      <c r="AY36" s="2">
        <f t="shared" si="10"/>
        <v>-0.16000000000000003</v>
      </c>
      <c r="AZ36" s="2">
        <f t="shared" si="11"/>
        <v>104</v>
      </c>
      <c r="BA36" s="2">
        <f t="shared" si="12"/>
        <v>-89.700000000000017</v>
      </c>
    </row>
    <row r="37" spans="2:53" x14ac:dyDescent="0.2">
      <c r="B37">
        <v>1.92</v>
      </c>
      <c r="C37">
        <v>2.2799999999999998</v>
      </c>
      <c r="E37">
        <v>1.46</v>
      </c>
      <c r="F37">
        <v>107.35</v>
      </c>
      <c r="H37">
        <v>52</v>
      </c>
      <c r="I37">
        <v>9</v>
      </c>
      <c r="K37">
        <v>3.19</v>
      </c>
      <c r="L37">
        <v>2.78</v>
      </c>
      <c r="N37">
        <v>6.37</v>
      </c>
      <c r="O37">
        <v>109.49</v>
      </c>
      <c r="Q37">
        <v>26</v>
      </c>
      <c r="R37">
        <v>5</v>
      </c>
      <c r="T37">
        <v>0.41</v>
      </c>
      <c r="U37">
        <v>0.28000000000000003</v>
      </c>
      <c r="W37">
        <v>0.19</v>
      </c>
      <c r="X37">
        <v>0.11</v>
      </c>
      <c r="Z37">
        <v>229</v>
      </c>
      <c r="AA37">
        <v>62</v>
      </c>
      <c r="AC37">
        <v>177.14</v>
      </c>
      <c r="AD37">
        <v>28.18</v>
      </c>
      <c r="AG37">
        <f t="shared" si="13"/>
        <v>0.35999999999999988</v>
      </c>
      <c r="AH37">
        <f t="shared" si="13"/>
        <v>105.89</v>
      </c>
      <c r="AI37">
        <f t="shared" si="13"/>
        <v>-43</v>
      </c>
      <c r="AJ37">
        <f t="shared" si="13"/>
        <v>-0.41000000000000014</v>
      </c>
      <c r="AK37">
        <f t="shared" si="13"/>
        <v>103.11999999999999</v>
      </c>
      <c r="AL37">
        <f t="shared" si="13"/>
        <v>-21</v>
      </c>
      <c r="AM37">
        <f t="shared" si="13"/>
        <v>-0.12999999999999995</v>
      </c>
      <c r="AN37">
        <f t="shared" si="13"/>
        <v>-0.08</v>
      </c>
      <c r="AO37">
        <f t="shared" si="13"/>
        <v>-167</v>
      </c>
      <c r="AP37">
        <f t="shared" si="13"/>
        <v>-148.95999999999998</v>
      </c>
      <c r="AR37" s="2">
        <f t="shared" si="3"/>
        <v>0.35999999999999988</v>
      </c>
      <c r="AS37" s="2">
        <f t="shared" si="4"/>
        <v>105.89</v>
      </c>
      <c r="AT37" s="2">
        <f t="shared" si="5"/>
        <v>-43</v>
      </c>
      <c r="AU37" s="2">
        <f t="shared" si="6"/>
        <v>-0.41000000000000014</v>
      </c>
      <c r="AV37" s="2">
        <f t="shared" si="7"/>
        <v>103.11999999999999</v>
      </c>
      <c r="AW37" s="2">
        <f t="shared" si="8"/>
        <v>-21</v>
      </c>
      <c r="AX37" s="2">
        <f t="shared" si="9"/>
        <v>-0.12999999999999995</v>
      </c>
      <c r="AY37" s="2">
        <f t="shared" si="10"/>
        <v>-0.08</v>
      </c>
      <c r="AZ37" s="2">
        <f t="shared" si="11"/>
        <v>-167</v>
      </c>
      <c r="BA37" s="2">
        <f t="shared" si="12"/>
        <v>-148.95999999999998</v>
      </c>
    </row>
    <row r="38" spans="2:53" x14ac:dyDescent="0.2">
      <c r="B38">
        <v>1.47</v>
      </c>
      <c r="C38">
        <v>2.15</v>
      </c>
      <c r="E38">
        <v>1.855</v>
      </c>
      <c r="F38">
        <v>67.385000000000005</v>
      </c>
      <c r="H38">
        <v>73</v>
      </c>
      <c r="I38">
        <v>17</v>
      </c>
      <c r="K38">
        <v>1.56</v>
      </c>
      <c r="L38">
        <v>0.89</v>
      </c>
      <c r="N38">
        <v>7.81</v>
      </c>
      <c r="O38">
        <v>6.7549999999999999</v>
      </c>
      <c r="Q38">
        <v>29</v>
      </c>
      <c r="R38">
        <v>11</v>
      </c>
      <c r="T38">
        <v>0.36499999999999999</v>
      </c>
      <c r="U38">
        <v>0.24</v>
      </c>
      <c r="W38">
        <v>0.13</v>
      </c>
      <c r="X38">
        <v>0.1</v>
      </c>
      <c r="Z38">
        <v>202</v>
      </c>
      <c r="AA38">
        <v>125</v>
      </c>
      <c r="AC38">
        <v>164.49</v>
      </c>
      <c r="AD38">
        <v>60.19</v>
      </c>
      <c r="AG38">
        <f t="shared" si="13"/>
        <v>0.67999999999999994</v>
      </c>
      <c r="AH38">
        <f t="shared" si="13"/>
        <v>65.53</v>
      </c>
      <c r="AI38">
        <f t="shared" si="13"/>
        <v>-56</v>
      </c>
      <c r="AJ38">
        <f t="shared" si="13"/>
        <v>-0.67</v>
      </c>
      <c r="AK38">
        <f t="shared" si="13"/>
        <v>-1.0549999999999997</v>
      </c>
      <c r="AL38">
        <f t="shared" si="13"/>
        <v>-18</v>
      </c>
      <c r="AM38">
        <f t="shared" si="13"/>
        <v>-0.125</v>
      </c>
      <c r="AN38">
        <f t="shared" si="13"/>
        <v>-0.03</v>
      </c>
      <c r="AO38">
        <f t="shared" si="13"/>
        <v>-77</v>
      </c>
      <c r="AP38">
        <f t="shared" si="13"/>
        <v>-104.30000000000001</v>
      </c>
      <c r="AR38" s="2">
        <f t="shared" si="3"/>
        <v>0.67999999999999994</v>
      </c>
      <c r="AS38" s="2">
        <f t="shared" si="4"/>
        <v>65.53</v>
      </c>
      <c r="AT38" s="2">
        <f t="shared" si="5"/>
        <v>-56</v>
      </c>
      <c r="AU38" s="2">
        <f t="shared" si="6"/>
        <v>-0.67</v>
      </c>
      <c r="AV38" s="2">
        <f t="shared" si="7"/>
        <v>-1.0549999999999997</v>
      </c>
      <c r="AW38" s="2">
        <f t="shared" si="8"/>
        <v>-18</v>
      </c>
      <c r="AX38" s="2">
        <f t="shared" si="9"/>
        <v>-0.125</v>
      </c>
      <c r="AY38" s="2">
        <f t="shared" si="10"/>
        <v>-0.03</v>
      </c>
      <c r="AZ38" s="2">
        <f t="shared" si="11"/>
        <v>-77</v>
      </c>
      <c r="BA38" s="2">
        <f t="shared" si="12"/>
        <v>-104.30000000000001</v>
      </c>
    </row>
    <row r="39" spans="2:53" x14ac:dyDescent="0.2">
      <c r="B39">
        <v>0.77</v>
      </c>
      <c r="C39">
        <v>1.19</v>
      </c>
      <c r="E39">
        <v>66.67</v>
      </c>
      <c r="F39">
        <v>1.6</v>
      </c>
      <c r="H39">
        <v>26</v>
      </c>
      <c r="I39">
        <v>87</v>
      </c>
      <c r="K39">
        <v>1.2450000000000001</v>
      </c>
      <c r="L39">
        <v>1.67</v>
      </c>
      <c r="N39">
        <v>120.74</v>
      </c>
      <c r="O39">
        <v>6.0549999999999997</v>
      </c>
      <c r="Q39">
        <v>8</v>
      </c>
      <c r="R39">
        <v>27</v>
      </c>
      <c r="T39">
        <v>0.18</v>
      </c>
      <c r="U39">
        <v>0.22</v>
      </c>
      <c r="W39">
        <v>0.15</v>
      </c>
      <c r="X39">
        <v>0.11</v>
      </c>
      <c r="Z39">
        <v>70</v>
      </c>
      <c r="AA39">
        <v>252</v>
      </c>
      <c r="AC39">
        <v>40.47</v>
      </c>
      <c r="AD39">
        <v>161.65</v>
      </c>
      <c r="AG39">
        <f t="shared" si="13"/>
        <v>0.41999999999999993</v>
      </c>
      <c r="AH39">
        <f t="shared" si="13"/>
        <v>-65.070000000000007</v>
      </c>
      <c r="AI39">
        <f t="shared" si="13"/>
        <v>61</v>
      </c>
      <c r="AJ39">
        <f t="shared" si="13"/>
        <v>0.42499999999999982</v>
      </c>
      <c r="AK39">
        <f t="shared" si="13"/>
        <v>-114.685</v>
      </c>
      <c r="AL39">
        <f t="shared" si="13"/>
        <v>19</v>
      </c>
      <c r="AM39">
        <f t="shared" si="13"/>
        <v>4.0000000000000008E-2</v>
      </c>
      <c r="AN39">
        <f t="shared" si="13"/>
        <v>-3.9999999999999994E-2</v>
      </c>
      <c r="AO39">
        <f t="shared" si="13"/>
        <v>182</v>
      </c>
      <c r="AP39">
        <f t="shared" si="13"/>
        <v>121.18</v>
      </c>
      <c r="AR39" s="2">
        <f t="shared" si="3"/>
        <v>0.41999999999999993</v>
      </c>
      <c r="AS39" s="2">
        <f t="shared" si="4"/>
        <v>-65.070000000000007</v>
      </c>
      <c r="AT39" s="2">
        <f t="shared" si="5"/>
        <v>61</v>
      </c>
      <c r="AU39" s="2">
        <f t="shared" si="6"/>
        <v>0.42499999999999982</v>
      </c>
      <c r="AV39" s="2">
        <f t="shared" si="7"/>
        <v>-114.685</v>
      </c>
      <c r="AW39" s="2">
        <f t="shared" si="8"/>
        <v>19</v>
      </c>
      <c r="AX39" s="2">
        <f t="shared" si="9"/>
        <v>4.0000000000000008E-2</v>
      </c>
      <c r="AY39" s="2">
        <f t="shared" si="10"/>
        <v>-3.9999999999999994E-2</v>
      </c>
      <c r="AZ39" s="2">
        <f t="shared" si="11"/>
        <v>182</v>
      </c>
      <c r="BA39" s="2">
        <f t="shared" si="12"/>
        <v>121.18</v>
      </c>
    </row>
    <row r="40" spans="2:53" x14ac:dyDescent="0.2">
      <c r="B40">
        <v>0.53</v>
      </c>
      <c r="C40">
        <v>1.02</v>
      </c>
      <c r="E40">
        <v>0.74</v>
      </c>
      <c r="F40">
        <v>0.86499999999999999</v>
      </c>
      <c r="H40">
        <v>398</v>
      </c>
      <c r="I40">
        <v>33</v>
      </c>
      <c r="K40">
        <v>1.415</v>
      </c>
      <c r="L40">
        <v>1.98</v>
      </c>
      <c r="N40">
        <v>51.2</v>
      </c>
      <c r="O40">
        <v>2.4</v>
      </c>
      <c r="Q40">
        <v>4</v>
      </c>
      <c r="R40">
        <v>10</v>
      </c>
      <c r="T40">
        <v>0.32</v>
      </c>
      <c r="U40">
        <v>0.23</v>
      </c>
      <c r="W40">
        <v>0.13500000000000001</v>
      </c>
      <c r="X40">
        <v>0.11</v>
      </c>
      <c r="Z40">
        <v>61</v>
      </c>
      <c r="AA40">
        <v>73</v>
      </c>
      <c r="AC40">
        <v>289.70999999999998</v>
      </c>
      <c r="AD40">
        <v>44.25</v>
      </c>
      <c r="AG40">
        <f t="shared" si="13"/>
        <v>0.49</v>
      </c>
      <c r="AH40">
        <f t="shared" si="13"/>
        <v>0.125</v>
      </c>
      <c r="AI40">
        <f t="shared" si="13"/>
        <v>-365</v>
      </c>
      <c r="AJ40">
        <f t="shared" si="13"/>
        <v>0.56499999999999995</v>
      </c>
      <c r="AK40">
        <f t="shared" si="13"/>
        <v>-48.800000000000004</v>
      </c>
      <c r="AL40">
        <f t="shared" si="13"/>
        <v>6</v>
      </c>
      <c r="AM40">
        <f t="shared" si="13"/>
        <v>-0.09</v>
      </c>
      <c r="AN40">
        <f t="shared" si="13"/>
        <v>-2.5000000000000008E-2</v>
      </c>
      <c r="AO40">
        <f t="shared" si="13"/>
        <v>12</v>
      </c>
      <c r="AP40">
        <f t="shared" si="13"/>
        <v>-245.45999999999998</v>
      </c>
      <c r="AR40" s="2">
        <f t="shared" si="3"/>
        <v>0.49</v>
      </c>
      <c r="AS40" s="2">
        <f t="shared" si="4"/>
        <v>0.125</v>
      </c>
      <c r="AT40" s="2">
        <f t="shared" si="5"/>
        <v>-365</v>
      </c>
      <c r="AU40" s="2">
        <f t="shared" si="6"/>
        <v>0.56499999999999995</v>
      </c>
      <c r="AV40" s="2">
        <f t="shared" si="7"/>
        <v>-48.800000000000004</v>
      </c>
      <c r="AW40" s="2">
        <f t="shared" si="8"/>
        <v>6</v>
      </c>
      <c r="AX40" s="2">
        <f t="shared" si="9"/>
        <v>-0.09</v>
      </c>
      <c r="AY40" s="2">
        <f t="shared" si="10"/>
        <v>-2.5000000000000008E-2</v>
      </c>
      <c r="AZ40" s="2">
        <f t="shared" si="11"/>
        <v>12</v>
      </c>
      <c r="BA40" s="2">
        <f t="shared" si="12"/>
        <v>-245.45999999999998</v>
      </c>
    </row>
    <row r="41" spans="2:53" x14ac:dyDescent="0.2">
      <c r="B41">
        <v>1.32</v>
      </c>
      <c r="C41">
        <v>2.0099999999999998</v>
      </c>
      <c r="E41">
        <v>3.3250000000000002</v>
      </c>
      <c r="F41">
        <v>0.78</v>
      </c>
      <c r="H41">
        <v>13</v>
      </c>
      <c r="I41">
        <v>32</v>
      </c>
      <c r="K41">
        <v>2</v>
      </c>
      <c r="L41">
        <v>3.12</v>
      </c>
      <c r="N41">
        <v>0.98499999999999999</v>
      </c>
      <c r="O41">
        <v>3.2250000000000001</v>
      </c>
      <c r="Q41">
        <v>9</v>
      </c>
      <c r="R41">
        <v>17</v>
      </c>
      <c r="T41">
        <v>0.19</v>
      </c>
      <c r="U41">
        <v>0.21</v>
      </c>
      <c r="W41">
        <v>7.0000000000000007E-2</v>
      </c>
      <c r="X41">
        <v>0.09</v>
      </c>
      <c r="Z41">
        <v>100</v>
      </c>
      <c r="AA41">
        <v>225</v>
      </c>
      <c r="AC41">
        <v>37.119999999999997</v>
      </c>
      <c r="AD41">
        <v>94.67</v>
      </c>
      <c r="AG41">
        <f t="shared" si="13"/>
        <v>0.68999999999999972</v>
      </c>
      <c r="AH41">
        <f t="shared" si="13"/>
        <v>-2.5449999999999999</v>
      </c>
      <c r="AI41">
        <f t="shared" si="13"/>
        <v>19</v>
      </c>
      <c r="AJ41">
        <f t="shared" si="13"/>
        <v>1.1200000000000001</v>
      </c>
      <c r="AK41">
        <f t="shared" si="13"/>
        <v>2.2400000000000002</v>
      </c>
      <c r="AL41">
        <f t="shared" si="13"/>
        <v>8</v>
      </c>
      <c r="AM41">
        <f t="shared" si="13"/>
        <v>1.999999999999999E-2</v>
      </c>
      <c r="AN41">
        <f t="shared" si="13"/>
        <v>1.999999999999999E-2</v>
      </c>
      <c r="AO41">
        <f t="shared" si="13"/>
        <v>125</v>
      </c>
      <c r="AP41">
        <f t="shared" si="13"/>
        <v>57.550000000000004</v>
      </c>
      <c r="AR41" s="2">
        <f t="shared" si="3"/>
        <v>0.68999999999999972</v>
      </c>
      <c r="AS41" s="2">
        <f t="shared" si="4"/>
        <v>-2.5449999999999999</v>
      </c>
      <c r="AT41" s="2">
        <f t="shared" si="5"/>
        <v>19</v>
      </c>
      <c r="AU41" s="2">
        <f t="shared" si="6"/>
        <v>1.1200000000000001</v>
      </c>
      <c r="AV41" s="2">
        <f t="shared" si="7"/>
        <v>2.2400000000000002</v>
      </c>
      <c r="AW41" s="2">
        <f t="shared" si="8"/>
        <v>8</v>
      </c>
      <c r="AX41" s="2">
        <f t="shared" si="9"/>
        <v>1.999999999999999E-2</v>
      </c>
      <c r="AY41" s="2">
        <f t="shared" si="10"/>
        <v>1.999999999999999E-2</v>
      </c>
      <c r="AZ41" s="2">
        <f t="shared" si="11"/>
        <v>125</v>
      </c>
      <c r="BA41" s="2">
        <f t="shared" si="12"/>
        <v>57.550000000000004</v>
      </c>
    </row>
    <row r="42" spans="2:53" x14ac:dyDescent="0.2">
      <c r="B42">
        <v>1.04</v>
      </c>
      <c r="C42">
        <v>3.15</v>
      </c>
      <c r="E42">
        <v>1.0049999999999999</v>
      </c>
      <c r="F42">
        <v>22.715</v>
      </c>
      <c r="H42">
        <v>147</v>
      </c>
      <c r="I42">
        <v>23</v>
      </c>
      <c r="K42">
        <v>1.99</v>
      </c>
      <c r="L42">
        <v>1.62</v>
      </c>
      <c r="N42">
        <v>3.3149999999999999</v>
      </c>
      <c r="O42">
        <v>4.41</v>
      </c>
      <c r="Q42">
        <v>65</v>
      </c>
      <c r="R42">
        <v>19</v>
      </c>
      <c r="T42">
        <v>0.33</v>
      </c>
      <c r="U42">
        <v>0.24</v>
      </c>
      <c r="W42">
        <v>0.16</v>
      </c>
      <c r="X42">
        <v>0.12</v>
      </c>
      <c r="Z42">
        <v>521</v>
      </c>
      <c r="AA42">
        <v>199</v>
      </c>
      <c r="AC42">
        <v>409.97</v>
      </c>
      <c r="AD42">
        <v>90.37</v>
      </c>
      <c r="AG42">
        <f t="shared" si="13"/>
        <v>2.11</v>
      </c>
      <c r="AH42">
        <f t="shared" si="13"/>
        <v>21.71</v>
      </c>
      <c r="AI42">
        <f t="shared" si="13"/>
        <v>-124</v>
      </c>
      <c r="AJ42">
        <f t="shared" si="13"/>
        <v>-0.36999999999999988</v>
      </c>
      <c r="AK42">
        <f t="shared" si="13"/>
        <v>1.0950000000000002</v>
      </c>
      <c r="AL42">
        <f t="shared" si="13"/>
        <v>-46</v>
      </c>
      <c r="AM42">
        <f t="shared" si="13"/>
        <v>-9.0000000000000024E-2</v>
      </c>
      <c r="AN42">
        <f t="shared" si="13"/>
        <v>-4.0000000000000008E-2</v>
      </c>
      <c r="AO42">
        <f t="shared" si="13"/>
        <v>-322</v>
      </c>
      <c r="AP42">
        <f t="shared" si="13"/>
        <v>-319.60000000000002</v>
      </c>
      <c r="AR42" s="2">
        <f t="shared" ref="AR42:AR56" si="14">C42-B42</f>
        <v>2.11</v>
      </c>
      <c r="AS42" s="2">
        <f t="shared" ref="AS42:AS56" si="15">F42-E42</f>
        <v>21.71</v>
      </c>
      <c r="AT42" s="2">
        <f t="shared" ref="AT42:AT56" si="16">I42-H42</f>
        <v>-124</v>
      </c>
      <c r="AU42" s="2">
        <f t="shared" ref="AU42:AU56" si="17">L42-K42</f>
        <v>-0.36999999999999988</v>
      </c>
      <c r="AV42" s="2">
        <f t="shared" ref="AV42:AV56" si="18">O42-N42</f>
        <v>1.0950000000000002</v>
      </c>
      <c r="AW42" s="2">
        <f t="shared" ref="AW42:AW56" si="19">R42-Q42</f>
        <v>-46</v>
      </c>
      <c r="AX42" s="2">
        <f t="shared" ref="AX42:AX56" si="20">U42-T42</f>
        <v>-9.0000000000000024E-2</v>
      </c>
      <c r="AY42" s="2">
        <f t="shared" ref="AY42:AY56" si="21">X42-W42</f>
        <v>-4.0000000000000008E-2</v>
      </c>
      <c r="AZ42" s="2">
        <f t="shared" ref="AZ42:AZ56" si="22">AA42-Z42</f>
        <v>-322</v>
      </c>
      <c r="BA42" s="2">
        <f t="shared" ref="BA42:BA56" si="23">AD42-AC42</f>
        <v>-319.60000000000002</v>
      </c>
    </row>
    <row r="43" spans="2:53" x14ac:dyDescent="0.2">
      <c r="B43">
        <v>0.66</v>
      </c>
      <c r="C43">
        <v>3.0249999999999999</v>
      </c>
      <c r="E43">
        <v>0.59499999999999997</v>
      </c>
      <c r="F43">
        <v>1.53</v>
      </c>
      <c r="H43">
        <v>89</v>
      </c>
      <c r="I43">
        <v>172</v>
      </c>
      <c r="K43">
        <v>1.1399999999999999</v>
      </c>
      <c r="L43">
        <v>2.02</v>
      </c>
      <c r="N43">
        <v>8.76</v>
      </c>
      <c r="O43">
        <v>2.5750000000000002</v>
      </c>
      <c r="Q43">
        <v>6</v>
      </c>
      <c r="R43">
        <v>159</v>
      </c>
      <c r="T43">
        <v>0.33500000000000002</v>
      </c>
      <c r="U43">
        <v>0.33</v>
      </c>
      <c r="W43">
        <v>0.27</v>
      </c>
      <c r="X43">
        <v>0.13</v>
      </c>
      <c r="Z43">
        <v>86</v>
      </c>
      <c r="AA43">
        <v>1297</v>
      </c>
      <c r="AC43">
        <v>132.79</v>
      </c>
      <c r="AD43">
        <v>807.99</v>
      </c>
      <c r="AG43">
        <f t="shared" si="13"/>
        <v>2.3649999999999998</v>
      </c>
      <c r="AH43">
        <f t="shared" si="13"/>
        <v>0.93500000000000005</v>
      </c>
      <c r="AI43">
        <f t="shared" si="13"/>
        <v>83</v>
      </c>
      <c r="AJ43">
        <f t="shared" si="13"/>
        <v>0.88000000000000012</v>
      </c>
      <c r="AK43">
        <f t="shared" si="13"/>
        <v>-6.1849999999999996</v>
      </c>
      <c r="AL43">
        <f t="shared" si="13"/>
        <v>153</v>
      </c>
      <c r="AM43">
        <f t="shared" si="13"/>
        <v>-5.0000000000000044E-3</v>
      </c>
      <c r="AN43">
        <f t="shared" si="13"/>
        <v>-0.14000000000000001</v>
      </c>
      <c r="AO43">
        <f t="shared" si="13"/>
        <v>1211</v>
      </c>
      <c r="AP43">
        <f t="shared" si="13"/>
        <v>675.2</v>
      </c>
      <c r="AR43" s="2">
        <f t="shared" si="14"/>
        <v>2.3649999999999998</v>
      </c>
      <c r="AS43" s="2">
        <f t="shared" si="15"/>
        <v>0.93500000000000005</v>
      </c>
      <c r="AT43" s="2">
        <f t="shared" si="16"/>
        <v>83</v>
      </c>
      <c r="AU43" s="2">
        <f t="shared" si="17"/>
        <v>0.88000000000000012</v>
      </c>
      <c r="AV43" s="2">
        <f t="shared" si="18"/>
        <v>-6.1849999999999996</v>
      </c>
      <c r="AW43" s="2">
        <f t="shared" si="19"/>
        <v>153</v>
      </c>
      <c r="AX43" s="2">
        <f t="shared" si="20"/>
        <v>-5.0000000000000044E-3</v>
      </c>
      <c r="AY43" s="2">
        <f t="shared" si="21"/>
        <v>-0.14000000000000001</v>
      </c>
      <c r="AZ43" s="2">
        <f t="shared" si="22"/>
        <v>1211</v>
      </c>
      <c r="BA43" s="2">
        <f t="shared" si="23"/>
        <v>675.2</v>
      </c>
    </row>
    <row r="44" spans="2:53" x14ac:dyDescent="0.2">
      <c r="B44">
        <v>0.55000000000000004</v>
      </c>
      <c r="C44">
        <v>0.99</v>
      </c>
      <c r="E44">
        <v>0.75</v>
      </c>
      <c r="F44">
        <v>10.305</v>
      </c>
      <c r="H44">
        <v>256</v>
      </c>
      <c r="I44">
        <v>25</v>
      </c>
      <c r="K44">
        <v>0.99</v>
      </c>
      <c r="L44">
        <v>0.85</v>
      </c>
      <c r="N44">
        <v>47.83</v>
      </c>
      <c r="O44">
        <v>29.57</v>
      </c>
      <c r="Q44">
        <v>16</v>
      </c>
      <c r="R44">
        <v>10</v>
      </c>
      <c r="T44">
        <v>0.23</v>
      </c>
      <c r="U44">
        <v>0.17499999999999999</v>
      </c>
      <c r="W44">
        <v>0.13</v>
      </c>
      <c r="X44">
        <v>0.15</v>
      </c>
      <c r="Z44">
        <v>120</v>
      </c>
      <c r="AA44">
        <v>70</v>
      </c>
      <c r="AC44">
        <v>239.3</v>
      </c>
      <c r="AD44">
        <v>45.79</v>
      </c>
      <c r="AG44">
        <f t="shared" si="13"/>
        <v>0.43999999999999995</v>
      </c>
      <c r="AH44">
        <f t="shared" si="13"/>
        <v>9.5549999999999997</v>
      </c>
      <c r="AI44">
        <f t="shared" si="13"/>
        <v>-231</v>
      </c>
      <c r="AJ44">
        <f t="shared" si="13"/>
        <v>-0.14000000000000001</v>
      </c>
      <c r="AK44">
        <f t="shared" si="13"/>
        <v>-18.259999999999998</v>
      </c>
      <c r="AL44">
        <f t="shared" si="13"/>
        <v>-6</v>
      </c>
      <c r="AM44">
        <f t="shared" si="13"/>
        <v>-5.5000000000000021E-2</v>
      </c>
      <c r="AN44">
        <f t="shared" si="13"/>
        <v>1.999999999999999E-2</v>
      </c>
      <c r="AO44">
        <f t="shared" si="13"/>
        <v>-50</v>
      </c>
      <c r="AP44">
        <f t="shared" si="13"/>
        <v>-193.51000000000002</v>
      </c>
      <c r="AR44" s="2">
        <f t="shared" si="14"/>
        <v>0.43999999999999995</v>
      </c>
      <c r="AS44" s="2">
        <f t="shared" si="15"/>
        <v>9.5549999999999997</v>
      </c>
      <c r="AT44" s="2">
        <f t="shared" si="16"/>
        <v>-231</v>
      </c>
      <c r="AU44" s="2">
        <f t="shared" si="17"/>
        <v>-0.14000000000000001</v>
      </c>
      <c r="AV44" s="2">
        <f t="shared" si="18"/>
        <v>-18.259999999999998</v>
      </c>
      <c r="AW44" s="2">
        <f t="shared" si="19"/>
        <v>-6</v>
      </c>
      <c r="AX44" s="2">
        <f t="shared" si="20"/>
        <v>-5.5000000000000021E-2</v>
      </c>
      <c r="AY44" s="2">
        <f t="shared" si="21"/>
        <v>1.999999999999999E-2</v>
      </c>
      <c r="AZ44" s="2">
        <f t="shared" si="22"/>
        <v>-50</v>
      </c>
      <c r="BA44" s="2">
        <f t="shared" si="23"/>
        <v>-193.51000000000002</v>
      </c>
    </row>
    <row r="45" spans="2:53" x14ac:dyDescent="0.2">
      <c r="B45">
        <v>1.33</v>
      </c>
      <c r="C45">
        <v>1.04</v>
      </c>
      <c r="E45">
        <v>1.125</v>
      </c>
      <c r="F45">
        <v>3.53</v>
      </c>
      <c r="H45">
        <v>37</v>
      </c>
      <c r="I45">
        <v>63</v>
      </c>
      <c r="K45">
        <v>0.92</v>
      </c>
      <c r="L45">
        <v>2.88</v>
      </c>
      <c r="N45">
        <v>185.88</v>
      </c>
      <c r="O45">
        <v>20.48</v>
      </c>
      <c r="Q45">
        <v>3</v>
      </c>
      <c r="R45">
        <v>27</v>
      </c>
      <c r="T45">
        <v>0.16500000000000001</v>
      </c>
      <c r="U45">
        <v>0.22500000000000001</v>
      </c>
      <c r="W45">
        <v>0.2</v>
      </c>
      <c r="X45">
        <v>0.14000000000000001</v>
      </c>
      <c r="Z45">
        <v>56</v>
      </c>
      <c r="AA45">
        <v>348</v>
      </c>
      <c r="AC45">
        <v>65.63</v>
      </c>
      <c r="AD45">
        <v>187.42</v>
      </c>
      <c r="AG45">
        <f t="shared" si="13"/>
        <v>-0.29000000000000004</v>
      </c>
      <c r="AH45">
        <f t="shared" si="13"/>
        <v>2.4049999999999998</v>
      </c>
      <c r="AI45">
        <f t="shared" si="13"/>
        <v>26</v>
      </c>
      <c r="AJ45">
        <f t="shared" si="13"/>
        <v>1.96</v>
      </c>
      <c r="AK45">
        <f t="shared" si="13"/>
        <v>-165.4</v>
      </c>
      <c r="AL45">
        <f t="shared" si="13"/>
        <v>24</v>
      </c>
      <c r="AM45">
        <f t="shared" si="13"/>
        <v>0.06</v>
      </c>
      <c r="AN45">
        <f t="shared" si="13"/>
        <v>-0.06</v>
      </c>
      <c r="AO45">
        <f t="shared" si="13"/>
        <v>292</v>
      </c>
      <c r="AP45">
        <f t="shared" si="13"/>
        <v>121.78999999999999</v>
      </c>
      <c r="AR45" s="2">
        <f t="shared" si="14"/>
        <v>-0.29000000000000004</v>
      </c>
      <c r="AS45" s="2">
        <f t="shared" si="15"/>
        <v>2.4049999999999998</v>
      </c>
      <c r="AT45" s="2">
        <f t="shared" si="16"/>
        <v>26</v>
      </c>
      <c r="AU45" s="2">
        <f t="shared" si="17"/>
        <v>1.96</v>
      </c>
      <c r="AV45" s="2">
        <f t="shared" si="18"/>
        <v>-165.4</v>
      </c>
      <c r="AW45" s="2">
        <f t="shared" si="19"/>
        <v>24</v>
      </c>
      <c r="AX45" s="2">
        <f t="shared" si="20"/>
        <v>0.06</v>
      </c>
      <c r="AY45" s="2">
        <f t="shared" si="21"/>
        <v>-0.06</v>
      </c>
      <c r="AZ45" s="2">
        <f t="shared" si="22"/>
        <v>292</v>
      </c>
      <c r="BA45" s="2">
        <f t="shared" si="23"/>
        <v>121.78999999999999</v>
      </c>
    </row>
    <row r="46" spans="2:53" x14ac:dyDescent="0.2">
      <c r="B46">
        <v>1.4650000000000001</v>
      </c>
      <c r="C46">
        <v>0.72</v>
      </c>
      <c r="E46">
        <v>1.23</v>
      </c>
      <c r="F46">
        <v>0.79500000000000004</v>
      </c>
      <c r="H46">
        <v>14</v>
      </c>
      <c r="I46">
        <v>97</v>
      </c>
      <c r="K46">
        <v>0.76500000000000001</v>
      </c>
      <c r="L46">
        <v>0.56000000000000005</v>
      </c>
      <c r="N46">
        <v>9.77</v>
      </c>
      <c r="O46">
        <v>62.774999999999999</v>
      </c>
      <c r="Q46">
        <v>2</v>
      </c>
      <c r="R46">
        <v>7</v>
      </c>
      <c r="T46">
        <v>0.17</v>
      </c>
      <c r="U46">
        <v>0.14000000000000001</v>
      </c>
      <c r="W46">
        <v>0.29499999999999998</v>
      </c>
      <c r="X46">
        <v>0.12</v>
      </c>
      <c r="Z46">
        <v>35</v>
      </c>
      <c r="AA46">
        <v>65</v>
      </c>
      <c r="AC46">
        <v>24.41</v>
      </c>
      <c r="AD46">
        <v>128.36000000000001</v>
      </c>
      <c r="AG46">
        <f t="shared" si="13"/>
        <v>-0.74500000000000011</v>
      </c>
      <c r="AH46">
        <f t="shared" si="13"/>
        <v>-0.43499999999999994</v>
      </c>
      <c r="AI46">
        <f t="shared" si="13"/>
        <v>83</v>
      </c>
      <c r="AJ46">
        <f t="shared" si="13"/>
        <v>-0.20499999999999996</v>
      </c>
      <c r="AK46">
        <f t="shared" si="13"/>
        <v>53.004999999999995</v>
      </c>
      <c r="AL46">
        <f t="shared" si="13"/>
        <v>5</v>
      </c>
      <c r="AM46">
        <f t="shared" si="13"/>
        <v>-0.03</v>
      </c>
      <c r="AN46">
        <f t="shared" si="13"/>
        <v>-0.17499999999999999</v>
      </c>
      <c r="AO46">
        <f t="shared" si="13"/>
        <v>30</v>
      </c>
      <c r="AP46">
        <f t="shared" si="13"/>
        <v>103.95000000000002</v>
      </c>
      <c r="AR46" s="2">
        <f t="shared" si="14"/>
        <v>-0.74500000000000011</v>
      </c>
      <c r="AS46" s="2">
        <f t="shared" si="15"/>
        <v>-0.43499999999999994</v>
      </c>
      <c r="AT46" s="2">
        <f t="shared" si="16"/>
        <v>83</v>
      </c>
      <c r="AU46" s="2">
        <f t="shared" si="17"/>
        <v>-0.20499999999999996</v>
      </c>
      <c r="AV46" s="2">
        <f t="shared" si="18"/>
        <v>53.004999999999995</v>
      </c>
      <c r="AW46" s="2">
        <f t="shared" si="19"/>
        <v>5</v>
      </c>
      <c r="AX46" s="2">
        <f t="shared" si="20"/>
        <v>-0.03</v>
      </c>
      <c r="AY46" s="2">
        <f t="shared" si="21"/>
        <v>-0.17499999999999999</v>
      </c>
      <c r="AZ46" s="2">
        <f t="shared" si="22"/>
        <v>30</v>
      </c>
      <c r="BA46" s="2">
        <f t="shared" si="23"/>
        <v>103.95000000000002</v>
      </c>
    </row>
    <row r="47" spans="2:53" x14ac:dyDescent="0.2">
      <c r="B47">
        <v>3.46</v>
      </c>
      <c r="C47">
        <v>0.28000000000000003</v>
      </c>
      <c r="E47">
        <v>400.38</v>
      </c>
      <c r="F47" t="s">
        <v>6</v>
      </c>
      <c r="H47">
        <v>2</v>
      </c>
      <c r="I47">
        <v>3</v>
      </c>
      <c r="K47">
        <v>0.71</v>
      </c>
      <c r="L47" t="s">
        <v>6</v>
      </c>
      <c r="N47" t="s">
        <v>6</v>
      </c>
      <c r="O47" t="s">
        <v>6</v>
      </c>
      <c r="Q47">
        <v>1</v>
      </c>
      <c r="R47">
        <v>0</v>
      </c>
      <c r="T47">
        <v>0.22</v>
      </c>
      <c r="U47" t="s">
        <v>6</v>
      </c>
      <c r="W47">
        <v>0.22500000000000001</v>
      </c>
      <c r="X47" t="s">
        <v>6</v>
      </c>
      <c r="Z47">
        <v>11</v>
      </c>
      <c r="AA47">
        <v>0</v>
      </c>
      <c r="AC47">
        <v>6.92</v>
      </c>
      <c r="AD47">
        <v>0.98</v>
      </c>
      <c r="AG47">
        <f t="shared" si="13"/>
        <v>-3.1799999999999997</v>
      </c>
      <c r="AH47" t="str">
        <f t="shared" si="13"/>
        <v/>
      </c>
      <c r="AI47">
        <f t="shared" si="13"/>
        <v>1</v>
      </c>
      <c r="AJ47" t="str">
        <f t="shared" si="13"/>
        <v/>
      </c>
      <c r="AK47" t="str">
        <f t="shared" si="13"/>
        <v/>
      </c>
      <c r="AL47">
        <f t="shared" si="13"/>
        <v>-1</v>
      </c>
      <c r="AM47" t="str">
        <f t="shared" si="13"/>
        <v/>
      </c>
      <c r="AN47" t="str">
        <f t="shared" si="13"/>
        <v/>
      </c>
      <c r="AO47">
        <f t="shared" si="13"/>
        <v>-11</v>
      </c>
      <c r="AP47">
        <f t="shared" si="13"/>
        <v>-5.9399999999999995</v>
      </c>
      <c r="AR47" s="2">
        <f t="shared" si="14"/>
        <v>-3.1799999999999997</v>
      </c>
      <c r="AS47" s="2" t="e">
        <f t="shared" si="15"/>
        <v>#VALUE!</v>
      </c>
      <c r="AT47" s="2">
        <f t="shared" si="16"/>
        <v>1</v>
      </c>
      <c r="AU47" s="2" t="e">
        <f t="shared" si="17"/>
        <v>#VALUE!</v>
      </c>
      <c r="AV47" s="2" t="e">
        <f t="shared" si="18"/>
        <v>#VALUE!</v>
      </c>
      <c r="AW47" s="2">
        <f t="shared" si="19"/>
        <v>-1</v>
      </c>
      <c r="AX47" s="2" t="e">
        <f t="shared" si="20"/>
        <v>#VALUE!</v>
      </c>
      <c r="AY47" s="2" t="e">
        <f t="shared" si="21"/>
        <v>#VALUE!</v>
      </c>
      <c r="AZ47" s="2">
        <f t="shared" si="22"/>
        <v>-11</v>
      </c>
      <c r="BA47" s="2">
        <f t="shared" si="23"/>
        <v>-5.9399999999999995</v>
      </c>
    </row>
    <row r="48" spans="2:53" x14ac:dyDescent="0.2">
      <c r="B48">
        <v>0.45</v>
      </c>
      <c r="C48">
        <v>0.46</v>
      </c>
      <c r="E48" t="s">
        <v>6</v>
      </c>
      <c r="F48" t="s">
        <v>6</v>
      </c>
      <c r="H48">
        <v>33</v>
      </c>
      <c r="I48">
        <v>17</v>
      </c>
      <c r="K48" t="s">
        <v>6</v>
      </c>
      <c r="L48" t="s">
        <v>6</v>
      </c>
      <c r="N48" t="s">
        <v>6</v>
      </c>
      <c r="O48" t="s">
        <v>6</v>
      </c>
      <c r="Q48">
        <v>0</v>
      </c>
      <c r="R48">
        <v>0</v>
      </c>
      <c r="T48" t="s">
        <v>6</v>
      </c>
      <c r="U48" t="s">
        <v>6</v>
      </c>
      <c r="W48" t="s">
        <v>6</v>
      </c>
      <c r="X48" t="s">
        <v>6</v>
      </c>
      <c r="Z48">
        <v>0</v>
      </c>
      <c r="AA48">
        <v>0</v>
      </c>
      <c r="AC48">
        <v>22.78</v>
      </c>
      <c r="AD48">
        <v>7.82</v>
      </c>
      <c r="AG48">
        <f t="shared" si="13"/>
        <v>1.0000000000000009E-2</v>
      </c>
      <c r="AH48" t="str">
        <f t="shared" si="13"/>
        <v/>
      </c>
      <c r="AI48">
        <f t="shared" si="13"/>
        <v>-16</v>
      </c>
      <c r="AJ48" t="str">
        <f t="shared" si="13"/>
        <v/>
      </c>
      <c r="AK48" t="str">
        <f t="shared" si="13"/>
        <v/>
      </c>
      <c r="AL48">
        <f t="shared" si="13"/>
        <v>0</v>
      </c>
      <c r="AM48" t="str">
        <f t="shared" si="13"/>
        <v/>
      </c>
      <c r="AN48" t="str">
        <f t="shared" si="13"/>
        <v/>
      </c>
      <c r="AO48">
        <f t="shared" si="13"/>
        <v>0</v>
      </c>
      <c r="AP48">
        <f t="shared" si="13"/>
        <v>-14.96</v>
      </c>
      <c r="AR48" s="2">
        <f t="shared" si="14"/>
        <v>1.0000000000000009E-2</v>
      </c>
      <c r="AS48" s="2" t="e">
        <f t="shared" si="15"/>
        <v>#VALUE!</v>
      </c>
      <c r="AT48" s="2">
        <f t="shared" si="16"/>
        <v>-16</v>
      </c>
      <c r="AU48" s="2" t="e">
        <f t="shared" si="17"/>
        <v>#VALUE!</v>
      </c>
      <c r="AV48" s="2" t="e">
        <f t="shared" si="18"/>
        <v>#VALUE!</v>
      </c>
      <c r="AW48" s="2">
        <f t="shared" si="19"/>
        <v>0</v>
      </c>
      <c r="AX48" s="2" t="e">
        <f t="shared" si="20"/>
        <v>#VALUE!</v>
      </c>
      <c r="AY48" s="2" t="e">
        <f t="shared" si="21"/>
        <v>#VALUE!</v>
      </c>
      <c r="AZ48" s="2">
        <f t="shared" si="22"/>
        <v>0</v>
      </c>
      <c r="BA48" s="2">
        <f t="shared" si="23"/>
        <v>-14.96</v>
      </c>
    </row>
    <row r="49" spans="2:53" x14ac:dyDescent="0.2">
      <c r="B49">
        <v>0.91</v>
      </c>
      <c r="C49">
        <v>1.595</v>
      </c>
      <c r="E49">
        <v>0.44500000000000001</v>
      </c>
      <c r="F49">
        <v>0.71</v>
      </c>
      <c r="H49">
        <v>241</v>
      </c>
      <c r="I49">
        <v>42</v>
      </c>
      <c r="K49" t="s">
        <v>6</v>
      </c>
      <c r="L49">
        <v>1.77</v>
      </c>
      <c r="N49" t="s">
        <v>6</v>
      </c>
      <c r="O49">
        <v>19.100000000000001</v>
      </c>
      <c r="Q49">
        <v>0</v>
      </c>
      <c r="R49">
        <v>18</v>
      </c>
      <c r="T49">
        <v>0.25</v>
      </c>
      <c r="U49">
        <v>0.255</v>
      </c>
      <c r="W49">
        <v>21.614999999999998</v>
      </c>
      <c r="X49">
        <v>0.14000000000000001</v>
      </c>
      <c r="Z49">
        <v>23</v>
      </c>
      <c r="AA49">
        <v>170</v>
      </c>
      <c r="AC49">
        <v>343.57</v>
      </c>
      <c r="AD49">
        <v>118.27</v>
      </c>
      <c r="AG49">
        <f t="shared" si="13"/>
        <v>0.68499999999999994</v>
      </c>
      <c r="AH49">
        <f t="shared" si="13"/>
        <v>0.26499999999999996</v>
      </c>
      <c r="AI49">
        <f t="shared" si="13"/>
        <v>-199</v>
      </c>
      <c r="AJ49" t="str">
        <f t="shared" si="13"/>
        <v/>
      </c>
      <c r="AK49" t="str">
        <f t="shared" si="13"/>
        <v/>
      </c>
      <c r="AL49">
        <f t="shared" si="13"/>
        <v>18</v>
      </c>
      <c r="AM49">
        <f t="shared" si="13"/>
        <v>5.0000000000000044E-3</v>
      </c>
      <c r="AN49">
        <f t="shared" si="13"/>
        <v>-21.474999999999998</v>
      </c>
      <c r="AO49">
        <f t="shared" si="13"/>
        <v>147</v>
      </c>
      <c r="AP49">
        <f t="shared" si="13"/>
        <v>-225.3</v>
      </c>
      <c r="AR49" s="2">
        <f t="shared" si="14"/>
        <v>0.68499999999999994</v>
      </c>
      <c r="AS49" s="2">
        <f t="shared" si="15"/>
        <v>0.26499999999999996</v>
      </c>
      <c r="AT49" s="2">
        <f t="shared" si="16"/>
        <v>-199</v>
      </c>
      <c r="AU49" s="2" t="e">
        <f t="shared" si="17"/>
        <v>#VALUE!</v>
      </c>
      <c r="AV49" s="2" t="e">
        <f t="shared" si="18"/>
        <v>#VALUE!</v>
      </c>
      <c r="AW49" s="2">
        <f t="shared" si="19"/>
        <v>18</v>
      </c>
      <c r="AX49" s="2">
        <f t="shared" si="20"/>
        <v>5.0000000000000044E-3</v>
      </c>
      <c r="AY49" s="2">
        <f t="shared" si="21"/>
        <v>-21.474999999999998</v>
      </c>
      <c r="AZ49" s="2">
        <f t="shared" si="22"/>
        <v>147</v>
      </c>
      <c r="BA49" s="2">
        <f t="shared" si="23"/>
        <v>-225.3</v>
      </c>
    </row>
    <row r="50" spans="2:53" x14ac:dyDescent="0.2">
      <c r="B50">
        <v>3.3849999999999998</v>
      </c>
      <c r="C50">
        <v>1.0649999999999999</v>
      </c>
      <c r="E50">
        <v>43.36</v>
      </c>
      <c r="F50">
        <v>1.63</v>
      </c>
      <c r="H50">
        <v>46</v>
      </c>
      <c r="I50">
        <v>48</v>
      </c>
      <c r="K50">
        <v>2.12</v>
      </c>
      <c r="L50">
        <v>0.93</v>
      </c>
      <c r="N50">
        <v>40.325000000000003</v>
      </c>
      <c r="O50">
        <v>2.9550000000000001</v>
      </c>
      <c r="Q50">
        <v>41</v>
      </c>
      <c r="R50">
        <v>15</v>
      </c>
      <c r="T50">
        <v>0.215</v>
      </c>
      <c r="U50">
        <v>0.19</v>
      </c>
      <c r="W50">
        <v>0.12</v>
      </c>
      <c r="X50">
        <v>0.13</v>
      </c>
      <c r="Z50">
        <v>392</v>
      </c>
      <c r="AA50">
        <v>123</v>
      </c>
      <c r="AC50">
        <v>169.87</v>
      </c>
      <c r="AD50">
        <v>94.71</v>
      </c>
      <c r="AG50">
        <f t="shared" ref="AG50:AP56" si="24">IF(ISERROR(AR50),"",AR50)</f>
        <v>-2.3199999999999998</v>
      </c>
      <c r="AH50">
        <f t="shared" si="24"/>
        <v>-41.73</v>
      </c>
      <c r="AI50">
        <f t="shared" si="24"/>
        <v>2</v>
      </c>
      <c r="AJ50">
        <f t="shared" si="24"/>
        <v>-1.19</v>
      </c>
      <c r="AK50">
        <f t="shared" si="24"/>
        <v>-37.370000000000005</v>
      </c>
      <c r="AL50">
        <f t="shared" si="24"/>
        <v>-26</v>
      </c>
      <c r="AM50">
        <f t="shared" si="24"/>
        <v>-2.4999999999999994E-2</v>
      </c>
      <c r="AN50">
        <f t="shared" si="24"/>
        <v>1.0000000000000009E-2</v>
      </c>
      <c r="AO50">
        <f t="shared" si="24"/>
        <v>-269</v>
      </c>
      <c r="AP50">
        <f t="shared" si="24"/>
        <v>-75.160000000000011</v>
      </c>
      <c r="AR50" s="2">
        <f t="shared" si="14"/>
        <v>-2.3199999999999998</v>
      </c>
      <c r="AS50" s="2">
        <f t="shared" si="15"/>
        <v>-41.73</v>
      </c>
      <c r="AT50" s="2">
        <f t="shared" si="16"/>
        <v>2</v>
      </c>
      <c r="AU50" s="2">
        <f t="shared" si="17"/>
        <v>-1.19</v>
      </c>
      <c r="AV50" s="2">
        <f t="shared" si="18"/>
        <v>-37.370000000000005</v>
      </c>
      <c r="AW50" s="2">
        <f t="shared" si="19"/>
        <v>-26</v>
      </c>
      <c r="AX50" s="2">
        <f t="shared" si="20"/>
        <v>-2.4999999999999994E-2</v>
      </c>
      <c r="AY50" s="2">
        <f t="shared" si="21"/>
        <v>1.0000000000000009E-2</v>
      </c>
      <c r="AZ50" s="2">
        <f t="shared" si="22"/>
        <v>-269</v>
      </c>
      <c r="BA50" s="2">
        <f t="shared" si="23"/>
        <v>-75.160000000000011</v>
      </c>
    </row>
    <row r="51" spans="2:53" x14ac:dyDescent="0.2">
      <c r="B51">
        <v>0.87</v>
      </c>
      <c r="C51">
        <v>0.77</v>
      </c>
      <c r="E51">
        <v>246.8</v>
      </c>
      <c r="F51">
        <v>101.36</v>
      </c>
      <c r="H51">
        <v>3</v>
      </c>
      <c r="I51">
        <v>3</v>
      </c>
      <c r="K51">
        <v>0.92500000000000004</v>
      </c>
      <c r="L51" t="s">
        <v>6</v>
      </c>
      <c r="N51">
        <v>0.46</v>
      </c>
      <c r="O51" t="s">
        <v>6</v>
      </c>
      <c r="Q51">
        <v>2</v>
      </c>
      <c r="R51">
        <v>0</v>
      </c>
      <c r="T51">
        <v>0.17</v>
      </c>
      <c r="U51">
        <v>0.08</v>
      </c>
      <c r="W51">
        <v>0.105</v>
      </c>
      <c r="X51">
        <v>2.4550000000000001</v>
      </c>
      <c r="Z51">
        <v>11</v>
      </c>
      <c r="AA51">
        <v>5</v>
      </c>
      <c r="AC51">
        <v>4.4800000000000004</v>
      </c>
      <c r="AD51">
        <v>2.14</v>
      </c>
      <c r="AG51">
        <f t="shared" si="24"/>
        <v>-9.9999999999999978E-2</v>
      </c>
      <c r="AH51">
        <f t="shared" si="24"/>
        <v>-145.44</v>
      </c>
      <c r="AI51">
        <f t="shared" si="24"/>
        <v>0</v>
      </c>
      <c r="AJ51" t="str">
        <f t="shared" si="24"/>
        <v/>
      </c>
      <c r="AK51" t="str">
        <f t="shared" si="24"/>
        <v/>
      </c>
      <c r="AL51">
        <f t="shared" si="24"/>
        <v>-2</v>
      </c>
      <c r="AM51">
        <f t="shared" si="24"/>
        <v>-9.0000000000000011E-2</v>
      </c>
      <c r="AN51">
        <f t="shared" si="24"/>
        <v>2.35</v>
      </c>
      <c r="AO51">
        <f t="shared" si="24"/>
        <v>-6</v>
      </c>
      <c r="AP51">
        <f t="shared" si="24"/>
        <v>-2.3400000000000003</v>
      </c>
      <c r="AR51" s="2">
        <f t="shared" si="14"/>
        <v>-9.9999999999999978E-2</v>
      </c>
      <c r="AS51" s="2">
        <f t="shared" si="15"/>
        <v>-145.44</v>
      </c>
      <c r="AT51" s="2">
        <f t="shared" si="16"/>
        <v>0</v>
      </c>
      <c r="AU51" s="2" t="e">
        <f t="shared" si="17"/>
        <v>#VALUE!</v>
      </c>
      <c r="AV51" s="2" t="e">
        <f t="shared" si="18"/>
        <v>#VALUE!</v>
      </c>
      <c r="AW51" s="2">
        <f t="shared" si="19"/>
        <v>-2</v>
      </c>
      <c r="AX51" s="2">
        <f t="shared" si="20"/>
        <v>-9.0000000000000011E-2</v>
      </c>
      <c r="AY51" s="2">
        <f t="shared" si="21"/>
        <v>2.35</v>
      </c>
      <c r="AZ51" s="2">
        <f t="shared" si="22"/>
        <v>-6</v>
      </c>
      <c r="BA51" s="2">
        <f t="shared" si="23"/>
        <v>-2.3400000000000003</v>
      </c>
    </row>
    <row r="52" spans="2:53" x14ac:dyDescent="0.2">
      <c r="B52">
        <v>0.6</v>
      </c>
      <c r="C52">
        <v>0.95</v>
      </c>
      <c r="E52">
        <v>0.98499999999999999</v>
      </c>
      <c r="F52">
        <v>0.47</v>
      </c>
      <c r="H52">
        <v>85</v>
      </c>
      <c r="I52">
        <v>71</v>
      </c>
      <c r="K52" t="s">
        <v>6</v>
      </c>
      <c r="L52">
        <v>0.99</v>
      </c>
      <c r="N52" t="s">
        <v>6</v>
      </c>
      <c r="O52">
        <v>33.880000000000003</v>
      </c>
      <c r="Q52">
        <v>0</v>
      </c>
      <c r="R52">
        <v>9</v>
      </c>
      <c r="T52">
        <v>0.14000000000000001</v>
      </c>
      <c r="U52">
        <v>0.25</v>
      </c>
      <c r="W52">
        <v>17.004999999999999</v>
      </c>
      <c r="X52">
        <v>0.16500000000000001</v>
      </c>
      <c r="Z52">
        <v>5</v>
      </c>
      <c r="AA52">
        <v>91</v>
      </c>
      <c r="AC52">
        <v>78.25</v>
      </c>
      <c r="AD52">
        <v>117.68</v>
      </c>
      <c r="AG52">
        <f t="shared" si="24"/>
        <v>0.35</v>
      </c>
      <c r="AH52">
        <f t="shared" si="24"/>
        <v>-0.51500000000000001</v>
      </c>
      <c r="AI52">
        <f t="shared" si="24"/>
        <v>-14</v>
      </c>
      <c r="AJ52" t="str">
        <f t="shared" si="24"/>
        <v/>
      </c>
      <c r="AK52" t="str">
        <f t="shared" si="24"/>
        <v/>
      </c>
      <c r="AL52">
        <f t="shared" si="24"/>
        <v>9</v>
      </c>
      <c r="AM52">
        <f t="shared" si="24"/>
        <v>0.10999999999999999</v>
      </c>
      <c r="AN52">
        <f t="shared" si="24"/>
        <v>-16.84</v>
      </c>
      <c r="AO52">
        <f t="shared" si="24"/>
        <v>86</v>
      </c>
      <c r="AP52">
        <f t="shared" si="24"/>
        <v>39.430000000000007</v>
      </c>
      <c r="AR52" s="2">
        <f t="shared" si="14"/>
        <v>0.35</v>
      </c>
      <c r="AS52" s="2">
        <f t="shared" si="15"/>
        <v>-0.51500000000000001</v>
      </c>
      <c r="AT52" s="2">
        <f t="shared" si="16"/>
        <v>-14</v>
      </c>
      <c r="AU52" s="2" t="e">
        <f t="shared" si="17"/>
        <v>#VALUE!</v>
      </c>
      <c r="AV52" s="2" t="e">
        <f t="shared" si="18"/>
        <v>#VALUE!</v>
      </c>
      <c r="AW52" s="2">
        <f t="shared" si="19"/>
        <v>9</v>
      </c>
      <c r="AX52" s="2">
        <f t="shared" si="20"/>
        <v>0.10999999999999999</v>
      </c>
      <c r="AY52" s="2">
        <f t="shared" si="21"/>
        <v>-16.84</v>
      </c>
      <c r="AZ52" s="2">
        <f t="shared" si="22"/>
        <v>86</v>
      </c>
      <c r="BA52" s="2">
        <f t="shared" si="23"/>
        <v>39.430000000000007</v>
      </c>
    </row>
    <row r="53" spans="2:53" x14ac:dyDescent="0.2">
      <c r="B53">
        <v>2.16</v>
      </c>
      <c r="C53">
        <v>2.9049999999999998</v>
      </c>
      <c r="E53">
        <v>2.46</v>
      </c>
      <c r="F53">
        <v>4.74</v>
      </c>
      <c r="H53">
        <v>57</v>
      </c>
      <c r="I53">
        <v>50</v>
      </c>
      <c r="K53">
        <v>1.94</v>
      </c>
      <c r="L53">
        <v>0.52</v>
      </c>
      <c r="N53">
        <v>66.650000000000006</v>
      </c>
      <c r="O53">
        <v>7.86</v>
      </c>
      <c r="Q53">
        <v>25</v>
      </c>
      <c r="R53">
        <v>36</v>
      </c>
      <c r="T53">
        <v>0.26</v>
      </c>
      <c r="U53">
        <v>0.27</v>
      </c>
      <c r="W53">
        <v>0.15</v>
      </c>
      <c r="X53">
        <v>0.13</v>
      </c>
      <c r="Z53">
        <v>248</v>
      </c>
      <c r="AA53">
        <v>573</v>
      </c>
      <c r="AC53">
        <v>161.71</v>
      </c>
      <c r="AD53">
        <v>278.76</v>
      </c>
      <c r="AG53">
        <f t="shared" si="24"/>
        <v>0.74499999999999966</v>
      </c>
      <c r="AH53">
        <f t="shared" si="24"/>
        <v>2.2800000000000002</v>
      </c>
      <c r="AI53">
        <f t="shared" si="24"/>
        <v>-7</v>
      </c>
      <c r="AJ53">
        <f t="shared" si="24"/>
        <v>-1.42</v>
      </c>
      <c r="AK53">
        <f t="shared" si="24"/>
        <v>-58.790000000000006</v>
      </c>
      <c r="AL53">
        <f t="shared" si="24"/>
        <v>11</v>
      </c>
      <c r="AM53">
        <f t="shared" si="24"/>
        <v>1.0000000000000009E-2</v>
      </c>
      <c r="AN53">
        <f t="shared" si="24"/>
        <v>-1.999999999999999E-2</v>
      </c>
      <c r="AO53">
        <f t="shared" si="24"/>
        <v>325</v>
      </c>
      <c r="AP53">
        <f t="shared" si="24"/>
        <v>117.04999999999998</v>
      </c>
      <c r="AR53" s="2">
        <f t="shared" si="14"/>
        <v>0.74499999999999966</v>
      </c>
      <c r="AS53" s="2">
        <f t="shared" si="15"/>
        <v>2.2800000000000002</v>
      </c>
      <c r="AT53" s="2">
        <f t="shared" si="16"/>
        <v>-7</v>
      </c>
      <c r="AU53" s="2">
        <f t="shared" si="17"/>
        <v>-1.42</v>
      </c>
      <c r="AV53" s="2">
        <f t="shared" si="18"/>
        <v>-58.790000000000006</v>
      </c>
      <c r="AW53" s="2">
        <f t="shared" si="19"/>
        <v>11</v>
      </c>
      <c r="AX53" s="2">
        <f t="shared" si="20"/>
        <v>1.0000000000000009E-2</v>
      </c>
      <c r="AY53" s="2">
        <f t="shared" si="21"/>
        <v>-1.999999999999999E-2</v>
      </c>
      <c r="AZ53" s="2">
        <f t="shared" si="22"/>
        <v>325</v>
      </c>
      <c r="BA53" s="2">
        <f t="shared" si="23"/>
        <v>117.04999999999998</v>
      </c>
    </row>
    <row r="54" spans="2:53" x14ac:dyDescent="0.2">
      <c r="B54">
        <v>3.26</v>
      </c>
      <c r="C54">
        <v>3.59</v>
      </c>
      <c r="E54">
        <v>82.69</v>
      </c>
      <c r="F54">
        <v>65.459999999999994</v>
      </c>
      <c r="H54">
        <v>32</v>
      </c>
      <c r="I54">
        <v>19</v>
      </c>
      <c r="K54">
        <v>0.84</v>
      </c>
      <c r="L54">
        <v>1.1200000000000001</v>
      </c>
      <c r="N54">
        <v>109.845</v>
      </c>
      <c r="O54">
        <v>31.52</v>
      </c>
      <c r="Q54">
        <v>17</v>
      </c>
      <c r="R54">
        <v>19</v>
      </c>
      <c r="T54">
        <v>0.19</v>
      </c>
      <c r="U54">
        <v>0.18</v>
      </c>
      <c r="W54">
        <v>0.11</v>
      </c>
      <c r="X54">
        <v>0.11</v>
      </c>
      <c r="Z54">
        <v>206</v>
      </c>
      <c r="AA54">
        <v>141</v>
      </c>
      <c r="AC54">
        <v>91.45</v>
      </c>
      <c r="AD54">
        <v>60.35</v>
      </c>
      <c r="AG54">
        <f t="shared" si="24"/>
        <v>0.33000000000000007</v>
      </c>
      <c r="AH54">
        <f t="shared" si="24"/>
        <v>-17.230000000000004</v>
      </c>
      <c r="AI54">
        <f t="shared" si="24"/>
        <v>-13</v>
      </c>
      <c r="AJ54">
        <f t="shared" si="24"/>
        <v>0.28000000000000014</v>
      </c>
      <c r="AK54">
        <f t="shared" si="24"/>
        <v>-78.325000000000003</v>
      </c>
      <c r="AL54">
        <f t="shared" si="24"/>
        <v>2</v>
      </c>
      <c r="AM54">
        <f t="shared" si="24"/>
        <v>-1.0000000000000009E-2</v>
      </c>
      <c r="AN54">
        <f t="shared" si="24"/>
        <v>0</v>
      </c>
      <c r="AO54">
        <f t="shared" si="24"/>
        <v>-65</v>
      </c>
      <c r="AP54">
        <f t="shared" si="24"/>
        <v>-31.1</v>
      </c>
      <c r="AR54" s="2">
        <f t="shared" si="14"/>
        <v>0.33000000000000007</v>
      </c>
      <c r="AS54" s="2">
        <f t="shared" si="15"/>
        <v>-17.230000000000004</v>
      </c>
      <c r="AT54" s="2">
        <f t="shared" si="16"/>
        <v>-13</v>
      </c>
      <c r="AU54" s="2">
        <f t="shared" si="17"/>
        <v>0.28000000000000014</v>
      </c>
      <c r="AV54" s="2">
        <f t="shared" si="18"/>
        <v>-78.325000000000003</v>
      </c>
      <c r="AW54" s="2">
        <f t="shared" si="19"/>
        <v>2</v>
      </c>
      <c r="AX54" s="2">
        <f t="shared" si="20"/>
        <v>-1.0000000000000009E-2</v>
      </c>
      <c r="AY54" s="2">
        <f t="shared" si="21"/>
        <v>0</v>
      </c>
      <c r="AZ54" s="2">
        <f t="shared" si="22"/>
        <v>-65</v>
      </c>
      <c r="BA54" s="2">
        <f t="shared" si="23"/>
        <v>-31.1</v>
      </c>
    </row>
    <row r="55" spans="2:53" x14ac:dyDescent="0.2">
      <c r="B55">
        <v>0.59</v>
      </c>
      <c r="C55">
        <v>2.23</v>
      </c>
      <c r="E55">
        <v>0.28000000000000003</v>
      </c>
      <c r="F55">
        <v>0.92</v>
      </c>
      <c r="H55">
        <v>554</v>
      </c>
      <c r="I55">
        <v>44</v>
      </c>
      <c r="K55">
        <v>0.88</v>
      </c>
      <c r="L55">
        <v>1.41</v>
      </c>
      <c r="N55">
        <v>24.65</v>
      </c>
      <c r="O55">
        <v>1.665</v>
      </c>
      <c r="Q55">
        <v>23</v>
      </c>
      <c r="R55">
        <v>49</v>
      </c>
      <c r="T55">
        <v>0.23</v>
      </c>
      <c r="U55">
        <v>0.24</v>
      </c>
      <c r="W55">
        <v>0.52</v>
      </c>
      <c r="X55">
        <v>0.115</v>
      </c>
      <c r="Z55">
        <v>266</v>
      </c>
      <c r="AA55">
        <v>435</v>
      </c>
      <c r="AC55">
        <v>937.2</v>
      </c>
      <c r="AD55">
        <v>210.72</v>
      </c>
      <c r="AG55">
        <f t="shared" si="24"/>
        <v>1.6400000000000001</v>
      </c>
      <c r="AH55">
        <f t="shared" si="24"/>
        <v>0.64</v>
      </c>
      <c r="AI55">
        <f t="shared" si="24"/>
        <v>-510</v>
      </c>
      <c r="AJ55">
        <f t="shared" si="24"/>
        <v>0.52999999999999992</v>
      </c>
      <c r="AK55">
        <f t="shared" si="24"/>
        <v>-22.984999999999999</v>
      </c>
      <c r="AL55">
        <f t="shared" si="24"/>
        <v>26</v>
      </c>
      <c r="AM55">
        <f t="shared" si="24"/>
        <v>9.9999999999999811E-3</v>
      </c>
      <c r="AN55">
        <f t="shared" si="24"/>
        <v>-0.40500000000000003</v>
      </c>
      <c r="AO55">
        <f t="shared" si="24"/>
        <v>169</v>
      </c>
      <c r="AP55">
        <f t="shared" si="24"/>
        <v>-726.48</v>
      </c>
      <c r="AR55" s="2">
        <f t="shared" si="14"/>
        <v>1.6400000000000001</v>
      </c>
      <c r="AS55" s="2">
        <f t="shared" si="15"/>
        <v>0.64</v>
      </c>
      <c r="AT55" s="2">
        <f t="shared" si="16"/>
        <v>-510</v>
      </c>
      <c r="AU55" s="2">
        <f t="shared" si="17"/>
        <v>0.52999999999999992</v>
      </c>
      <c r="AV55" s="2">
        <f t="shared" si="18"/>
        <v>-22.984999999999999</v>
      </c>
      <c r="AW55" s="2">
        <f t="shared" si="19"/>
        <v>26</v>
      </c>
      <c r="AX55" s="2">
        <f t="shared" si="20"/>
        <v>9.9999999999999811E-3</v>
      </c>
      <c r="AY55" s="2">
        <f t="shared" si="21"/>
        <v>-0.40500000000000003</v>
      </c>
      <c r="AZ55" s="2">
        <f t="shared" si="22"/>
        <v>169</v>
      </c>
      <c r="BA55" s="2">
        <f t="shared" si="23"/>
        <v>-726.48</v>
      </c>
    </row>
    <row r="56" spans="2:53" x14ac:dyDescent="0.2">
      <c r="B56">
        <v>1.27</v>
      </c>
      <c r="C56">
        <v>1.42</v>
      </c>
      <c r="E56">
        <v>0.9</v>
      </c>
      <c r="F56">
        <v>0.56999999999999995</v>
      </c>
      <c r="H56">
        <v>161</v>
      </c>
      <c r="I56">
        <v>130</v>
      </c>
      <c r="K56">
        <v>1.65</v>
      </c>
      <c r="L56">
        <v>2.085</v>
      </c>
      <c r="N56">
        <v>1.97</v>
      </c>
      <c r="O56">
        <v>3.12</v>
      </c>
      <c r="Q56">
        <v>89</v>
      </c>
      <c r="R56">
        <v>72</v>
      </c>
      <c r="T56">
        <v>0.26</v>
      </c>
      <c r="U56">
        <v>0.32</v>
      </c>
      <c r="W56">
        <v>0.13</v>
      </c>
      <c r="X56">
        <v>0.14000000000000001</v>
      </c>
      <c r="Z56">
        <v>668</v>
      </c>
      <c r="AA56">
        <v>678</v>
      </c>
      <c r="AC56">
        <v>441.14</v>
      </c>
      <c r="AD56">
        <v>432.89</v>
      </c>
      <c r="AG56">
        <f t="shared" si="24"/>
        <v>0.14999999999999991</v>
      </c>
      <c r="AH56">
        <f t="shared" si="24"/>
        <v>-0.33000000000000007</v>
      </c>
      <c r="AI56">
        <f t="shared" si="24"/>
        <v>-31</v>
      </c>
      <c r="AJ56">
        <f t="shared" si="24"/>
        <v>0.43500000000000005</v>
      </c>
      <c r="AK56">
        <f t="shared" si="24"/>
        <v>1.1500000000000001</v>
      </c>
      <c r="AL56">
        <f t="shared" si="24"/>
        <v>-17</v>
      </c>
      <c r="AM56">
        <f t="shared" si="24"/>
        <v>0.06</v>
      </c>
      <c r="AN56">
        <f t="shared" si="24"/>
        <v>1.0000000000000009E-2</v>
      </c>
      <c r="AO56">
        <f t="shared" si="24"/>
        <v>10</v>
      </c>
      <c r="AP56">
        <f t="shared" si="24"/>
        <v>-8.25</v>
      </c>
      <c r="AR56" s="2">
        <f t="shared" si="14"/>
        <v>0.14999999999999991</v>
      </c>
      <c r="AS56" s="2">
        <f t="shared" si="15"/>
        <v>-0.33000000000000007</v>
      </c>
      <c r="AT56" s="2">
        <f t="shared" si="16"/>
        <v>-31</v>
      </c>
      <c r="AU56" s="2">
        <f t="shared" si="17"/>
        <v>0.43500000000000005</v>
      </c>
      <c r="AV56" s="2">
        <f t="shared" si="18"/>
        <v>1.1500000000000001</v>
      </c>
      <c r="AW56" s="2">
        <f t="shared" si="19"/>
        <v>-17</v>
      </c>
      <c r="AX56" s="2">
        <f t="shared" si="20"/>
        <v>0.06</v>
      </c>
      <c r="AY56" s="2">
        <f t="shared" si="21"/>
        <v>1.0000000000000009E-2</v>
      </c>
      <c r="AZ56" s="2">
        <f t="shared" si="22"/>
        <v>10</v>
      </c>
      <c r="BA56" s="2">
        <f t="shared" si="23"/>
        <v>-8.25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CA16-8DAA-BA4F-B61E-97CD7726E28C}">
  <dimension ref="A1:BA51"/>
  <sheetViews>
    <sheetView topLeftCell="U1" workbookViewId="0">
      <selection activeCell="Q5" sqref="Q5"/>
    </sheetView>
  </sheetViews>
  <sheetFormatPr baseColWidth="10" defaultRowHeight="16" x14ac:dyDescent="0.2"/>
  <cols>
    <col min="1" max="1" width="18.33203125" customWidth="1"/>
    <col min="2" max="2" width="12.1640625" bestFit="1" customWidth="1"/>
    <col min="14" max="14" width="12.1640625" bestFit="1" customWidth="1"/>
    <col min="20" max="20" width="12.1640625" bestFit="1" customWidth="1"/>
    <col min="44" max="53" width="9" style="2" customWidth="1"/>
  </cols>
  <sheetData>
    <row r="1" spans="1:53" s="1" customFormat="1" x14ac:dyDescent="0.2">
      <c r="B1" s="1" t="s">
        <v>4</v>
      </c>
      <c r="E1" s="1" t="s">
        <v>11</v>
      </c>
      <c r="H1" s="1" t="s">
        <v>10</v>
      </c>
      <c r="K1" s="1" t="s">
        <v>9</v>
      </c>
      <c r="N1" s="1" t="s">
        <v>12</v>
      </c>
      <c r="Q1" s="1" t="s">
        <v>8</v>
      </c>
      <c r="T1" s="1" t="s">
        <v>3</v>
      </c>
      <c r="W1" s="1" t="s">
        <v>13</v>
      </c>
      <c r="Z1" s="1" t="s">
        <v>7</v>
      </c>
      <c r="AC1" s="1" t="s">
        <v>5</v>
      </c>
      <c r="AF1" s="1" t="s">
        <v>18</v>
      </c>
    </row>
    <row r="2" spans="1:53" s="1" customFormat="1" x14ac:dyDescent="0.2">
      <c r="B2" s="1" t="s">
        <v>0</v>
      </c>
      <c r="C2" s="1" t="s">
        <v>2</v>
      </c>
      <c r="E2" s="1" t="s">
        <v>0</v>
      </c>
      <c r="F2" s="1" t="s">
        <v>2</v>
      </c>
      <c r="H2" s="1" t="s">
        <v>0</v>
      </c>
      <c r="I2" s="1" t="s">
        <v>2</v>
      </c>
      <c r="K2" s="1" t="s">
        <v>0</v>
      </c>
      <c r="L2" s="1" t="s">
        <v>2</v>
      </c>
      <c r="N2" s="1" t="s">
        <v>0</v>
      </c>
      <c r="O2" s="1" t="s">
        <v>2</v>
      </c>
      <c r="Q2" s="1" t="s">
        <v>0</v>
      </c>
      <c r="R2" s="1" t="s">
        <v>2</v>
      </c>
      <c r="T2" s="1" t="s">
        <v>0</v>
      </c>
      <c r="U2" s="1" t="s">
        <v>2</v>
      </c>
      <c r="W2" s="1" t="s">
        <v>0</v>
      </c>
      <c r="X2" s="1" t="s">
        <v>2</v>
      </c>
      <c r="Z2" s="1" t="s">
        <v>0</v>
      </c>
      <c r="AA2" s="1" t="s">
        <v>2</v>
      </c>
      <c r="AC2" s="1" t="s">
        <v>0</v>
      </c>
      <c r="AD2" s="1" t="s">
        <v>2</v>
      </c>
      <c r="AF2" s="2"/>
      <c r="AG2" s="2" t="s">
        <v>4</v>
      </c>
      <c r="AH2" s="2" t="s">
        <v>11</v>
      </c>
      <c r="AI2" s="2" t="s">
        <v>10</v>
      </c>
      <c r="AJ2" s="2" t="s">
        <v>9</v>
      </c>
      <c r="AK2" s="2" t="s">
        <v>12</v>
      </c>
      <c r="AL2" s="2" t="s">
        <v>8</v>
      </c>
      <c r="AM2" s="2" t="s">
        <v>3</v>
      </c>
      <c r="AN2" s="2" t="s">
        <v>13</v>
      </c>
      <c r="AO2" s="2" t="s">
        <v>7</v>
      </c>
      <c r="AP2" s="2" t="s">
        <v>5</v>
      </c>
    </row>
    <row r="3" spans="1:53" x14ac:dyDescent="0.2">
      <c r="A3" s="1" t="s">
        <v>14</v>
      </c>
      <c r="B3">
        <f>AVERAGE(B10:B119)</f>
        <v>1.2534523809523812</v>
      </c>
      <c r="C3">
        <f>AVERAGE(C10:C119)</f>
        <v>1.2692857142857139</v>
      </c>
      <c r="E3">
        <f>AVERAGE(E10:E119)</f>
        <v>16.015000000000004</v>
      </c>
      <c r="F3">
        <f>AVERAGE(F10:F119)</f>
        <v>33.202972972972972</v>
      </c>
      <c r="H3">
        <f>AVERAGE(H10:H119)</f>
        <v>96.69047619047619</v>
      </c>
      <c r="I3">
        <f>AVERAGE(I10:I119)</f>
        <v>56.904761904761905</v>
      </c>
      <c r="K3">
        <f>AVERAGE(K10:K119)</f>
        <v>1.671</v>
      </c>
      <c r="L3">
        <f>AVERAGE(L10:L119)</f>
        <v>1.4768571428571431</v>
      </c>
      <c r="N3">
        <f>AVERAGE(N10:N119)</f>
        <v>128.95371794871795</v>
      </c>
      <c r="O3">
        <f>AVERAGE(O10:O119)</f>
        <v>80.290624999999991</v>
      </c>
      <c r="Q3">
        <f>AVERAGE(Q10:Q119)</f>
        <v>31.785714285714285</v>
      </c>
      <c r="R3">
        <f>AVERAGE(R10:R119)</f>
        <v>20.166666666666668</v>
      </c>
      <c r="T3">
        <f>AVERAGE(T10:T119)</f>
        <v>0.26880952380952383</v>
      </c>
      <c r="U3">
        <f>AVERAGE(U10:U119)</f>
        <v>0.22851351351351346</v>
      </c>
      <c r="W3">
        <f>AVERAGE(W10:W119)</f>
        <v>1.5461904761904766</v>
      </c>
      <c r="X3">
        <f>AVERAGE(X10:X119)</f>
        <v>2.9018918918918915</v>
      </c>
      <c r="Z3">
        <f>AVERAGE(Z10:Z119)</f>
        <v>264.59523809523807</v>
      </c>
      <c r="AA3">
        <f>AVERAGE(AA10:AA119)</f>
        <v>181.16666666666666</v>
      </c>
      <c r="AC3">
        <f>AVERAGE(AC10:AC119)</f>
        <v>190.00833333333335</v>
      </c>
      <c r="AD3">
        <f>AVERAGE(AD10:AD119)</f>
        <v>118.47404761904757</v>
      </c>
      <c r="AG3">
        <f>AVERAGE(AG10:AG119)</f>
        <v>1.5833333333333338E-2</v>
      </c>
      <c r="AH3">
        <f t="shared" ref="AH3:AP3" si="0">AVERAGE(AH10:AH119)</f>
        <v>22.701351351351352</v>
      </c>
      <c r="AI3">
        <f t="shared" si="0"/>
        <v>-39.785714285714285</v>
      </c>
      <c r="AJ3">
        <f t="shared" si="0"/>
        <v>-0.17285714285714288</v>
      </c>
      <c r="AK3">
        <f t="shared" si="0"/>
        <v>-11.917500000000006</v>
      </c>
      <c r="AL3">
        <f t="shared" si="0"/>
        <v>-11.619047619047619</v>
      </c>
      <c r="AM3">
        <f t="shared" si="0"/>
        <v>-3.8918918918918917E-2</v>
      </c>
      <c r="AN3">
        <f t="shared" si="0"/>
        <v>2.7125675675675676</v>
      </c>
      <c r="AO3">
        <f t="shared" si="0"/>
        <v>-83.428571428571431</v>
      </c>
      <c r="AP3">
        <f t="shared" si="0"/>
        <v>-71.534285714285716</v>
      </c>
    </row>
    <row r="4" spans="1:53" x14ac:dyDescent="0.2">
      <c r="A4" s="1" t="s">
        <v>15</v>
      </c>
      <c r="B4">
        <f>STDEV(B10:B119)/SQRT(COUNT(B10:B119))</f>
        <v>6.7748443308386003E-2</v>
      </c>
      <c r="C4">
        <f>STDEV(C10:C119)/SQRT(COUNT(C10:C119))</f>
        <v>8.2179333415104208E-2</v>
      </c>
      <c r="E4">
        <f>STDEV(E10:E119)/SQRT(COUNT(E10:E119))</f>
        <v>6.6915411308722925</v>
      </c>
      <c r="F4">
        <f>STDEV(F10:F119)/SQRT(COUNT(F10:F119))</f>
        <v>18.526772913322265</v>
      </c>
      <c r="H4">
        <f>STDEV(H10:H119)/SQRT(COUNT(H10:H119))</f>
        <v>15.034898933516082</v>
      </c>
      <c r="I4">
        <f>STDEV(I10:I119)/SQRT(COUNT(I10:I119))</f>
        <v>9.9206965542026619</v>
      </c>
      <c r="K4">
        <f>STDEV(K10:K119)/SQRT(COUNT(K10:K119))</f>
        <v>8.6925808330127904E-2</v>
      </c>
      <c r="L4">
        <f>STDEV(L10:L119)/SQRT(COUNT(L10:L119))</f>
        <v>0.12448365383466542</v>
      </c>
      <c r="N4">
        <f>STDEV(N10:N119)/SQRT(COUNT(N10:N119))</f>
        <v>57.862678093491994</v>
      </c>
      <c r="O4">
        <f>STDEV(O10:O119)/SQRT(COUNT(O10:O119))</f>
        <v>27.836933346773701</v>
      </c>
      <c r="Q4">
        <f>STDEV(Q10:Q119)/SQRT(COUNT(Q10:Q119))</f>
        <v>4.5992141572711462</v>
      </c>
      <c r="R4">
        <f>STDEV(R10:R119)/SQRT(COUNT(R10:R119))</f>
        <v>3.8865916006481069</v>
      </c>
      <c r="T4">
        <f>STDEV(T10:T119)/SQRT(COUNT(T10:T119))</f>
        <v>1.2753594291728114E-2</v>
      </c>
      <c r="U4">
        <f>STDEV(U10:U119)/SQRT(COUNT(U10:U119))</f>
        <v>9.2853998881855752E-3</v>
      </c>
      <c r="W4">
        <f>STDEV(W10:W119)/SQRT(COUNT(W10:W119))</f>
        <v>1.3472782044146274</v>
      </c>
      <c r="X4">
        <f>STDEV(X10:X119)/SQRT(COUNT(X10:X119))</f>
        <v>2.2797713581895218</v>
      </c>
      <c r="Z4">
        <f>STDEV(Z10:Z119)/SQRT(COUNT(Z10:Z119))</f>
        <v>37.724859093702818</v>
      </c>
      <c r="AA4">
        <f>STDEV(AA10:AA119)/SQRT(COUNT(AA10:AA119))</f>
        <v>34.117102374170074</v>
      </c>
      <c r="AC4">
        <f>STDEV(AC10:AC119)/SQRT(COUNT(AC10:AC119))</f>
        <v>27.470871247952143</v>
      </c>
      <c r="AD4">
        <f>STDEV(AD10:AD119)/SQRT(COUNT(AD10:AD119))</f>
        <v>20.744548317767517</v>
      </c>
      <c r="AG4">
        <f>STDEV(AG10:AG119)/SQRT(COUNT(AG10:AG119))</f>
        <v>8.9012833097586813E-2</v>
      </c>
      <c r="AH4">
        <f t="shared" ref="AH4:AP4" si="1">STDEV(AH10:AH119)/SQRT(COUNT(AH10:AH119))</f>
        <v>19.101134913384168</v>
      </c>
      <c r="AI4">
        <f t="shared" si="1"/>
        <v>16.592945050597017</v>
      </c>
      <c r="AJ4">
        <f t="shared" si="1"/>
        <v>0.12690403403178885</v>
      </c>
      <c r="AK4">
        <f t="shared" si="1"/>
        <v>69.213835055243365</v>
      </c>
      <c r="AL4">
        <f t="shared" si="1"/>
        <v>5.5037683617652302</v>
      </c>
      <c r="AM4">
        <f t="shared" si="1"/>
        <v>1.4053115584282114E-2</v>
      </c>
      <c r="AN4">
        <f t="shared" si="1"/>
        <v>2.2813059538707154</v>
      </c>
      <c r="AO4">
        <f t="shared" si="1"/>
        <v>47.295806509910904</v>
      </c>
      <c r="AP4">
        <f t="shared" si="1"/>
        <v>30.928013058881852</v>
      </c>
    </row>
    <row r="5" spans="1:53" s="2" customFormat="1" x14ac:dyDescent="0.2">
      <c r="A5" s="2" t="s">
        <v>19</v>
      </c>
      <c r="B5" s="2">
        <f>TTEST(B10:B119,C10:C119,2,1)</f>
        <v>0.85969554288300654</v>
      </c>
      <c r="E5" s="2">
        <f>TTEST(E10:E119,F10:F119,2,1)</f>
        <v>0.24242493326561834</v>
      </c>
      <c r="H5" s="3">
        <f>TTEST(H10:H119,I10:I119,2,1)</f>
        <v>2.1133652608385668E-2</v>
      </c>
      <c r="K5" s="2">
        <f>TTEST(K10:K119,L10:L119,2,1)</f>
        <v>0.18212005307218548</v>
      </c>
      <c r="N5" s="2">
        <f>TTEST(N10:N119,O10:O119,2,1)</f>
        <v>0.86441222839816756</v>
      </c>
      <c r="Q5" s="3">
        <f>TTEST(Q10:Q119,R10:R119,2,1)</f>
        <v>4.090491762601707E-2</v>
      </c>
      <c r="T5" s="3">
        <f>TTEST(T10:T119,U10:U119,2,1)</f>
        <v>8.8219837474831364E-3</v>
      </c>
      <c r="W5" s="2">
        <f>TTEST(W10:W119,X10:X119,2,1)</f>
        <v>0.24220738334622963</v>
      </c>
      <c r="Z5" s="2">
        <f>TTEST(Z10:Z119,AA10:AA119,2,1)</f>
        <v>8.5186767559260843E-2</v>
      </c>
      <c r="AC5" s="3">
        <f>TTEST(AC10:AC119,AD10:AD119,2,1)</f>
        <v>2.5820746718411017E-2</v>
      </c>
    </row>
    <row r="8" spans="1:53" s="1" customFormat="1" x14ac:dyDescent="0.2">
      <c r="B8" s="1" t="s">
        <v>4</v>
      </c>
      <c r="E8" s="1" t="s">
        <v>11</v>
      </c>
      <c r="H8" s="1" t="s">
        <v>10</v>
      </c>
      <c r="K8" s="1" t="s">
        <v>9</v>
      </c>
      <c r="N8" s="1" t="s">
        <v>12</v>
      </c>
      <c r="Q8" s="1" t="s">
        <v>8</v>
      </c>
      <c r="T8" s="1" t="s">
        <v>3</v>
      </c>
      <c r="W8" s="1" t="s">
        <v>13</v>
      </c>
      <c r="Z8" s="1" t="s">
        <v>7</v>
      </c>
      <c r="AC8" s="1" t="s">
        <v>5</v>
      </c>
      <c r="AF8" s="1" t="s">
        <v>18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1" t="s">
        <v>18</v>
      </c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s="1" customFormat="1" x14ac:dyDescent="0.2">
      <c r="B9" s="1" t="s">
        <v>0</v>
      </c>
      <c r="C9" s="1" t="s">
        <v>2</v>
      </c>
      <c r="E9" s="1" t="s">
        <v>0</v>
      </c>
      <c r="F9" s="1" t="s">
        <v>2</v>
      </c>
      <c r="H9" s="1" t="s">
        <v>0</v>
      </c>
      <c r="I9" s="1" t="s">
        <v>2</v>
      </c>
      <c r="K9" s="1" t="s">
        <v>0</v>
      </c>
      <c r="L9" s="1" t="s">
        <v>2</v>
      </c>
      <c r="N9" s="1" t="s">
        <v>0</v>
      </c>
      <c r="O9" s="1" t="s">
        <v>2</v>
      </c>
      <c r="Q9" s="1" t="s">
        <v>0</v>
      </c>
      <c r="R9" s="1" t="s">
        <v>2</v>
      </c>
      <c r="T9" s="1" t="s">
        <v>0</v>
      </c>
      <c r="U9" s="1" t="s">
        <v>2</v>
      </c>
      <c r="W9" s="1" t="s">
        <v>0</v>
      </c>
      <c r="X9" s="1" t="s">
        <v>2</v>
      </c>
      <c r="Z9" s="1" t="s">
        <v>0</v>
      </c>
      <c r="AA9" s="1" t="s">
        <v>2</v>
      </c>
      <c r="AC9" s="1" t="s">
        <v>0</v>
      </c>
      <c r="AD9" s="1" t="s">
        <v>2</v>
      </c>
      <c r="AG9" s="2" t="s">
        <v>4</v>
      </c>
      <c r="AH9" s="2" t="s">
        <v>11</v>
      </c>
      <c r="AI9" s="2" t="s">
        <v>10</v>
      </c>
      <c r="AJ9" s="2" t="s">
        <v>9</v>
      </c>
      <c r="AK9" s="2" t="s">
        <v>12</v>
      </c>
      <c r="AL9" s="2" t="s">
        <v>8</v>
      </c>
      <c r="AM9" s="2" t="s">
        <v>3</v>
      </c>
      <c r="AN9" s="2" t="s">
        <v>13</v>
      </c>
      <c r="AO9" s="2" t="s">
        <v>7</v>
      </c>
      <c r="AP9" s="2" t="s">
        <v>5</v>
      </c>
      <c r="AR9" s="2" t="s">
        <v>4</v>
      </c>
      <c r="AS9" s="2" t="s">
        <v>11</v>
      </c>
      <c r="AT9" s="2" t="s">
        <v>10</v>
      </c>
      <c r="AU9" s="2" t="s">
        <v>9</v>
      </c>
      <c r="AV9" s="2" t="s">
        <v>12</v>
      </c>
      <c r="AW9" s="2" t="s">
        <v>8</v>
      </c>
      <c r="AX9" s="2" t="s">
        <v>3</v>
      </c>
      <c r="AY9" s="2" t="s">
        <v>13</v>
      </c>
      <c r="AZ9" s="2" t="s">
        <v>7</v>
      </c>
      <c r="BA9" s="2" t="s">
        <v>5</v>
      </c>
    </row>
    <row r="10" spans="1:53" x14ac:dyDescent="0.2">
      <c r="B10">
        <v>1.64</v>
      </c>
      <c r="C10">
        <v>2.2200000000000002</v>
      </c>
      <c r="E10">
        <v>0.96499999999999997</v>
      </c>
      <c r="F10">
        <v>2.25</v>
      </c>
      <c r="H10">
        <v>67</v>
      </c>
      <c r="I10">
        <v>65</v>
      </c>
      <c r="K10">
        <v>1.19</v>
      </c>
      <c r="L10">
        <v>1.47</v>
      </c>
      <c r="N10">
        <v>10.255000000000001</v>
      </c>
      <c r="O10">
        <v>16.73</v>
      </c>
      <c r="Q10">
        <v>23</v>
      </c>
      <c r="R10">
        <v>35</v>
      </c>
      <c r="T10">
        <v>0.21</v>
      </c>
      <c r="U10">
        <v>0.21</v>
      </c>
      <c r="W10">
        <v>0.09</v>
      </c>
      <c r="X10">
        <v>0.1</v>
      </c>
      <c r="Z10">
        <v>179</v>
      </c>
      <c r="AA10">
        <v>311</v>
      </c>
      <c r="AC10">
        <v>111.74</v>
      </c>
      <c r="AD10">
        <v>164.93</v>
      </c>
      <c r="AG10">
        <f>IF(ISERROR(AR10),"",AR10)</f>
        <v>0.58000000000000029</v>
      </c>
      <c r="AH10">
        <f t="shared" ref="AH10:AP25" si="2">IF(ISERROR(AS10),"",AS10)</f>
        <v>1.2850000000000001</v>
      </c>
      <c r="AI10">
        <f t="shared" si="2"/>
        <v>-2</v>
      </c>
      <c r="AJ10">
        <f t="shared" si="2"/>
        <v>0.28000000000000003</v>
      </c>
      <c r="AK10">
        <f t="shared" si="2"/>
        <v>6.4749999999999996</v>
      </c>
      <c r="AL10">
        <f t="shared" si="2"/>
        <v>12</v>
      </c>
      <c r="AM10">
        <f t="shared" si="2"/>
        <v>0</v>
      </c>
      <c r="AN10">
        <f t="shared" si="2"/>
        <v>1.0000000000000009E-2</v>
      </c>
      <c r="AO10">
        <f t="shared" si="2"/>
        <v>132</v>
      </c>
      <c r="AP10">
        <f>IF(ISERROR(BA10),"",BA10)</f>
        <v>53.190000000000012</v>
      </c>
      <c r="AR10" s="2">
        <f t="shared" ref="AR10:AR41" si="3">C10-B10</f>
        <v>0.58000000000000029</v>
      </c>
      <c r="AS10" s="2">
        <f t="shared" ref="AS10:AS41" si="4">F10-E10</f>
        <v>1.2850000000000001</v>
      </c>
      <c r="AT10" s="2">
        <f t="shared" ref="AT10:AT41" si="5">I10-H10</f>
        <v>-2</v>
      </c>
      <c r="AU10" s="2">
        <f t="shared" ref="AU10:AU41" si="6">L10-K10</f>
        <v>0.28000000000000003</v>
      </c>
      <c r="AV10" s="2">
        <f t="shared" ref="AV10:AV41" si="7">O10-N10</f>
        <v>6.4749999999999996</v>
      </c>
      <c r="AW10" s="2">
        <f t="shared" ref="AW10:AW41" si="8">R10-Q10</f>
        <v>12</v>
      </c>
      <c r="AX10" s="2">
        <f t="shared" ref="AX10:AX41" si="9">U10-T10</f>
        <v>0</v>
      </c>
      <c r="AY10" s="2">
        <f t="shared" ref="AY10:AY41" si="10">X10-W10</f>
        <v>1.0000000000000009E-2</v>
      </c>
      <c r="AZ10" s="2">
        <f t="shared" ref="AZ10:AZ41" si="11">AA10-Z10</f>
        <v>132</v>
      </c>
      <c r="BA10" s="2">
        <f t="shared" ref="BA10:BA41" si="12">AD10-AC10</f>
        <v>53.190000000000012</v>
      </c>
    </row>
    <row r="11" spans="1:53" x14ac:dyDescent="0.2">
      <c r="B11">
        <v>1.49</v>
      </c>
      <c r="C11">
        <v>1.42</v>
      </c>
      <c r="E11">
        <v>0.88</v>
      </c>
      <c r="F11">
        <v>1.06</v>
      </c>
      <c r="H11">
        <v>131</v>
      </c>
      <c r="I11">
        <v>53</v>
      </c>
      <c r="K11">
        <v>1.87</v>
      </c>
      <c r="L11">
        <v>1.22</v>
      </c>
      <c r="N11">
        <v>5.95</v>
      </c>
      <c r="O11">
        <v>6.08</v>
      </c>
      <c r="Q11">
        <v>51</v>
      </c>
      <c r="R11">
        <v>21</v>
      </c>
      <c r="T11">
        <v>0.3</v>
      </c>
      <c r="U11">
        <v>0.24</v>
      </c>
      <c r="W11">
        <v>0.11</v>
      </c>
      <c r="X11">
        <v>0.12</v>
      </c>
      <c r="Z11">
        <v>403</v>
      </c>
      <c r="AA11">
        <v>153</v>
      </c>
      <c r="AC11">
        <v>282.67</v>
      </c>
      <c r="AD11">
        <v>96.5</v>
      </c>
      <c r="AG11">
        <f t="shared" ref="AG11:AG51" si="13">IF(ISERROR(AR11),"",AR11)</f>
        <v>-7.0000000000000062E-2</v>
      </c>
      <c r="AH11">
        <f t="shared" si="2"/>
        <v>0.18000000000000005</v>
      </c>
      <c r="AI11">
        <f t="shared" si="2"/>
        <v>-78</v>
      </c>
      <c r="AJ11">
        <f t="shared" si="2"/>
        <v>-0.65000000000000013</v>
      </c>
      <c r="AK11">
        <f t="shared" si="2"/>
        <v>0.12999999999999989</v>
      </c>
      <c r="AL11">
        <f t="shared" si="2"/>
        <v>-30</v>
      </c>
      <c r="AM11">
        <f t="shared" si="2"/>
        <v>-0.06</v>
      </c>
      <c r="AN11">
        <f t="shared" si="2"/>
        <v>9.999999999999995E-3</v>
      </c>
      <c r="AO11">
        <f t="shared" si="2"/>
        <v>-250</v>
      </c>
      <c r="AP11">
        <f t="shared" si="2"/>
        <v>-186.17000000000002</v>
      </c>
      <c r="AR11" s="2">
        <f t="shared" si="3"/>
        <v>-7.0000000000000062E-2</v>
      </c>
      <c r="AS11" s="2">
        <f t="shared" si="4"/>
        <v>0.18000000000000005</v>
      </c>
      <c r="AT11" s="2">
        <f t="shared" si="5"/>
        <v>-78</v>
      </c>
      <c r="AU11" s="2">
        <f t="shared" si="6"/>
        <v>-0.65000000000000013</v>
      </c>
      <c r="AV11" s="2">
        <f t="shared" si="7"/>
        <v>0.12999999999999989</v>
      </c>
      <c r="AW11" s="2">
        <f t="shared" si="8"/>
        <v>-30</v>
      </c>
      <c r="AX11" s="2">
        <f t="shared" si="9"/>
        <v>-0.06</v>
      </c>
      <c r="AY11" s="2">
        <f t="shared" si="10"/>
        <v>9.999999999999995E-3</v>
      </c>
      <c r="AZ11" s="2">
        <f t="shared" si="11"/>
        <v>-250</v>
      </c>
      <c r="BA11" s="2">
        <f t="shared" si="12"/>
        <v>-186.17000000000002</v>
      </c>
    </row>
    <row r="12" spans="1:53" x14ac:dyDescent="0.2">
      <c r="B12">
        <v>1.06</v>
      </c>
      <c r="C12">
        <v>1.04</v>
      </c>
      <c r="E12">
        <v>0.63500000000000001</v>
      </c>
      <c r="F12">
        <v>0.76</v>
      </c>
      <c r="H12">
        <v>63</v>
      </c>
      <c r="I12">
        <v>58</v>
      </c>
      <c r="K12">
        <v>0.83499999999999996</v>
      </c>
      <c r="L12">
        <v>1.05</v>
      </c>
      <c r="N12">
        <v>2.91</v>
      </c>
      <c r="O12">
        <v>7.26</v>
      </c>
      <c r="Q12">
        <v>18</v>
      </c>
      <c r="R12">
        <v>18</v>
      </c>
      <c r="T12">
        <v>0.19</v>
      </c>
      <c r="U12">
        <v>0.21</v>
      </c>
      <c r="W12">
        <v>0.15</v>
      </c>
      <c r="X12">
        <v>0.14000000000000001</v>
      </c>
      <c r="Z12">
        <v>136</v>
      </c>
      <c r="AA12">
        <v>135</v>
      </c>
      <c r="AC12">
        <v>106.93</v>
      </c>
      <c r="AD12">
        <v>93.14</v>
      </c>
      <c r="AG12">
        <f t="shared" si="13"/>
        <v>-2.0000000000000018E-2</v>
      </c>
      <c r="AH12">
        <f t="shared" si="2"/>
        <v>0.125</v>
      </c>
      <c r="AI12">
        <f t="shared" si="2"/>
        <v>-5</v>
      </c>
      <c r="AJ12">
        <f t="shared" si="2"/>
        <v>0.21500000000000008</v>
      </c>
      <c r="AK12">
        <f t="shared" si="2"/>
        <v>4.3499999999999996</v>
      </c>
      <c r="AL12">
        <f t="shared" si="2"/>
        <v>0</v>
      </c>
      <c r="AM12">
        <f t="shared" si="2"/>
        <v>1.999999999999999E-2</v>
      </c>
      <c r="AN12">
        <f t="shared" si="2"/>
        <v>-9.9999999999999811E-3</v>
      </c>
      <c r="AO12">
        <f t="shared" si="2"/>
        <v>-1</v>
      </c>
      <c r="AP12">
        <f t="shared" si="2"/>
        <v>-13.790000000000006</v>
      </c>
      <c r="AR12" s="2">
        <f t="shared" si="3"/>
        <v>-2.0000000000000018E-2</v>
      </c>
      <c r="AS12" s="2">
        <f t="shared" si="4"/>
        <v>0.125</v>
      </c>
      <c r="AT12" s="2">
        <f t="shared" si="5"/>
        <v>-5</v>
      </c>
      <c r="AU12" s="2">
        <f t="shared" si="6"/>
        <v>0.21500000000000008</v>
      </c>
      <c r="AV12" s="2">
        <f t="shared" si="7"/>
        <v>4.3499999999999996</v>
      </c>
      <c r="AW12" s="2">
        <f t="shared" si="8"/>
        <v>0</v>
      </c>
      <c r="AX12" s="2">
        <f t="shared" si="9"/>
        <v>1.999999999999999E-2</v>
      </c>
      <c r="AY12" s="2">
        <f t="shared" si="10"/>
        <v>-9.9999999999999811E-3</v>
      </c>
      <c r="AZ12" s="2">
        <f t="shared" si="11"/>
        <v>-1</v>
      </c>
      <c r="BA12" s="2">
        <f t="shared" si="12"/>
        <v>-13.790000000000006</v>
      </c>
    </row>
    <row r="13" spans="1:53" x14ac:dyDescent="0.2">
      <c r="B13">
        <v>1.4550000000000001</v>
      </c>
      <c r="C13">
        <v>0.64500000000000002</v>
      </c>
      <c r="E13">
        <v>7.03</v>
      </c>
      <c r="F13">
        <v>1.1100000000000001</v>
      </c>
      <c r="H13">
        <v>40</v>
      </c>
      <c r="I13">
        <v>54</v>
      </c>
      <c r="K13">
        <v>1.53</v>
      </c>
      <c r="L13">
        <v>0.98</v>
      </c>
      <c r="N13">
        <v>11.365</v>
      </c>
      <c r="O13">
        <v>29.684999999999999</v>
      </c>
      <c r="Q13">
        <v>19</v>
      </c>
      <c r="R13">
        <v>5</v>
      </c>
      <c r="T13">
        <v>0.21</v>
      </c>
      <c r="U13">
        <v>0.19</v>
      </c>
      <c r="W13">
        <v>0.11</v>
      </c>
      <c r="X13">
        <v>0.19</v>
      </c>
      <c r="Z13">
        <v>148</v>
      </c>
      <c r="AA13">
        <v>50</v>
      </c>
      <c r="AC13">
        <v>92.18</v>
      </c>
      <c r="AD13">
        <v>57.72</v>
      </c>
      <c r="AG13">
        <f t="shared" si="13"/>
        <v>-0.81</v>
      </c>
      <c r="AH13">
        <f t="shared" si="2"/>
        <v>-5.92</v>
      </c>
      <c r="AI13">
        <f t="shared" si="2"/>
        <v>14</v>
      </c>
      <c r="AJ13">
        <f t="shared" si="2"/>
        <v>-0.55000000000000004</v>
      </c>
      <c r="AK13">
        <f t="shared" si="2"/>
        <v>18.32</v>
      </c>
      <c r="AL13">
        <f t="shared" si="2"/>
        <v>-14</v>
      </c>
      <c r="AM13">
        <f t="shared" si="2"/>
        <v>-1.999999999999999E-2</v>
      </c>
      <c r="AN13">
        <f t="shared" si="2"/>
        <v>0.08</v>
      </c>
      <c r="AO13">
        <f t="shared" si="2"/>
        <v>-98</v>
      </c>
      <c r="AP13">
        <f t="shared" si="2"/>
        <v>-34.460000000000008</v>
      </c>
      <c r="AR13" s="2">
        <f t="shared" si="3"/>
        <v>-0.81</v>
      </c>
      <c r="AS13" s="2">
        <f t="shared" si="4"/>
        <v>-5.92</v>
      </c>
      <c r="AT13" s="2">
        <f t="shared" si="5"/>
        <v>14</v>
      </c>
      <c r="AU13" s="2">
        <f t="shared" si="6"/>
        <v>-0.55000000000000004</v>
      </c>
      <c r="AV13" s="2">
        <f t="shared" si="7"/>
        <v>18.32</v>
      </c>
      <c r="AW13" s="2">
        <f t="shared" si="8"/>
        <v>-14</v>
      </c>
      <c r="AX13" s="2">
        <f t="shared" si="9"/>
        <v>-1.999999999999999E-2</v>
      </c>
      <c r="AY13" s="2">
        <f t="shared" si="10"/>
        <v>0.08</v>
      </c>
      <c r="AZ13" s="2">
        <f t="shared" si="11"/>
        <v>-98</v>
      </c>
      <c r="BA13" s="2">
        <f t="shared" si="12"/>
        <v>-34.460000000000008</v>
      </c>
    </row>
    <row r="14" spans="1:53" x14ac:dyDescent="0.2">
      <c r="B14">
        <v>1.27</v>
      </c>
      <c r="C14">
        <v>2.19</v>
      </c>
      <c r="E14">
        <v>0.67500000000000004</v>
      </c>
      <c r="F14">
        <v>1.47</v>
      </c>
      <c r="H14">
        <v>113</v>
      </c>
      <c r="I14">
        <v>18</v>
      </c>
      <c r="K14">
        <v>1.56</v>
      </c>
      <c r="L14">
        <v>0.97</v>
      </c>
      <c r="N14">
        <v>5.6</v>
      </c>
      <c r="O14">
        <v>0.57999999999999996</v>
      </c>
      <c r="Q14">
        <v>46</v>
      </c>
      <c r="R14">
        <v>17</v>
      </c>
      <c r="T14">
        <v>0.24</v>
      </c>
      <c r="U14">
        <v>0.2</v>
      </c>
      <c r="W14">
        <v>0.09</v>
      </c>
      <c r="X14">
        <v>7.0000000000000007E-2</v>
      </c>
      <c r="Z14">
        <v>358</v>
      </c>
      <c r="AA14">
        <v>130</v>
      </c>
      <c r="AC14">
        <v>210.18</v>
      </c>
      <c r="AD14">
        <v>55.83</v>
      </c>
      <c r="AG14">
        <f t="shared" si="13"/>
        <v>0.91999999999999993</v>
      </c>
      <c r="AH14">
        <f t="shared" si="2"/>
        <v>0.79499999999999993</v>
      </c>
      <c r="AI14">
        <f t="shared" si="2"/>
        <v>-95</v>
      </c>
      <c r="AJ14">
        <f t="shared" si="2"/>
        <v>-0.59000000000000008</v>
      </c>
      <c r="AK14">
        <f t="shared" si="2"/>
        <v>-5.0199999999999996</v>
      </c>
      <c r="AL14">
        <f t="shared" si="2"/>
        <v>-29</v>
      </c>
      <c r="AM14">
        <f t="shared" si="2"/>
        <v>-3.999999999999998E-2</v>
      </c>
      <c r="AN14">
        <f t="shared" si="2"/>
        <v>-1.999999999999999E-2</v>
      </c>
      <c r="AO14">
        <f t="shared" si="2"/>
        <v>-228</v>
      </c>
      <c r="AP14">
        <f t="shared" si="2"/>
        <v>-154.35000000000002</v>
      </c>
      <c r="AR14" s="2">
        <f t="shared" si="3"/>
        <v>0.91999999999999993</v>
      </c>
      <c r="AS14" s="2">
        <f t="shared" si="4"/>
        <v>0.79499999999999993</v>
      </c>
      <c r="AT14" s="2">
        <f t="shared" si="5"/>
        <v>-95</v>
      </c>
      <c r="AU14" s="2">
        <f t="shared" si="6"/>
        <v>-0.59000000000000008</v>
      </c>
      <c r="AV14" s="2">
        <f t="shared" si="7"/>
        <v>-5.0199999999999996</v>
      </c>
      <c r="AW14" s="2">
        <f t="shared" si="8"/>
        <v>-29</v>
      </c>
      <c r="AX14" s="2">
        <f t="shared" si="9"/>
        <v>-3.999999999999998E-2</v>
      </c>
      <c r="AY14" s="2">
        <f t="shared" si="10"/>
        <v>-1.999999999999999E-2</v>
      </c>
      <c r="AZ14" s="2">
        <f t="shared" si="11"/>
        <v>-228</v>
      </c>
      <c r="BA14" s="2">
        <f t="shared" si="12"/>
        <v>-154.35000000000002</v>
      </c>
    </row>
    <row r="15" spans="1:53" x14ac:dyDescent="0.2">
      <c r="B15">
        <v>1.115</v>
      </c>
      <c r="C15">
        <v>1.32</v>
      </c>
      <c r="E15">
        <v>2.2000000000000002</v>
      </c>
      <c r="F15">
        <v>1.46</v>
      </c>
      <c r="H15">
        <v>40</v>
      </c>
      <c r="I15">
        <v>147</v>
      </c>
      <c r="K15">
        <v>2.0449999999999999</v>
      </c>
      <c r="L15">
        <v>1.52</v>
      </c>
      <c r="N15">
        <v>5.04</v>
      </c>
      <c r="O15">
        <v>2.855</v>
      </c>
      <c r="Q15">
        <v>16</v>
      </c>
      <c r="R15">
        <v>77</v>
      </c>
      <c r="T15">
        <v>0.32</v>
      </c>
      <c r="U15">
        <v>0.19</v>
      </c>
      <c r="W15">
        <v>0.16</v>
      </c>
      <c r="X15">
        <v>0.11</v>
      </c>
      <c r="Z15">
        <v>122</v>
      </c>
      <c r="AA15">
        <v>620</v>
      </c>
      <c r="AC15">
        <v>88.48</v>
      </c>
      <c r="AD15">
        <v>333.52</v>
      </c>
      <c r="AG15">
        <f t="shared" si="13"/>
        <v>0.20500000000000007</v>
      </c>
      <c r="AH15">
        <f t="shared" si="2"/>
        <v>-0.74000000000000021</v>
      </c>
      <c r="AI15">
        <f t="shared" si="2"/>
        <v>107</v>
      </c>
      <c r="AJ15">
        <f t="shared" si="2"/>
        <v>-0.52499999999999991</v>
      </c>
      <c r="AK15">
        <f t="shared" si="2"/>
        <v>-2.1850000000000001</v>
      </c>
      <c r="AL15">
        <f t="shared" si="2"/>
        <v>61</v>
      </c>
      <c r="AM15">
        <f t="shared" si="2"/>
        <v>-0.13</v>
      </c>
      <c r="AN15">
        <f t="shared" si="2"/>
        <v>-0.05</v>
      </c>
      <c r="AO15">
        <f t="shared" si="2"/>
        <v>498</v>
      </c>
      <c r="AP15">
        <f t="shared" si="2"/>
        <v>245.03999999999996</v>
      </c>
      <c r="AR15" s="2">
        <f t="shared" si="3"/>
        <v>0.20500000000000007</v>
      </c>
      <c r="AS15" s="2">
        <f t="shared" si="4"/>
        <v>-0.74000000000000021</v>
      </c>
      <c r="AT15" s="2">
        <f t="shared" si="5"/>
        <v>107</v>
      </c>
      <c r="AU15" s="2">
        <f t="shared" si="6"/>
        <v>-0.52499999999999991</v>
      </c>
      <c r="AV15" s="2">
        <f t="shared" si="7"/>
        <v>-2.1850000000000001</v>
      </c>
      <c r="AW15" s="2">
        <f t="shared" si="8"/>
        <v>61</v>
      </c>
      <c r="AX15" s="2">
        <f t="shared" si="9"/>
        <v>-0.13</v>
      </c>
      <c r="AY15" s="2">
        <f t="shared" si="10"/>
        <v>-0.05</v>
      </c>
      <c r="AZ15" s="2">
        <f t="shared" si="11"/>
        <v>498</v>
      </c>
      <c r="BA15" s="2">
        <f t="shared" si="12"/>
        <v>245.03999999999996</v>
      </c>
    </row>
    <row r="16" spans="1:53" x14ac:dyDescent="0.2">
      <c r="B16">
        <v>0.98499999999999999</v>
      </c>
      <c r="C16">
        <v>1.4750000000000001</v>
      </c>
      <c r="E16">
        <v>0.75</v>
      </c>
      <c r="F16">
        <v>0.7</v>
      </c>
      <c r="H16">
        <v>112</v>
      </c>
      <c r="I16">
        <v>162</v>
      </c>
      <c r="K16">
        <v>0.67500000000000004</v>
      </c>
      <c r="L16">
        <v>0.83</v>
      </c>
      <c r="N16">
        <v>3.99</v>
      </c>
      <c r="O16">
        <v>4.16</v>
      </c>
      <c r="Q16">
        <v>16</v>
      </c>
      <c r="R16">
        <v>76</v>
      </c>
      <c r="T16">
        <v>0.27</v>
      </c>
      <c r="U16">
        <v>0.22</v>
      </c>
      <c r="W16">
        <v>0.17</v>
      </c>
      <c r="X16">
        <v>0.1</v>
      </c>
      <c r="Z16">
        <v>155</v>
      </c>
      <c r="AA16">
        <v>727</v>
      </c>
      <c r="AC16">
        <v>170.84</v>
      </c>
      <c r="AD16">
        <v>439.99</v>
      </c>
      <c r="AG16">
        <f t="shared" si="13"/>
        <v>0.4900000000000001</v>
      </c>
      <c r="AH16">
        <f t="shared" si="2"/>
        <v>-5.0000000000000044E-2</v>
      </c>
      <c r="AI16">
        <f t="shared" si="2"/>
        <v>50</v>
      </c>
      <c r="AJ16">
        <f t="shared" si="2"/>
        <v>0.15499999999999992</v>
      </c>
      <c r="AK16">
        <f t="shared" si="2"/>
        <v>0.16999999999999993</v>
      </c>
      <c r="AL16">
        <f t="shared" si="2"/>
        <v>60</v>
      </c>
      <c r="AM16">
        <f t="shared" si="2"/>
        <v>-5.0000000000000017E-2</v>
      </c>
      <c r="AN16">
        <f t="shared" si="2"/>
        <v>-7.0000000000000007E-2</v>
      </c>
      <c r="AO16">
        <f t="shared" si="2"/>
        <v>572</v>
      </c>
      <c r="AP16">
        <f t="shared" si="2"/>
        <v>269.14999999999998</v>
      </c>
      <c r="AR16" s="2">
        <f t="shared" si="3"/>
        <v>0.4900000000000001</v>
      </c>
      <c r="AS16" s="2">
        <f t="shared" si="4"/>
        <v>-5.0000000000000044E-2</v>
      </c>
      <c r="AT16" s="2">
        <f t="shared" si="5"/>
        <v>50</v>
      </c>
      <c r="AU16" s="2">
        <f t="shared" si="6"/>
        <v>0.15499999999999992</v>
      </c>
      <c r="AV16" s="2">
        <f t="shared" si="7"/>
        <v>0.16999999999999993</v>
      </c>
      <c r="AW16" s="2">
        <f t="shared" si="8"/>
        <v>60</v>
      </c>
      <c r="AX16" s="2">
        <f t="shared" si="9"/>
        <v>-5.0000000000000017E-2</v>
      </c>
      <c r="AY16" s="2">
        <f t="shared" si="10"/>
        <v>-7.0000000000000007E-2</v>
      </c>
      <c r="AZ16" s="2">
        <f t="shared" si="11"/>
        <v>572</v>
      </c>
      <c r="BA16" s="2">
        <f t="shared" si="12"/>
        <v>269.14999999999998</v>
      </c>
    </row>
    <row r="17" spans="2:53" x14ac:dyDescent="0.2">
      <c r="B17">
        <v>0.56999999999999995</v>
      </c>
      <c r="C17">
        <v>1.28</v>
      </c>
      <c r="E17">
        <v>0.78500000000000003</v>
      </c>
      <c r="F17">
        <v>0.66</v>
      </c>
      <c r="H17">
        <v>291</v>
      </c>
      <c r="I17">
        <v>234</v>
      </c>
      <c r="K17">
        <v>1.7949999999999999</v>
      </c>
      <c r="L17">
        <v>2.5099999999999998</v>
      </c>
      <c r="N17">
        <v>47.63</v>
      </c>
      <c r="O17">
        <v>3.63</v>
      </c>
      <c r="Q17">
        <v>8</v>
      </c>
      <c r="R17">
        <v>97</v>
      </c>
      <c r="T17">
        <v>0.3</v>
      </c>
      <c r="U17">
        <v>0.28999999999999998</v>
      </c>
      <c r="W17">
        <v>0.14499999999999999</v>
      </c>
      <c r="X17">
        <v>0.09</v>
      </c>
      <c r="Z17">
        <v>105</v>
      </c>
      <c r="AA17">
        <v>940</v>
      </c>
      <c r="AC17">
        <v>300.44</v>
      </c>
      <c r="AD17">
        <v>567.28</v>
      </c>
      <c r="AG17">
        <f t="shared" si="13"/>
        <v>0.71000000000000008</v>
      </c>
      <c r="AH17">
        <f t="shared" si="2"/>
        <v>-0.125</v>
      </c>
      <c r="AI17">
        <f t="shared" si="2"/>
        <v>-57</v>
      </c>
      <c r="AJ17">
        <f t="shared" si="2"/>
        <v>0.71499999999999986</v>
      </c>
      <c r="AK17">
        <f t="shared" si="2"/>
        <v>-44</v>
      </c>
      <c r="AL17">
        <f t="shared" si="2"/>
        <v>89</v>
      </c>
      <c r="AM17">
        <f t="shared" si="2"/>
        <v>-1.0000000000000009E-2</v>
      </c>
      <c r="AN17">
        <f t="shared" si="2"/>
        <v>-5.4999999999999993E-2</v>
      </c>
      <c r="AO17">
        <f t="shared" si="2"/>
        <v>835</v>
      </c>
      <c r="AP17">
        <f t="shared" si="2"/>
        <v>266.83999999999997</v>
      </c>
      <c r="AR17" s="2">
        <f t="shared" si="3"/>
        <v>0.71000000000000008</v>
      </c>
      <c r="AS17" s="2">
        <f t="shared" si="4"/>
        <v>-0.125</v>
      </c>
      <c r="AT17" s="2">
        <f t="shared" si="5"/>
        <v>-57</v>
      </c>
      <c r="AU17" s="2">
        <f t="shared" si="6"/>
        <v>0.71499999999999986</v>
      </c>
      <c r="AV17" s="2">
        <f t="shared" si="7"/>
        <v>-44</v>
      </c>
      <c r="AW17" s="2">
        <f t="shared" si="8"/>
        <v>89</v>
      </c>
      <c r="AX17" s="2">
        <f t="shared" si="9"/>
        <v>-1.0000000000000009E-2</v>
      </c>
      <c r="AY17" s="2">
        <f t="shared" si="10"/>
        <v>-5.4999999999999993E-2</v>
      </c>
      <c r="AZ17" s="2">
        <f t="shared" si="11"/>
        <v>835</v>
      </c>
      <c r="BA17" s="2">
        <f t="shared" si="12"/>
        <v>266.83999999999997</v>
      </c>
    </row>
    <row r="18" spans="2:53" x14ac:dyDescent="0.2">
      <c r="B18">
        <v>1.335</v>
      </c>
      <c r="C18">
        <v>1.4</v>
      </c>
      <c r="E18">
        <v>1.06</v>
      </c>
      <c r="F18">
        <v>0.88</v>
      </c>
      <c r="H18">
        <v>166</v>
      </c>
      <c r="I18">
        <v>192</v>
      </c>
      <c r="K18">
        <v>2.42</v>
      </c>
      <c r="L18">
        <v>1.43</v>
      </c>
      <c r="N18">
        <v>3.74</v>
      </c>
      <c r="O18">
        <v>9.42</v>
      </c>
      <c r="Q18">
        <v>66</v>
      </c>
      <c r="R18">
        <v>69</v>
      </c>
      <c r="T18">
        <v>0.31</v>
      </c>
      <c r="U18">
        <v>0.26</v>
      </c>
      <c r="W18">
        <v>0.11</v>
      </c>
      <c r="X18">
        <v>0.13</v>
      </c>
      <c r="Z18">
        <v>588</v>
      </c>
      <c r="AA18">
        <v>495</v>
      </c>
      <c r="AC18">
        <v>370.84</v>
      </c>
      <c r="AD18">
        <v>366.86</v>
      </c>
      <c r="AG18">
        <f t="shared" si="13"/>
        <v>6.4999999999999947E-2</v>
      </c>
      <c r="AH18">
        <f t="shared" si="2"/>
        <v>-0.18000000000000005</v>
      </c>
      <c r="AI18">
        <f t="shared" si="2"/>
        <v>26</v>
      </c>
      <c r="AJ18">
        <f t="shared" si="2"/>
        <v>-0.99</v>
      </c>
      <c r="AK18">
        <f t="shared" si="2"/>
        <v>5.68</v>
      </c>
      <c r="AL18">
        <f t="shared" si="2"/>
        <v>3</v>
      </c>
      <c r="AM18">
        <f t="shared" si="2"/>
        <v>-4.9999999999999989E-2</v>
      </c>
      <c r="AN18">
        <f t="shared" si="2"/>
        <v>2.0000000000000004E-2</v>
      </c>
      <c r="AO18">
        <f t="shared" si="2"/>
        <v>-93</v>
      </c>
      <c r="AP18">
        <f t="shared" si="2"/>
        <v>-3.9799999999999613</v>
      </c>
      <c r="AR18" s="2">
        <f t="shared" si="3"/>
        <v>6.4999999999999947E-2</v>
      </c>
      <c r="AS18" s="2">
        <f t="shared" si="4"/>
        <v>-0.18000000000000005</v>
      </c>
      <c r="AT18" s="2">
        <f t="shared" si="5"/>
        <v>26</v>
      </c>
      <c r="AU18" s="2">
        <f t="shared" si="6"/>
        <v>-0.99</v>
      </c>
      <c r="AV18" s="2">
        <f t="shared" si="7"/>
        <v>5.68</v>
      </c>
      <c r="AW18" s="2">
        <f t="shared" si="8"/>
        <v>3</v>
      </c>
      <c r="AX18" s="2">
        <f t="shared" si="9"/>
        <v>-4.9999999999999989E-2</v>
      </c>
      <c r="AY18" s="2">
        <f t="shared" si="10"/>
        <v>2.0000000000000004E-2</v>
      </c>
      <c r="AZ18" s="2">
        <f t="shared" si="11"/>
        <v>-93</v>
      </c>
      <c r="BA18" s="2">
        <f t="shared" si="12"/>
        <v>-3.9799999999999613</v>
      </c>
    </row>
    <row r="19" spans="2:53" x14ac:dyDescent="0.2">
      <c r="B19">
        <v>1.145</v>
      </c>
      <c r="C19">
        <v>1.04</v>
      </c>
      <c r="E19">
        <v>4.25</v>
      </c>
      <c r="F19">
        <v>65.06</v>
      </c>
      <c r="H19">
        <v>34</v>
      </c>
      <c r="I19">
        <v>9</v>
      </c>
      <c r="K19">
        <v>1.98</v>
      </c>
      <c r="L19">
        <v>0.52</v>
      </c>
      <c r="N19">
        <v>1.78</v>
      </c>
      <c r="O19">
        <v>1.0449999999999999</v>
      </c>
      <c r="Q19">
        <v>21</v>
      </c>
      <c r="R19">
        <v>3</v>
      </c>
      <c r="T19">
        <v>0.22</v>
      </c>
      <c r="U19">
        <v>0.14000000000000001</v>
      </c>
      <c r="W19">
        <v>0.09</v>
      </c>
      <c r="X19">
        <v>0.1</v>
      </c>
      <c r="Z19">
        <v>215</v>
      </c>
      <c r="AA19">
        <v>42</v>
      </c>
      <c r="AC19">
        <v>100.4</v>
      </c>
      <c r="AD19">
        <v>16.89</v>
      </c>
      <c r="AG19">
        <f t="shared" si="13"/>
        <v>-0.10499999999999998</v>
      </c>
      <c r="AH19">
        <f t="shared" si="2"/>
        <v>60.81</v>
      </c>
      <c r="AI19">
        <f t="shared" si="2"/>
        <v>-25</v>
      </c>
      <c r="AJ19">
        <f t="shared" si="2"/>
        <v>-1.46</v>
      </c>
      <c r="AK19">
        <f t="shared" si="2"/>
        <v>-0.7350000000000001</v>
      </c>
      <c r="AL19">
        <f t="shared" si="2"/>
        <v>-18</v>
      </c>
      <c r="AM19">
        <f t="shared" si="2"/>
        <v>-7.9999999999999988E-2</v>
      </c>
      <c r="AN19">
        <f t="shared" si="2"/>
        <v>1.0000000000000009E-2</v>
      </c>
      <c r="AO19">
        <f t="shared" si="2"/>
        <v>-173</v>
      </c>
      <c r="AP19">
        <f t="shared" si="2"/>
        <v>-83.51</v>
      </c>
      <c r="AR19" s="2">
        <f t="shared" si="3"/>
        <v>-0.10499999999999998</v>
      </c>
      <c r="AS19" s="2">
        <f t="shared" si="4"/>
        <v>60.81</v>
      </c>
      <c r="AT19" s="2">
        <f t="shared" si="5"/>
        <v>-25</v>
      </c>
      <c r="AU19" s="2">
        <f t="shared" si="6"/>
        <v>-1.46</v>
      </c>
      <c r="AV19" s="2">
        <f t="shared" si="7"/>
        <v>-0.7350000000000001</v>
      </c>
      <c r="AW19" s="2">
        <f t="shared" si="8"/>
        <v>-18</v>
      </c>
      <c r="AX19" s="2">
        <f t="shared" si="9"/>
        <v>-7.9999999999999988E-2</v>
      </c>
      <c r="AY19" s="2">
        <f t="shared" si="10"/>
        <v>1.0000000000000009E-2</v>
      </c>
      <c r="AZ19" s="2">
        <f t="shared" si="11"/>
        <v>-173</v>
      </c>
      <c r="BA19" s="2">
        <f t="shared" si="12"/>
        <v>-83.51</v>
      </c>
    </row>
    <row r="20" spans="2:53" x14ac:dyDescent="0.2">
      <c r="B20">
        <v>1.1950000000000001</v>
      </c>
      <c r="C20">
        <v>1.04</v>
      </c>
      <c r="E20">
        <v>1.36</v>
      </c>
      <c r="F20">
        <v>0.48499999999999999</v>
      </c>
      <c r="H20">
        <v>254</v>
      </c>
      <c r="I20">
        <v>43</v>
      </c>
      <c r="K20">
        <v>1.92</v>
      </c>
      <c r="L20">
        <v>1.39</v>
      </c>
      <c r="N20">
        <v>3.0950000000000002</v>
      </c>
      <c r="O20">
        <v>53.755000000000003</v>
      </c>
      <c r="Q20">
        <v>109</v>
      </c>
      <c r="R20">
        <v>9</v>
      </c>
      <c r="T20">
        <v>0.25</v>
      </c>
      <c r="U20">
        <v>0.4</v>
      </c>
      <c r="W20">
        <v>0.1</v>
      </c>
      <c r="X20">
        <v>0.19500000000000001</v>
      </c>
      <c r="Z20">
        <v>977</v>
      </c>
      <c r="AA20">
        <v>65</v>
      </c>
      <c r="AC20">
        <v>628.88</v>
      </c>
      <c r="AD20">
        <v>61.35</v>
      </c>
      <c r="AG20">
        <f t="shared" si="13"/>
        <v>-0.15500000000000003</v>
      </c>
      <c r="AH20">
        <f t="shared" si="2"/>
        <v>-0.87500000000000011</v>
      </c>
      <c r="AI20">
        <f t="shared" si="2"/>
        <v>-211</v>
      </c>
      <c r="AJ20">
        <f t="shared" si="2"/>
        <v>-0.53</v>
      </c>
      <c r="AK20">
        <f t="shared" si="2"/>
        <v>50.660000000000004</v>
      </c>
      <c r="AL20">
        <f t="shared" si="2"/>
        <v>-100</v>
      </c>
      <c r="AM20">
        <f t="shared" si="2"/>
        <v>0.15000000000000002</v>
      </c>
      <c r="AN20">
        <f t="shared" si="2"/>
        <v>9.5000000000000001E-2</v>
      </c>
      <c r="AO20">
        <f t="shared" si="2"/>
        <v>-912</v>
      </c>
      <c r="AP20">
        <f t="shared" si="2"/>
        <v>-567.53</v>
      </c>
      <c r="AR20" s="2">
        <f t="shared" si="3"/>
        <v>-0.15500000000000003</v>
      </c>
      <c r="AS20" s="2">
        <f t="shared" si="4"/>
        <v>-0.87500000000000011</v>
      </c>
      <c r="AT20" s="2">
        <f t="shared" si="5"/>
        <v>-211</v>
      </c>
      <c r="AU20" s="2">
        <f t="shared" si="6"/>
        <v>-0.53</v>
      </c>
      <c r="AV20" s="2">
        <f t="shared" si="7"/>
        <v>50.660000000000004</v>
      </c>
      <c r="AW20" s="2">
        <f t="shared" si="8"/>
        <v>-100</v>
      </c>
      <c r="AX20" s="2">
        <f t="shared" si="9"/>
        <v>0.15000000000000002</v>
      </c>
      <c r="AY20" s="2">
        <f t="shared" si="10"/>
        <v>9.5000000000000001E-2</v>
      </c>
      <c r="AZ20" s="2">
        <f t="shared" si="11"/>
        <v>-912</v>
      </c>
      <c r="BA20" s="2">
        <f t="shared" si="12"/>
        <v>-567.53</v>
      </c>
    </row>
    <row r="21" spans="2:53" x14ac:dyDescent="0.2">
      <c r="B21">
        <v>2.105</v>
      </c>
      <c r="C21">
        <v>1.835</v>
      </c>
      <c r="E21">
        <v>1.49</v>
      </c>
      <c r="F21">
        <v>0.68</v>
      </c>
      <c r="H21">
        <v>102</v>
      </c>
      <c r="I21">
        <v>60</v>
      </c>
      <c r="K21">
        <v>1.76</v>
      </c>
      <c r="L21">
        <v>1.38</v>
      </c>
      <c r="N21">
        <v>3.165</v>
      </c>
      <c r="O21">
        <v>3.58</v>
      </c>
      <c r="Q21">
        <v>79</v>
      </c>
      <c r="R21">
        <v>32</v>
      </c>
      <c r="T21">
        <v>0.2</v>
      </c>
      <c r="U21">
        <v>0.25</v>
      </c>
      <c r="W21">
        <v>0.1</v>
      </c>
      <c r="X21">
        <v>0.11</v>
      </c>
      <c r="Z21">
        <v>676</v>
      </c>
      <c r="AA21">
        <v>245</v>
      </c>
      <c r="AC21">
        <v>318.68</v>
      </c>
      <c r="AD21">
        <v>170.62</v>
      </c>
      <c r="AG21">
        <f t="shared" si="13"/>
        <v>-0.27</v>
      </c>
      <c r="AH21">
        <f t="shared" si="2"/>
        <v>-0.80999999999999994</v>
      </c>
      <c r="AI21">
        <f t="shared" si="2"/>
        <v>-42</v>
      </c>
      <c r="AJ21">
        <f t="shared" si="2"/>
        <v>-0.38000000000000012</v>
      </c>
      <c r="AK21">
        <f t="shared" si="2"/>
        <v>0.41500000000000004</v>
      </c>
      <c r="AL21">
        <f t="shared" si="2"/>
        <v>-47</v>
      </c>
      <c r="AM21">
        <f t="shared" si="2"/>
        <v>4.9999999999999989E-2</v>
      </c>
      <c r="AN21">
        <f t="shared" si="2"/>
        <v>9.999999999999995E-3</v>
      </c>
      <c r="AO21">
        <f t="shared" si="2"/>
        <v>-431</v>
      </c>
      <c r="AP21">
        <f t="shared" si="2"/>
        <v>-148.06</v>
      </c>
      <c r="AR21" s="2">
        <f t="shared" si="3"/>
        <v>-0.27</v>
      </c>
      <c r="AS21" s="2">
        <f t="shared" si="4"/>
        <v>-0.80999999999999994</v>
      </c>
      <c r="AT21" s="2">
        <f t="shared" si="5"/>
        <v>-42</v>
      </c>
      <c r="AU21" s="2">
        <f t="shared" si="6"/>
        <v>-0.38000000000000012</v>
      </c>
      <c r="AV21" s="2">
        <f t="shared" si="7"/>
        <v>0.41500000000000004</v>
      </c>
      <c r="AW21" s="2">
        <f t="shared" si="8"/>
        <v>-47</v>
      </c>
      <c r="AX21" s="2">
        <f t="shared" si="9"/>
        <v>4.9999999999999989E-2</v>
      </c>
      <c r="AY21" s="2">
        <f t="shared" si="10"/>
        <v>9.999999999999995E-3</v>
      </c>
      <c r="AZ21" s="2">
        <f t="shared" si="11"/>
        <v>-431</v>
      </c>
      <c r="BA21" s="2">
        <f t="shared" si="12"/>
        <v>-148.06</v>
      </c>
    </row>
    <row r="22" spans="2:53" x14ac:dyDescent="0.2">
      <c r="B22">
        <v>1.86</v>
      </c>
      <c r="C22">
        <v>1.93</v>
      </c>
      <c r="E22">
        <v>0.76500000000000001</v>
      </c>
      <c r="F22">
        <v>1.625</v>
      </c>
      <c r="H22">
        <v>85</v>
      </c>
      <c r="I22">
        <v>73</v>
      </c>
      <c r="K22">
        <v>2.19</v>
      </c>
      <c r="L22">
        <v>2.15</v>
      </c>
      <c r="N22">
        <v>3.39</v>
      </c>
      <c r="O22">
        <v>2.8</v>
      </c>
      <c r="Q22">
        <v>50</v>
      </c>
      <c r="R22">
        <v>48</v>
      </c>
      <c r="T22">
        <v>0.27</v>
      </c>
      <c r="U22">
        <v>0.24</v>
      </c>
      <c r="W22">
        <v>0.11</v>
      </c>
      <c r="X22">
        <v>0.11</v>
      </c>
      <c r="Z22">
        <v>396</v>
      </c>
      <c r="AA22">
        <v>532</v>
      </c>
      <c r="AC22">
        <v>236.81</v>
      </c>
      <c r="AD22">
        <v>276.87</v>
      </c>
      <c r="AG22">
        <f t="shared" si="13"/>
        <v>6.999999999999984E-2</v>
      </c>
      <c r="AH22">
        <f t="shared" si="2"/>
        <v>0.86</v>
      </c>
      <c r="AI22">
        <f t="shared" si="2"/>
        <v>-12</v>
      </c>
      <c r="AJ22">
        <f t="shared" si="2"/>
        <v>-4.0000000000000036E-2</v>
      </c>
      <c r="AK22">
        <f t="shared" si="2"/>
        <v>-0.5900000000000003</v>
      </c>
      <c r="AL22">
        <f t="shared" si="2"/>
        <v>-2</v>
      </c>
      <c r="AM22">
        <f t="shared" si="2"/>
        <v>-3.0000000000000027E-2</v>
      </c>
      <c r="AN22">
        <f t="shared" si="2"/>
        <v>0</v>
      </c>
      <c r="AO22">
        <f t="shared" si="2"/>
        <v>136</v>
      </c>
      <c r="AP22">
        <f t="shared" si="2"/>
        <v>40.06</v>
      </c>
      <c r="AR22" s="2">
        <f t="shared" si="3"/>
        <v>6.999999999999984E-2</v>
      </c>
      <c r="AS22" s="2">
        <f t="shared" si="4"/>
        <v>0.86</v>
      </c>
      <c r="AT22" s="2">
        <f t="shared" si="5"/>
        <v>-12</v>
      </c>
      <c r="AU22" s="2">
        <f t="shared" si="6"/>
        <v>-4.0000000000000036E-2</v>
      </c>
      <c r="AV22" s="2">
        <f t="shared" si="7"/>
        <v>-0.5900000000000003</v>
      </c>
      <c r="AW22" s="2">
        <f t="shared" si="8"/>
        <v>-2</v>
      </c>
      <c r="AX22" s="2">
        <f t="shared" si="9"/>
        <v>-3.0000000000000027E-2</v>
      </c>
      <c r="AY22" s="2">
        <f t="shared" si="10"/>
        <v>0</v>
      </c>
      <c r="AZ22" s="2">
        <f t="shared" si="11"/>
        <v>136</v>
      </c>
      <c r="BA22" s="2">
        <f t="shared" si="12"/>
        <v>40.06</v>
      </c>
    </row>
    <row r="23" spans="2:53" x14ac:dyDescent="0.2">
      <c r="B23">
        <v>1.77</v>
      </c>
      <c r="C23">
        <v>1.01</v>
      </c>
      <c r="E23">
        <v>2.37</v>
      </c>
      <c r="F23">
        <v>62.64</v>
      </c>
      <c r="H23">
        <v>104</v>
      </c>
      <c r="I23">
        <v>12</v>
      </c>
      <c r="K23">
        <v>1.7150000000000001</v>
      </c>
      <c r="L23">
        <v>1.0349999999999999</v>
      </c>
      <c r="N23">
        <v>9.5500000000000007</v>
      </c>
      <c r="O23">
        <v>251.42</v>
      </c>
      <c r="Q23">
        <v>54</v>
      </c>
      <c r="R23">
        <v>4</v>
      </c>
      <c r="T23">
        <v>0.3</v>
      </c>
      <c r="U23">
        <v>0.27</v>
      </c>
      <c r="W23">
        <v>0.11</v>
      </c>
      <c r="X23">
        <v>0.12</v>
      </c>
      <c r="Z23">
        <v>374</v>
      </c>
      <c r="AA23">
        <v>26</v>
      </c>
      <c r="AC23">
        <v>254.89</v>
      </c>
      <c r="AD23">
        <v>18.79</v>
      </c>
      <c r="AG23">
        <f t="shared" si="13"/>
        <v>-0.76</v>
      </c>
      <c r="AH23">
        <f t="shared" si="2"/>
        <v>60.27</v>
      </c>
      <c r="AI23">
        <f t="shared" si="2"/>
        <v>-92</v>
      </c>
      <c r="AJ23">
        <f t="shared" si="2"/>
        <v>-0.68000000000000016</v>
      </c>
      <c r="AK23">
        <f t="shared" si="2"/>
        <v>241.86999999999998</v>
      </c>
      <c r="AL23">
        <f t="shared" si="2"/>
        <v>-50</v>
      </c>
      <c r="AM23">
        <f t="shared" si="2"/>
        <v>-2.9999999999999971E-2</v>
      </c>
      <c r="AN23">
        <f t="shared" si="2"/>
        <v>9.999999999999995E-3</v>
      </c>
      <c r="AO23">
        <f t="shared" si="2"/>
        <v>-348</v>
      </c>
      <c r="AP23">
        <f t="shared" si="2"/>
        <v>-236.1</v>
      </c>
      <c r="AR23" s="2">
        <f t="shared" si="3"/>
        <v>-0.76</v>
      </c>
      <c r="AS23" s="2">
        <f t="shared" si="4"/>
        <v>60.27</v>
      </c>
      <c r="AT23" s="2">
        <f t="shared" si="5"/>
        <v>-92</v>
      </c>
      <c r="AU23" s="2">
        <f t="shared" si="6"/>
        <v>-0.68000000000000016</v>
      </c>
      <c r="AV23" s="2">
        <f t="shared" si="7"/>
        <v>241.86999999999998</v>
      </c>
      <c r="AW23" s="2">
        <f t="shared" si="8"/>
        <v>-50</v>
      </c>
      <c r="AX23" s="2">
        <f t="shared" si="9"/>
        <v>-2.9999999999999971E-2</v>
      </c>
      <c r="AY23" s="2">
        <f t="shared" si="10"/>
        <v>9.999999999999995E-3</v>
      </c>
      <c r="AZ23" s="2">
        <f t="shared" si="11"/>
        <v>-348</v>
      </c>
      <c r="BA23" s="2">
        <f t="shared" si="12"/>
        <v>-236.1</v>
      </c>
    </row>
    <row r="24" spans="2:53" x14ac:dyDescent="0.2">
      <c r="B24">
        <v>1.6950000000000001</v>
      </c>
      <c r="C24">
        <v>1.45</v>
      </c>
      <c r="E24">
        <v>2.44</v>
      </c>
      <c r="F24">
        <v>1.34</v>
      </c>
      <c r="H24">
        <v>78</v>
      </c>
      <c r="I24">
        <v>55</v>
      </c>
      <c r="K24">
        <v>2.4300000000000002</v>
      </c>
      <c r="L24">
        <v>1.57</v>
      </c>
      <c r="N24">
        <v>5.83</v>
      </c>
      <c r="O24">
        <v>3.43</v>
      </c>
      <c r="Q24">
        <v>44</v>
      </c>
      <c r="R24">
        <v>24</v>
      </c>
      <c r="T24">
        <v>0.28000000000000003</v>
      </c>
      <c r="U24">
        <v>0.25</v>
      </c>
      <c r="W24">
        <v>0.11</v>
      </c>
      <c r="X24">
        <v>0.12</v>
      </c>
      <c r="Z24">
        <v>441</v>
      </c>
      <c r="AA24">
        <v>190</v>
      </c>
      <c r="AC24">
        <v>261.66000000000003</v>
      </c>
      <c r="AD24">
        <v>108.15</v>
      </c>
      <c r="AG24">
        <f t="shared" si="13"/>
        <v>-0.24500000000000011</v>
      </c>
      <c r="AH24">
        <f t="shared" si="2"/>
        <v>-1.0999999999999999</v>
      </c>
      <c r="AI24">
        <f t="shared" si="2"/>
        <v>-23</v>
      </c>
      <c r="AJ24">
        <f t="shared" si="2"/>
        <v>-0.8600000000000001</v>
      </c>
      <c r="AK24">
        <f t="shared" si="2"/>
        <v>-2.4</v>
      </c>
      <c r="AL24">
        <f t="shared" si="2"/>
        <v>-20</v>
      </c>
      <c r="AM24">
        <f t="shared" si="2"/>
        <v>-3.0000000000000027E-2</v>
      </c>
      <c r="AN24">
        <f t="shared" si="2"/>
        <v>9.999999999999995E-3</v>
      </c>
      <c r="AO24">
        <f t="shared" si="2"/>
        <v>-251</v>
      </c>
      <c r="AP24">
        <f t="shared" si="2"/>
        <v>-153.51000000000002</v>
      </c>
      <c r="AR24" s="2">
        <f t="shared" si="3"/>
        <v>-0.24500000000000011</v>
      </c>
      <c r="AS24" s="2">
        <f t="shared" si="4"/>
        <v>-1.0999999999999999</v>
      </c>
      <c r="AT24" s="2">
        <f t="shared" si="5"/>
        <v>-23</v>
      </c>
      <c r="AU24" s="2">
        <f t="shared" si="6"/>
        <v>-0.8600000000000001</v>
      </c>
      <c r="AV24" s="2">
        <f t="shared" si="7"/>
        <v>-2.4</v>
      </c>
      <c r="AW24" s="2">
        <f t="shared" si="8"/>
        <v>-20</v>
      </c>
      <c r="AX24" s="2">
        <f t="shared" si="9"/>
        <v>-3.0000000000000027E-2</v>
      </c>
      <c r="AY24" s="2">
        <f t="shared" si="10"/>
        <v>9.999999999999995E-3</v>
      </c>
      <c r="AZ24" s="2">
        <f t="shared" si="11"/>
        <v>-251</v>
      </c>
      <c r="BA24" s="2">
        <f t="shared" si="12"/>
        <v>-153.51000000000002</v>
      </c>
    </row>
    <row r="25" spans="2:53" x14ac:dyDescent="0.2">
      <c r="B25">
        <v>2.2549999999999999</v>
      </c>
      <c r="C25">
        <v>1.1200000000000001</v>
      </c>
      <c r="E25">
        <v>67.790000000000006</v>
      </c>
      <c r="F25">
        <v>6.58</v>
      </c>
      <c r="H25">
        <v>16</v>
      </c>
      <c r="I25">
        <v>28</v>
      </c>
      <c r="K25">
        <v>0.52500000000000002</v>
      </c>
      <c r="L25">
        <v>1.1299999999999999</v>
      </c>
      <c r="N25">
        <v>85.65</v>
      </c>
      <c r="O25">
        <v>64.099999999999994</v>
      </c>
      <c r="Q25">
        <v>14</v>
      </c>
      <c r="R25">
        <v>9</v>
      </c>
      <c r="T25">
        <v>0.15</v>
      </c>
      <c r="U25">
        <v>0.2</v>
      </c>
      <c r="W25">
        <v>0.09</v>
      </c>
      <c r="X25">
        <v>0.15</v>
      </c>
      <c r="Z25">
        <v>111</v>
      </c>
      <c r="AA25">
        <v>110</v>
      </c>
      <c r="AC25">
        <v>39.090000000000003</v>
      </c>
      <c r="AD25">
        <v>61.12</v>
      </c>
      <c r="AG25">
        <f t="shared" si="13"/>
        <v>-1.1349999999999998</v>
      </c>
      <c r="AH25">
        <f t="shared" si="2"/>
        <v>-61.210000000000008</v>
      </c>
      <c r="AI25">
        <f t="shared" si="2"/>
        <v>12</v>
      </c>
      <c r="AJ25">
        <f t="shared" si="2"/>
        <v>0.60499999999999987</v>
      </c>
      <c r="AK25">
        <f t="shared" si="2"/>
        <v>-21.550000000000011</v>
      </c>
      <c r="AL25">
        <f t="shared" si="2"/>
        <v>-5</v>
      </c>
      <c r="AM25">
        <f t="shared" si="2"/>
        <v>5.0000000000000017E-2</v>
      </c>
      <c r="AN25">
        <f t="shared" si="2"/>
        <v>0.06</v>
      </c>
      <c r="AO25">
        <f t="shared" si="2"/>
        <v>-1</v>
      </c>
      <c r="AP25">
        <f t="shared" si="2"/>
        <v>22.029999999999994</v>
      </c>
      <c r="AR25" s="2">
        <f t="shared" si="3"/>
        <v>-1.1349999999999998</v>
      </c>
      <c r="AS25" s="2">
        <f t="shared" si="4"/>
        <v>-61.210000000000008</v>
      </c>
      <c r="AT25" s="2">
        <f t="shared" si="5"/>
        <v>12</v>
      </c>
      <c r="AU25" s="2">
        <f t="shared" si="6"/>
        <v>0.60499999999999987</v>
      </c>
      <c r="AV25" s="2">
        <f t="shared" si="7"/>
        <v>-21.550000000000011</v>
      </c>
      <c r="AW25" s="2">
        <f t="shared" si="8"/>
        <v>-5</v>
      </c>
      <c r="AX25" s="2">
        <f t="shared" si="9"/>
        <v>5.0000000000000017E-2</v>
      </c>
      <c r="AY25" s="2">
        <f t="shared" si="10"/>
        <v>0.06</v>
      </c>
      <c r="AZ25" s="2">
        <f t="shared" si="11"/>
        <v>-1</v>
      </c>
      <c r="BA25" s="2">
        <f t="shared" si="12"/>
        <v>22.029999999999994</v>
      </c>
    </row>
    <row r="26" spans="2:53" x14ac:dyDescent="0.2">
      <c r="B26">
        <v>0.89</v>
      </c>
      <c r="C26">
        <v>1.9350000000000001</v>
      </c>
      <c r="E26">
        <v>1.115</v>
      </c>
      <c r="F26">
        <v>2.97</v>
      </c>
      <c r="H26">
        <v>519</v>
      </c>
      <c r="I26">
        <v>6</v>
      </c>
      <c r="K26">
        <v>2.08</v>
      </c>
      <c r="L26">
        <v>1.73</v>
      </c>
      <c r="N26">
        <v>14.76</v>
      </c>
      <c r="O26">
        <v>400.51499999999999</v>
      </c>
      <c r="Q26">
        <v>76</v>
      </c>
      <c r="R26">
        <v>3</v>
      </c>
      <c r="T26">
        <v>0.53</v>
      </c>
      <c r="U26">
        <v>0.19500000000000001</v>
      </c>
      <c r="W26">
        <v>0.15</v>
      </c>
      <c r="X26">
        <v>0.11</v>
      </c>
      <c r="Z26">
        <v>605</v>
      </c>
      <c r="AA26">
        <v>30</v>
      </c>
      <c r="AC26">
        <v>742.99</v>
      </c>
      <c r="AD26">
        <v>13.96</v>
      </c>
      <c r="AG26">
        <f t="shared" si="13"/>
        <v>1.0449999999999999</v>
      </c>
      <c r="AH26">
        <f t="shared" ref="AH26:AH51" si="14">IF(ISERROR(AS26),"",AS26)</f>
        <v>1.8550000000000002</v>
      </c>
      <c r="AI26">
        <f t="shared" ref="AI26:AI51" si="15">IF(ISERROR(AT26),"",AT26)</f>
        <v>-513</v>
      </c>
      <c r="AJ26">
        <f t="shared" ref="AJ26:AJ51" si="16">IF(ISERROR(AU26),"",AU26)</f>
        <v>-0.35000000000000009</v>
      </c>
      <c r="AK26">
        <f t="shared" ref="AK26:AK51" si="17">IF(ISERROR(AV26),"",AV26)</f>
        <v>385.755</v>
      </c>
      <c r="AL26">
        <f t="shared" ref="AL26:AL51" si="18">IF(ISERROR(AW26),"",AW26)</f>
        <v>-73</v>
      </c>
      <c r="AM26">
        <f t="shared" ref="AM26:AM51" si="19">IF(ISERROR(AX26),"",AX26)</f>
        <v>-0.33500000000000002</v>
      </c>
      <c r="AN26">
        <f t="shared" ref="AN26:AN51" si="20">IF(ISERROR(AY26),"",AY26)</f>
        <v>-3.9999999999999994E-2</v>
      </c>
      <c r="AO26">
        <f t="shared" ref="AO26:AO51" si="21">IF(ISERROR(AZ26),"",AZ26)</f>
        <v>-575</v>
      </c>
      <c r="AP26">
        <f t="shared" ref="AP26:AP51" si="22">IF(ISERROR(BA26),"",BA26)</f>
        <v>-729.03</v>
      </c>
      <c r="AR26" s="2">
        <f t="shared" si="3"/>
        <v>1.0449999999999999</v>
      </c>
      <c r="AS26" s="2">
        <f t="shared" si="4"/>
        <v>1.8550000000000002</v>
      </c>
      <c r="AT26" s="2">
        <f t="shared" si="5"/>
        <v>-513</v>
      </c>
      <c r="AU26" s="2">
        <f t="shared" si="6"/>
        <v>-0.35000000000000009</v>
      </c>
      <c r="AV26" s="2">
        <f t="shared" si="7"/>
        <v>385.755</v>
      </c>
      <c r="AW26" s="2">
        <f t="shared" si="8"/>
        <v>-73</v>
      </c>
      <c r="AX26" s="2">
        <f t="shared" si="9"/>
        <v>-0.33500000000000002</v>
      </c>
      <c r="AY26" s="2">
        <f t="shared" si="10"/>
        <v>-3.9999999999999994E-2</v>
      </c>
      <c r="AZ26" s="2">
        <f t="shared" si="11"/>
        <v>-575</v>
      </c>
      <c r="BA26" s="2">
        <f t="shared" si="12"/>
        <v>-729.03</v>
      </c>
    </row>
    <row r="27" spans="2:53" x14ac:dyDescent="0.2">
      <c r="B27">
        <v>1.87</v>
      </c>
      <c r="C27">
        <v>1.29</v>
      </c>
      <c r="E27">
        <v>1.69</v>
      </c>
      <c r="F27">
        <v>13.29</v>
      </c>
      <c r="H27">
        <v>154</v>
      </c>
      <c r="I27">
        <v>20</v>
      </c>
      <c r="K27">
        <v>1.74</v>
      </c>
      <c r="L27">
        <v>4.2300000000000004</v>
      </c>
      <c r="N27">
        <v>4.18</v>
      </c>
      <c r="O27">
        <v>671.21</v>
      </c>
      <c r="Q27">
        <v>77</v>
      </c>
      <c r="R27">
        <v>5</v>
      </c>
      <c r="T27">
        <v>0.24</v>
      </c>
      <c r="U27">
        <v>0.21</v>
      </c>
      <c r="W27">
        <v>0.12</v>
      </c>
      <c r="X27">
        <v>0.12</v>
      </c>
      <c r="Z27">
        <v>568</v>
      </c>
      <c r="AA27">
        <v>80</v>
      </c>
      <c r="AC27">
        <v>383.68</v>
      </c>
      <c r="AD27">
        <v>42.18</v>
      </c>
      <c r="AG27">
        <f t="shared" si="13"/>
        <v>-0.58000000000000007</v>
      </c>
      <c r="AH27">
        <f t="shared" si="14"/>
        <v>11.6</v>
      </c>
      <c r="AI27">
        <f t="shared" si="15"/>
        <v>-134</v>
      </c>
      <c r="AJ27">
        <f t="shared" si="16"/>
        <v>2.4900000000000002</v>
      </c>
      <c r="AK27">
        <f t="shared" si="17"/>
        <v>667.03000000000009</v>
      </c>
      <c r="AL27">
        <f t="shared" si="18"/>
        <v>-72</v>
      </c>
      <c r="AM27">
        <f t="shared" si="19"/>
        <v>-0.03</v>
      </c>
      <c r="AN27">
        <f t="shared" si="20"/>
        <v>0</v>
      </c>
      <c r="AO27">
        <f t="shared" si="21"/>
        <v>-488</v>
      </c>
      <c r="AP27">
        <f t="shared" si="22"/>
        <v>-341.5</v>
      </c>
      <c r="AR27" s="2">
        <f t="shared" si="3"/>
        <v>-0.58000000000000007</v>
      </c>
      <c r="AS27" s="2">
        <f t="shared" si="4"/>
        <v>11.6</v>
      </c>
      <c r="AT27" s="2">
        <f t="shared" si="5"/>
        <v>-134</v>
      </c>
      <c r="AU27" s="2">
        <f t="shared" si="6"/>
        <v>2.4900000000000002</v>
      </c>
      <c r="AV27" s="2">
        <f t="shared" si="7"/>
        <v>667.03000000000009</v>
      </c>
      <c r="AW27" s="2">
        <f t="shared" si="8"/>
        <v>-72</v>
      </c>
      <c r="AX27" s="2">
        <f t="shared" si="9"/>
        <v>-0.03</v>
      </c>
      <c r="AY27" s="2">
        <f t="shared" si="10"/>
        <v>0</v>
      </c>
      <c r="AZ27" s="2">
        <f t="shared" si="11"/>
        <v>-488</v>
      </c>
      <c r="BA27" s="2">
        <f t="shared" si="12"/>
        <v>-341.5</v>
      </c>
    </row>
    <row r="28" spans="2:53" x14ac:dyDescent="0.2">
      <c r="B28">
        <v>1.55</v>
      </c>
      <c r="C28">
        <v>1.55</v>
      </c>
      <c r="E28">
        <v>1.885</v>
      </c>
      <c r="F28">
        <v>2.0750000000000002</v>
      </c>
      <c r="H28">
        <v>201</v>
      </c>
      <c r="I28">
        <v>95</v>
      </c>
      <c r="K28">
        <v>2.1800000000000002</v>
      </c>
      <c r="L28">
        <v>2.2000000000000002</v>
      </c>
      <c r="N28">
        <v>8.2899999999999991</v>
      </c>
      <c r="O28">
        <v>6.9</v>
      </c>
      <c r="Q28">
        <v>68</v>
      </c>
      <c r="R28">
        <v>39</v>
      </c>
      <c r="T28">
        <v>0.36</v>
      </c>
      <c r="U28">
        <v>0.36499999999999999</v>
      </c>
      <c r="W28">
        <v>0.12</v>
      </c>
      <c r="X28">
        <v>0.13</v>
      </c>
      <c r="Z28">
        <v>481</v>
      </c>
      <c r="AA28">
        <v>326</v>
      </c>
      <c r="AC28">
        <v>415.88</v>
      </c>
      <c r="AD28">
        <v>243.91</v>
      </c>
      <c r="AG28">
        <f t="shared" si="13"/>
        <v>0</v>
      </c>
      <c r="AH28">
        <f t="shared" si="14"/>
        <v>0.19000000000000017</v>
      </c>
      <c r="AI28">
        <f t="shared" si="15"/>
        <v>-106</v>
      </c>
      <c r="AJ28">
        <f t="shared" si="16"/>
        <v>2.0000000000000018E-2</v>
      </c>
      <c r="AK28">
        <f t="shared" si="17"/>
        <v>-1.3899999999999988</v>
      </c>
      <c r="AL28">
        <f t="shared" si="18"/>
        <v>-29</v>
      </c>
      <c r="AM28">
        <f t="shared" si="19"/>
        <v>5.0000000000000044E-3</v>
      </c>
      <c r="AN28">
        <f t="shared" si="20"/>
        <v>1.0000000000000009E-2</v>
      </c>
      <c r="AO28">
        <f t="shared" si="21"/>
        <v>-155</v>
      </c>
      <c r="AP28">
        <f t="shared" si="22"/>
        <v>-171.97</v>
      </c>
      <c r="AR28" s="2">
        <f t="shared" si="3"/>
        <v>0</v>
      </c>
      <c r="AS28" s="2">
        <f t="shared" si="4"/>
        <v>0.19000000000000017</v>
      </c>
      <c r="AT28" s="2">
        <f t="shared" si="5"/>
        <v>-106</v>
      </c>
      <c r="AU28" s="2">
        <f t="shared" si="6"/>
        <v>2.0000000000000018E-2</v>
      </c>
      <c r="AV28" s="2">
        <f t="shared" si="7"/>
        <v>-1.3899999999999988</v>
      </c>
      <c r="AW28" s="2">
        <f t="shared" si="8"/>
        <v>-29</v>
      </c>
      <c r="AX28" s="2">
        <f t="shared" si="9"/>
        <v>5.0000000000000044E-3</v>
      </c>
      <c r="AY28" s="2">
        <f t="shared" si="10"/>
        <v>1.0000000000000009E-2</v>
      </c>
      <c r="AZ28" s="2">
        <f t="shared" si="11"/>
        <v>-155</v>
      </c>
      <c r="BA28" s="2">
        <f t="shared" si="12"/>
        <v>-171.97</v>
      </c>
    </row>
    <row r="29" spans="2:53" x14ac:dyDescent="0.2">
      <c r="B29">
        <v>1.365</v>
      </c>
      <c r="C29">
        <v>1.415</v>
      </c>
      <c r="E29">
        <v>2.52</v>
      </c>
      <c r="F29">
        <v>2.36</v>
      </c>
      <c r="H29">
        <v>174</v>
      </c>
      <c r="I29">
        <v>20</v>
      </c>
      <c r="K29">
        <v>1.43</v>
      </c>
      <c r="L29">
        <v>1.655</v>
      </c>
      <c r="N29">
        <v>6.0750000000000002</v>
      </c>
      <c r="O29">
        <v>6.97</v>
      </c>
      <c r="Q29">
        <v>51</v>
      </c>
      <c r="R29">
        <v>8</v>
      </c>
      <c r="T29">
        <v>0.33</v>
      </c>
      <c r="U29">
        <v>0.2</v>
      </c>
      <c r="W29">
        <v>0.14000000000000001</v>
      </c>
      <c r="X29">
        <v>0.12</v>
      </c>
      <c r="Z29">
        <v>375</v>
      </c>
      <c r="AA29">
        <v>79</v>
      </c>
      <c r="AC29">
        <v>326.14</v>
      </c>
      <c r="AD29">
        <v>44.04</v>
      </c>
      <c r="AG29">
        <f t="shared" si="13"/>
        <v>5.0000000000000044E-2</v>
      </c>
      <c r="AH29">
        <f t="shared" si="14"/>
        <v>-0.16000000000000014</v>
      </c>
      <c r="AI29">
        <f t="shared" si="15"/>
        <v>-154</v>
      </c>
      <c r="AJ29">
        <f t="shared" si="16"/>
        <v>0.22500000000000009</v>
      </c>
      <c r="AK29">
        <f t="shared" si="17"/>
        <v>0.89499999999999957</v>
      </c>
      <c r="AL29">
        <f t="shared" si="18"/>
        <v>-43</v>
      </c>
      <c r="AM29">
        <f t="shared" si="19"/>
        <v>-0.13</v>
      </c>
      <c r="AN29">
        <f t="shared" si="20"/>
        <v>-2.0000000000000018E-2</v>
      </c>
      <c r="AO29">
        <f t="shared" si="21"/>
        <v>-296</v>
      </c>
      <c r="AP29">
        <f t="shared" si="22"/>
        <v>-282.09999999999997</v>
      </c>
      <c r="AR29" s="2">
        <f t="shared" si="3"/>
        <v>5.0000000000000044E-2</v>
      </c>
      <c r="AS29" s="2">
        <f t="shared" si="4"/>
        <v>-0.16000000000000014</v>
      </c>
      <c r="AT29" s="2">
        <f t="shared" si="5"/>
        <v>-154</v>
      </c>
      <c r="AU29" s="2">
        <f t="shared" si="6"/>
        <v>0.22500000000000009</v>
      </c>
      <c r="AV29" s="2">
        <f t="shared" si="7"/>
        <v>0.89499999999999957</v>
      </c>
      <c r="AW29" s="2">
        <f t="shared" si="8"/>
        <v>-43</v>
      </c>
      <c r="AX29" s="2">
        <f t="shared" si="9"/>
        <v>-0.13</v>
      </c>
      <c r="AY29" s="2">
        <f t="shared" si="10"/>
        <v>-2.0000000000000018E-2</v>
      </c>
      <c r="AZ29" s="2">
        <f t="shared" si="11"/>
        <v>-296</v>
      </c>
      <c r="BA29" s="2">
        <f t="shared" si="12"/>
        <v>-282.09999999999997</v>
      </c>
    </row>
    <row r="30" spans="2:53" x14ac:dyDescent="0.2">
      <c r="B30">
        <v>1.77</v>
      </c>
      <c r="C30">
        <v>1.79</v>
      </c>
      <c r="E30">
        <v>1.99</v>
      </c>
      <c r="F30">
        <v>1.84</v>
      </c>
      <c r="H30">
        <v>112</v>
      </c>
      <c r="I30">
        <v>92</v>
      </c>
      <c r="K30">
        <v>2.12</v>
      </c>
      <c r="L30">
        <v>1.865</v>
      </c>
      <c r="N30">
        <v>3.9449999999999998</v>
      </c>
      <c r="O30">
        <v>7.82</v>
      </c>
      <c r="Q30">
        <v>59</v>
      </c>
      <c r="R30">
        <v>54</v>
      </c>
      <c r="T30">
        <v>0.29499999999999998</v>
      </c>
      <c r="U30">
        <v>0.25</v>
      </c>
      <c r="W30">
        <v>0.1</v>
      </c>
      <c r="X30">
        <v>0.1</v>
      </c>
      <c r="Z30">
        <v>500</v>
      </c>
      <c r="AA30">
        <v>454</v>
      </c>
      <c r="AC30">
        <v>313.16000000000003</v>
      </c>
      <c r="AD30">
        <v>263.32</v>
      </c>
      <c r="AG30">
        <f t="shared" si="13"/>
        <v>2.0000000000000018E-2</v>
      </c>
      <c r="AH30">
        <f t="shared" si="14"/>
        <v>-0.14999999999999991</v>
      </c>
      <c r="AI30">
        <f t="shared" si="15"/>
        <v>-20</v>
      </c>
      <c r="AJ30">
        <f t="shared" si="16"/>
        <v>-0.25500000000000012</v>
      </c>
      <c r="AK30">
        <f t="shared" si="17"/>
        <v>3.8750000000000004</v>
      </c>
      <c r="AL30">
        <f t="shared" si="18"/>
        <v>-5</v>
      </c>
      <c r="AM30">
        <f t="shared" si="19"/>
        <v>-4.4999999999999984E-2</v>
      </c>
      <c r="AN30">
        <f t="shared" si="20"/>
        <v>0</v>
      </c>
      <c r="AO30">
        <f t="shared" si="21"/>
        <v>-46</v>
      </c>
      <c r="AP30">
        <f t="shared" si="22"/>
        <v>-49.840000000000032</v>
      </c>
      <c r="AR30" s="2">
        <f t="shared" si="3"/>
        <v>2.0000000000000018E-2</v>
      </c>
      <c r="AS30" s="2">
        <f t="shared" si="4"/>
        <v>-0.14999999999999991</v>
      </c>
      <c r="AT30" s="2">
        <f t="shared" si="5"/>
        <v>-20</v>
      </c>
      <c r="AU30" s="2">
        <f t="shared" si="6"/>
        <v>-0.25500000000000012</v>
      </c>
      <c r="AV30" s="2">
        <f t="shared" si="7"/>
        <v>3.8750000000000004</v>
      </c>
      <c r="AW30" s="2">
        <f t="shared" si="8"/>
        <v>-5</v>
      </c>
      <c r="AX30" s="2">
        <f t="shared" si="9"/>
        <v>-4.4999999999999984E-2</v>
      </c>
      <c r="AY30" s="2">
        <f t="shared" si="10"/>
        <v>0</v>
      </c>
      <c r="AZ30" s="2">
        <f t="shared" si="11"/>
        <v>-46</v>
      </c>
      <c r="BA30" s="2">
        <f t="shared" si="12"/>
        <v>-49.840000000000032</v>
      </c>
    </row>
    <row r="31" spans="2:53" x14ac:dyDescent="0.2">
      <c r="B31">
        <v>1.5549999999999999</v>
      </c>
      <c r="C31">
        <v>1.8149999999999999</v>
      </c>
      <c r="E31">
        <v>1.28</v>
      </c>
      <c r="F31">
        <v>0.79</v>
      </c>
      <c r="H31">
        <v>140</v>
      </c>
      <c r="I31">
        <v>104</v>
      </c>
      <c r="K31">
        <v>1.95</v>
      </c>
      <c r="L31">
        <v>1.61</v>
      </c>
      <c r="N31">
        <v>2.9049999999999998</v>
      </c>
      <c r="O31">
        <v>2.81</v>
      </c>
      <c r="Q31">
        <v>75</v>
      </c>
      <c r="R31">
        <v>62</v>
      </c>
      <c r="T31">
        <v>0.28999999999999998</v>
      </c>
      <c r="U31">
        <v>0.25</v>
      </c>
      <c r="W31">
        <v>0.11</v>
      </c>
      <c r="X31">
        <v>0.1</v>
      </c>
      <c r="Z31">
        <v>641</v>
      </c>
      <c r="AA31">
        <v>480</v>
      </c>
      <c r="AC31">
        <v>387.22</v>
      </c>
      <c r="AD31">
        <v>286.41000000000003</v>
      </c>
      <c r="AG31">
        <f t="shared" si="13"/>
        <v>0.26</v>
      </c>
      <c r="AH31">
        <f t="shared" si="14"/>
        <v>-0.49</v>
      </c>
      <c r="AI31">
        <f t="shared" si="15"/>
        <v>-36</v>
      </c>
      <c r="AJ31">
        <f t="shared" si="16"/>
        <v>-0.33999999999999986</v>
      </c>
      <c r="AK31">
        <f t="shared" si="17"/>
        <v>-9.4999999999999751E-2</v>
      </c>
      <c r="AL31">
        <f t="shared" si="18"/>
        <v>-13</v>
      </c>
      <c r="AM31">
        <f t="shared" si="19"/>
        <v>-3.999999999999998E-2</v>
      </c>
      <c r="AN31">
        <f t="shared" si="20"/>
        <v>-9.999999999999995E-3</v>
      </c>
      <c r="AO31">
        <f t="shared" si="21"/>
        <v>-161</v>
      </c>
      <c r="AP31">
        <f t="shared" si="22"/>
        <v>-100.81</v>
      </c>
      <c r="AR31" s="2">
        <f t="shared" si="3"/>
        <v>0.26</v>
      </c>
      <c r="AS31" s="2">
        <f t="shared" si="4"/>
        <v>-0.49</v>
      </c>
      <c r="AT31" s="2">
        <f t="shared" si="5"/>
        <v>-36</v>
      </c>
      <c r="AU31" s="2">
        <f t="shared" si="6"/>
        <v>-0.33999999999999986</v>
      </c>
      <c r="AV31" s="2">
        <f t="shared" si="7"/>
        <v>-9.4999999999999751E-2</v>
      </c>
      <c r="AW31" s="2">
        <f t="shared" si="8"/>
        <v>-13</v>
      </c>
      <c r="AX31" s="2">
        <f t="shared" si="9"/>
        <v>-3.999999999999998E-2</v>
      </c>
      <c r="AY31" s="2">
        <f t="shared" si="10"/>
        <v>-9.999999999999995E-3</v>
      </c>
      <c r="AZ31" s="2">
        <f t="shared" si="11"/>
        <v>-161</v>
      </c>
      <c r="BA31" s="2">
        <f t="shared" si="12"/>
        <v>-100.81</v>
      </c>
    </row>
    <row r="32" spans="2:53" x14ac:dyDescent="0.2">
      <c r="B32">
        <v>1.1100000000000001</v>
      </c>
      <c r="C32">
        <v>0.62</v>
      </c>
      <c r="E32">
        <v>0.67</v>
      </c>
      <c r="F32">
        <v>0.92500000000000004</v>
      </c>
      <c r="H32">
        <v>68</v>
      </c>
      <c r="I32">
        <v>301</v>
      </c>
      <c r="K32">
        <v>1.71</v>
      </c>
      <c r="L32">
        <v>1.77</v>
      </c>
      <c r="N32">
        <v>2.86</v>
      </c>
      <c r="O32" t="s">
        <v>6</v>
      </c>
      <c r="Q32">
        <v>29</v>
      </c>
      <c r="R32">
        <v>1</v>
      </c>
      <c r="T32">
        <v>0.21</v>
      </c>
      <c r="U32">
        <v>0.22</v>
      </c>
      <c r="W32">
        <v>0.1</v>
      </c>
      <c r="X32">
        <v>2.835</v>
      </c>
      <c r="Z32">
        <v>260</v>
      </c>
      <c r="AA32">
        <v>33</v>
      </c>
      <c r="AC32">
        <v>147.43</v>
      </c>
      <c r="AD32">
        <v>307.07</v>
      </c>
      <c r="AG32">
        <f t="shared" si="13"/>
        <v>-0.4900000000000001</v>
      </c>
      <c r="AH32">
        <f t="shared" si="14"/>
        <v>0.255</v>
      </c>
      <c r="AI32">
        <f t="shared" si="15"/>
        <v>233</v>
      </c>
      <c r="AJ32">
        <f t="shared" si="16"/>
        <v>6.0000000000000053E-2</v>
      </c>
      <c r="AK32" t="str">
        <f t="shared" si="17"/>
        <v/>
      </c>
      <c r="AL32">
        <f t="shared" si="18"/>
        <v>-28</v>
      </c>
      <c r="AM32">
        <f t="shared" si="19"/>
        <v>1.0000000000000009E-2</v>
      </c>
      <c r="AN32">
        <f t="shared" si="20"/>
        <v>2.7349999999999999</v>
      </c>
      <c r="AO32">
        <f t="shared" si="21"/>
        <v>-227</v>
      </c>
      <c r="AP32">
        <f t="shared" si="22"/>
        <v>159.63999999999999</v>
      </c>
      <c r="AR32" s="2">
        <f t="shared" si="3"/>
        <v>-0.4900000000000001</v>
      </c>
      <c r="AS32" s="2">
        <f t="shared" si="4"/>
        <v>0.255</v>
      </c>
      <c r="AT32" s="2">
        <f t="shared" si="5"/>
        <v>233</v>
      </c>
      <c r="AU32" s="2">
        <f t="shared" si="6"/>
        <v>6.0000000000000053E-2</v>
      </c>
      <c r="AV32" s="2" t="e">
        <f t="shared" si="7"/>
        <v>#VALUE!</v>
      </c>
      <c r="AW32" s="2">
        <f t="shared" si="8"/>
        <v>-28</v>
      </c>
      <c r="AX32" s="2">
        <f t="shared" si="9"/>
        <v>1.0000000000000009E-2</v>
      </c>
      <c r="AY32" s="2">
        <f t="shared" si="10"/>
        <v>2.7349999999999999</v>
      </c>
      <c r="AZ32" s="2">
        <f t="shared" si="11"/>
        <v>-227</v>
      </c>
      <c r="BA32" s="2">
        <f t="shared" si="12"/>
        <v>159.63999999999999</v>
      </c>
    </row>
    <row r="33" spans="2:53" x14ac:dyDescent="0.2">
      <c r="B33">
        <v>1.53</v>
      </c>
      <c r="C33">
        <v>1.9550000000000001</v>
      </c>
      <c r="E33">
        <v>1.175</v>
      </c>
      <c r="F33">
        <v>1.34</v>
      </c>
      <c r="H33">
        <v>65</v>
      </c>
      <c r="I33">
        <v>50</v>
      </c>
      <c r="K33">
        <v>1.85</v>
      </c>
      <c r="L33">
        <v>1.61</v>
      </c>
      <c r="N33">
        <v>8.11</v>
      </c>
      <c r="O33">
        <v>5.9249999999999998</v>
      </c>
      <c r="Q33">
        <v>23</v>
      </c>
      <c r="R33">
        <v>31</v>
      </c>
      <c r="T33">
        <v>0.28000000000000003</v>
      </c>
      <c r="U33">
        <v>0.25</v>
      </c>
      <c r="W33">
        <v>0.13</v>
      </c>
      <c r="X33">
        <v>0.12</v>
      </c>
      <c r="Z33">
        <v>219</v>
      </c>
      <c r="AA33">
        <v>235</v>
      </c>
      <c r="AC33">
        <v>150.16</v>
      </c>
      <c r="AD33">
        <v>143.94999999999999</v>
      </c>
      <c r="AG33">
        <f t="shared" si="13"/>
        <v>0.42500000000000004</v>
      </c>
      <c r="AH33">
        <f t="shared" si="14"/>
        <v>0.16500000000000004</v>
      </c>
      <c r="AI33">
        <f t="shared" si="15"/>
        <v>-15</v>
      </c>
      <c r="AJ33">
        <f t="shared" si="16"/>
        <v>-0.24</v>
      </c>
      <c r="AK33">
        <f t="shared" si="17"/>
        <v>-2.1849999999999996</v>
      </c>
      <c r="AL33">
        <f t="shared" si="18"/>
        <v>8</v>
      </c>
      <c r="AM33">
        <f t="shared" si="19"/>
        <v>-3.0000000000000027E-2</v>
      </c>
      <c r="AN33">
        <f t="shared" si="20"/>
        <v>-1.0000000000000009E-2</v>
      </c>
      <c r="AO33">
        <f t="shared" si="21"/>
        <v>16</v>
      </c>
      <c r="AP33">
        <f t="shared" si="22"/>
        <v>-6.210000000000008</v>
      </c>
      <c r="AR33" s="2">
        <f t="shared" si="3"/>
        <v>0.42500000000000004</v>
      </c>
      <c r="AS33" s="2">
        <f t="shared" si="4"/>
        <v>0.16500000000000004</v>
      </c>
      <c r="AT33" s="2">
        <f t="shared" si="5"/>
        <v>-15</v>
      </c>
      <c r="AU33" s="2">
        <f t="shared" si="6"/>
        <v>-0.24</v>
      </c>
      <c r="AV33" s="2">
        <f t="shared" si="7"/>
        <v>-2.1849999999999996</v>
      </c>
      <c r="AW33" s="2">
        <f t="shared" si="8"/>
        <v>8</v>
      </c>
      <c r="AX33" s="2">
        <f t="shared" si="9"/>
        <v>-3.0000000000000027E-2</v>
      </c>
      <c r="AY33" s="2">
        <f t="shared" si="10"/>
        <v>-1.0000000000000009E-2</v>
      </c>
      <c r="AZ33" s="2">
        <f t="shared" si="11"/>
        <v>16</v>
      </c>
      <c r="BA33" s="2">
        <f t="shared" si="12"/>
        <v>-6.210000000000008</v>
      </c>
    </row>
    <row r="34" spans="2:53" x14ac:dyDescent="0.2">
      <c r="B34">
        <v>0.95</v>
      </c>
      <c r="C34">
        <v>1.57</v>
      </c>
      <c r="E34">
        <v>0.86499999999999999</v>
      </c>
      <c r="F34">
        <v>0.39</v>
      </c>
      <c r="H34">
        <v>141</v>
      </c>
      <c r="I34">
        <v>45</v>
      </c>
      <c r="K34">
        <v>1.76</v>
      </c>
      <c r="L34">
        <v>2.2050000000000001</v>
      </c>
      <c r="N34">
        <v>17.774999999999999</v>
      </c>
      <c r="O34">
        <v>2.83</v>
      </c>
      <c r="Q34">
        <v>21</v>
      </c>
      <c r="R34">
        <v>20</v>
      </c>
      <c r="T34">
        <v>0.35499999999999998</v>
      </c>
      <c r="U34">
        <v>0.3</v>
      </c>
      <c r="W34">
        <v>0.13</v>
      </c>
      <c r="X34">
        <v>0.12</v>
      </c>
      <c r="Z34">
        <v>204</v>
      </c>
      <c r="AA34">
        <v>177</v>
      </c>
      <c r="AC34">
        <v>166.58</v>
      </c>
      <c r="AD34">
        <v>95.79</v>
      </c>
      <c r="AG34">
        <f t="shared" si="13"/>
        <v>0.62000000000000011</v>
      </c>
      <c r="AH34">
        <f t="shared" si="14"/>
        <v>-0.47499999999999998</v>
      </c>
      <c r="AI34">
        <f t="shared" si="15"/>
        <v>-96</v>
      </c>
      <c r="AJ34">
        <f t="shared" si="16"/>
        <v>0.44500000000000006</v>
      </c>
      <c r="AK34">
        <f t="shared" si="17"/>
        <v>-14.944999999999999</v>
      </c>
      <c r="AL34">
        <f t="shared" si="18"/>
        <v>-1</v>
      </c>
      <c r="AM34">
        <f t="shared" si="19"/>
        <v>-5.4999999999999993E-2</v>
      </c>
      <c r="AN34">
        <f t="shared" si="20"/>
        <v>-1.0000000000000009E-2</v>
      </c>
      <c r="AO34">
        <f t="shared" si="21"/>
        <v>-27</v>
      </c>
      <c r="AP34">
        <f t="shared" si="22"/>
        <v>-70.790000000000006</v>
      </c>
      <c r="AR34" s="2">
        <f t="shared" si="3"/>
        <v>0.62000000000000011</v>
      </c>
      <c r="AS34" s="2">
        <f t="shared" si="4"/>
        <v>-0.47499999999999998</v>
      </c>
      <c r="AT34" s="2">
        <f t="shared" si="5"/>
        <v>-96</v>
      </c>
      <c r="AU34" s="2">
        <f t="shared" si="6"/>
        <v>0.44500000000000006</v>
      </c>
      <c r="AV34" s="2">
        <f t="shared" si="7"/>
        <v>-14.944999999999999</v>
      </c>
      <c r="AW34" s="2">
        <f t="shared" si="8"/>
        <v>-1</v>
      </c>
      <c r="AX34" s="2">
        <f t="shared" si="9"/>
        <v>-5.4999999999999993E-2</v>
      </c>
      <c r="AY34" s="2">
        <f t="shared" si="10"/>
        <v>-1.0000000000000009E-2</v>
      </c>
      <c r="AZ34" s="2">
        <f t="shared" si="11"/>
        <v>-27</v>
      </c>
      <c r="BA34" s="2">
        <f t="shared" si="12"/>
        <v>-70.790000000000006</v>
      </c>
    </row>
    <row r="35" spans="2:53" x14ac:dyDescent="0.2">
      <c r="B35">
        <v>0.99</v>
      </c>
      <c r="C35">
        <v>0.34</v>
      </c>
      <c r="E35">
        <v>1.97</v>
      </c>
      <c r="F35" t="s">
        <v>6</v>
      </c>
      <c r="H35">
        <v>27</v>
      </c>
      <c r="I35">
        <v>50</v>
      </c>
      <c r="K35">
        <v>2.41</v>
      </c>
      <c r="L35" t="s">
        <v>6</v>
      </c>
      <c r="N35">
        <v>217.83</v>
      </c>
      <c r="O35" t="s">
        <v>6</v>
      </c>
      <c r="Q35">
        <v>9</v>
      </c>
      <c r="R35">
        <v>0</v>
      </c>
      <c r="T35">
        <v>0.2</v>
      </c>
      <c r="U35" t="s">
        <v>6</v>
      </c>
      <c r="W35">
        <v>0.1</v>
      </c>
      <c r="X35" t="s">
        <v>6</v>
      </c>
      <c r="Z35">
        <v>91</v>
      </c>
      <c r="AA35">
        <v>0</v>
      </c>
      <c r="AC35">
        <v>55.15</v>
      </c>
      <c r="AD35">
        <v>29.1</v>
      </c>
      <c r="AG35">
        <f t="shared" si="13"/>
        <v>-0.64999999999999991</v>
      </c>
      <c r="AH35" t="str">
        <f t="shared" si="14"/>
        <v/>
      </c>
      <c r="AI35">
        <f t="shared" si="15"/>
        <v>23</v>
      </c>
      <c r="AJ35" t="str">
        <f t="shared" si="16"/>
        <v/>
      </c>
      <c r="AK35" t="str">
        <f t="shared" si="17"/>
        <v/>
      </c>
      <c r="AL35">
        <f t="shared" si="18"/>
        <v>-9</v>
      </c>
      <c r="AM35" t="str">
        <f t="shared" si="19"/>
        <v/>
      </c>
      <c r="AN35" t="str">
        <f t="shared" si="20"/>
        <v/>
      </c>
      <c r="AO35">
        <f t="shared" si="21"/>
        <v>-91</v>
      </c>
      <c r="AP35">
        <f t="shared" si="22"/>
        <v>-26.049999999999997</v>
      </c>
      <c r="AR35" s="2">
        <f t="shared" si="3"/>
        <v>-0.64999999999999991</v>
      </c>
      <c r="AS35" s="2" t="e">
        <f t="shared" si="4"/>
        <v>#VALUE!</v>
      </c>
      <c r="AT35" s="2">
        <f t="shared" si="5"/>
        <v>23</v>
      </c>
      <c r="AU35" s="2" t="e">
        <f t="shared" si="6"/>
        <v>#VALUE!</v>
      </c>
      <c r="AV35" s="2" t="e">
        <f t="shared" si="7"/>
        <v>#VALUE!</v>
      </c>
      <c r="AW35" s="2">
        <f t="shared" si="8"/>
        <v>-9</v>
      </c>
      <c r="AX35" s="2" t="e">
        <f t="shared" si="9"/>
        <v>#VALUE!</v>
      </c>
      <c r="AY35" s="2" t="e">
        <f t="shared" si="10"/>
        <v>#VALUE!</v>
      </c>
      <c r="AZ35" s="2">
        <f t="shared" si="11"/>
        <v>-91</v>
      </c>
      <c r="BA35" s="2">
        <f t="shared" si="12"/>
        <v>-26.049999999999997</v>
      </c>
    </row>
    <row r="36" spans="2:53" x14ac:dyDescent="0.2">
      <c r="B36">
        <v>1.01</v>
      </c>
      <c r="C36">
        <v>1.615</v>
      </c>
      <c r="E36">
        <v>2.27</v>
      </c>
      <c r="F36">
        <v>98.13</v>
      </c>
      <c r="H36">
        <v>34</v>
      </c>
      <c r="I36">
        <v>24</v>
      </c>
      <c r="K36">
        <v>1.165</v>
      </c>
      <c r="L36">
        <v>0.84</v>
      </c>
      <c r="N36">
        <v>296.8</v>
      </c>
      <c r="O36">
        <v>261.58</v>
      </c>
      <c r="Q36">
        <v>8</v>
      </c>
      <c r="R36">
        <v>6</v>
      </c>
      <c r="T36">
        <v>0.2</v>
      </c>
      <c r="U36">
        <v>0.18</v>
      </c>
      <c r="W36">
        <v>0.12</v>
      </c>
      <c r="X36">
        <v>0.12</v>
      </c>
      <c r="Z36">
        <v>89</v>
      </c>
      <c r="AA36">
        <v>97</v>
      </c>
      <c r="AC36">
        <v>52.35</v>
      </c>
      <c r="AD36">
        <v>46.94</v>
      </c>
      <c r="AG36">
        <f t="shared" si="13"/>
        <v>0.60499999999999998</v>
      </c>
      <c r="AH36">
        <f t="shared" si="14"/>
        <v>95.86</v>
      </c>
      <c r="AI36">
        <f t="shared" si="15"/>
        <v>-10</v>
      </c>
      <c r="AJ36">
        <f t="shared" si="16"/>
        <v>-0.32500000000000007</v>
      </c>
      <c r="AK36">
        <f t="shared" si="17"/>
        <v>-35.220000000000027</v>
      </c>
      <c r="AL36">
        <f t="shared" si="18"/>
        <v>-2</v>
      </c>
      <c r="AM36">
        <f t="shared" si="19"/>
        <v>-2.0000000000000018E-2</v>
      </c>
      <c r="AN36">
        <f t="shared" si="20"/>
        <v>0</v>
      </c>
      <c r="AO36">
        <f t="shared" si="21"/>
        <v>8</v>
      </c>
      <c r="AP36">
        <f t="shared" si="22"/>
        <v>-5.4100000000000037</v>
      </c>
      <c r="AR36" s="2">
        <f t="shared" si="3"/>
        <v>0.60499999999999998</v>
      </c>
      <c r="AS36" s="2">
        <f t="shared" si="4"/>
        <v>95.86</v>
      </c>
      <c r="AT36" s="2">
        <f t="shared" si="5"/>
        <v>-10</v>
      </c>
      <c r="AU36" s="2">
        <f t="shared" si="6"/>
        <v>-0.32500000000000007</v>
      </c>
      <c r="AV36" s="2">
        <f t="shared" si="7"/>
        <v>-35.220000000000027</v>
      </c>
      <c r="AW36" s="2">
        <f t="shared" si="8"/>
        <v>-2</v>
      </c>
      <c r="AX36" s="2">
        <f t="shared" si="9"/>
        <v>-2.0000000000000018E-2</v>
      </c>
      <c r="AY36" s="2">
        <f t="shared" si="10"/>
        <v>0</v>
      </c>
      <c r="AZ36" s="2">
        <f t="shared" si="11"/>
        <v>8</v>
      </c>
      <c r="BA36" s="2">
        <f t="shared" si="12"/>
        <v>-5.4100000000000037</v>
      </c>
    </row>
    <row r="37" spans="2:53" x14ac:dyDescent="0.2">
      <c r="B37">
        <v>0.48499999999999999</v>
      </c>
      <c r="C37">
        <v>0.42</v>
      </c>
      <c r="E37">
        <v>0.53</v>
      </c>
      <c r="F37">
        <v>28.704999999999998</v>
      </c>
      <c r="H37">
        <v>4</v>
      </c>
      <c r="I37">
        <v>11</v>
      </c>
      <c r="K37">
        <v>0.61</v>
      </c>
      <c r="L37">
        <v>1.74</v>
      </c>
      <c r="N37" t="s">
        <v>6</v>
      </c>
      <c r="O37" t="s">
        <v>6</v>
      </c>
      <c r="Q37">
        <v>1</v>
      </c>
      <c r="R37">
        <v>1</v>
      </c>
      <c r="T37">
        <v>0.14499999999999999</v>
      </c>
      <c r="U37">
        <v>0.28999999999999998</v>
      </c>
      <c r="W37">
        <v>7.0000000000000007E-2</v>
      </c>
      <c r="X37">
        <v>0.08</v>
      </c>
      <c r="Z37">
        <v>4</v>
      </c>
      <c r="AA37">
        <v>11</v>
      </c>
      <c r="AC37">
        <v>2.54</v>
      </c>
      <c r="AD37">
        <v>8.67</v>
      </c>
      <c r="AG37">
        <f t="shared" si="13"/>
        <v>-6.5000000000000002E-2</v>
      </c>
      <c r="AH37">
        <f t="shared" si="14"/>
        <v>28.174999999999997</v>
      </c>
      <c r="AI37">
        <f t="shared" si="15"/>
        <v>7</v>
      </c>
      <c r="AJ37">
        <f t="shared" si="16"/>
        <v>1.1299999999999999</v>
      </c>
      <c r="AK37" t="str">
        <f t="shared" si="17"/>
        <v/>
      </c>
      <c r="AL37">
        <f t="shared" si="18"/>
        <v>0</v>
      </c>
      <c r="AM37">
        <f t="shared" si="19"/>
        <v>0.14499999999999999</v>
      </c>
      <c r="AN37">
        <f t="shared" si="20"/>
        <v>9.999999999999995E-3</v>
      </c>
      <c r="AO37">
        <f t="shared" si="21"/>
        <v>7</v>
      </c>
      <c r="AP37">
        <f t="shared" si="22"/>
        <v>6.13</v>
      </c>
      <c r="AR37" s="2">
        <f t="shared" si="3"/>
        <v>-6.5000000000000002E-2</v>
      </c>
      <c r="AS37" s="2">
        <f t="shared" si="4"/>
        <v>28.174999999999997</v>
      </c>
      <c r="AT37" s="2">
        <f t="shared" si="5"/>
        <v>7</v>
      </c>
      <c r="AU37" s="2">
        <f t="shared" si="6"/>
        <v>1.1299999999999999</v>
      </c>
      <c r="AV37" s="2" t="e">
        <f t="shared" si="7"/>
        <v>#VALUE!</v>
      </c>
      <c r="AW37" s="2">
        <f t="shared" si="8"/>
        <v>0</v>
      </c>
      <c r="AX37" s="2">
        <f t="shared" si="9"/>
        <v>0.14499999999999999</v>
      </c>
      <c r="AY37" s="2">
        <f t="shared" si="10"/>
        <v>9.999999999999995E-3</v>
      </c>
      <c r="AZ37" s="2">
        <f t="shared" si="11"/>
        <v>7</v>
      </c>
      <c r="BA37" s="2">
        <f t="shared" si="12"/>
        <v>6.13</v>
      </c>
    </row>
    <row r="38" spans="2:53" x14ac:dyDescent="0.2">
      <c r="B38">
        <v>0.55000000000000004</v>
      </c>
      <c r="C38">
        <v>1.23</v>
      </c>
      <c r="E38">
        <v>1.49</v>
      </c>
      <c r="F38">
        <v>1.34</v>
      </c>
      <c r="H38">
        <v>123</v>
      </c>
      <c r="I38">
        <v>35</v>
      </c>
      <c r="K38">
        <v>0.745</v>
      </c>
      <c r="L38">
        <v>1.07</v>
      </c>
      <c r="N38">
        <v>2012.22</v>
      </c>
      <c r="O38">
        <v>38.365000000000002</v>
      </c>
      <c r="Q38">
        <v>2</v>
      </c>
      <c r="R38">
        <v>7</v>
      </c>
      <c r="T38">
        <v>0.32500000000000001</v>
      </c>
      <c r="U38">
        <v>0.25</v>
      </c>
      <c r="W38">
        <v>1.92</v>
      </c>
      <c r="X38">
        <v>0.16</v>
      </c>
      <c r="Z38">
        <v>32</v>
      </c>
      <c r="AA38">
        <v>72</v>
      </c>
      <c r="AC38">
        <v>91.57</v>
      </c>
      <c r="AD38">
        <v>52.5</v>
      </c>
      <c r="AG38">
        <f t="shared" si="13"/>
        <v>0.67999999999999994</v>
      </c>
      <c r="AH38">
        <f t="shared" si="14"/>
        <v>-0.14999999999999991</v>
      </c>
      <c r="AI38">
        <f t="shared" si="15"/>
        <v>-88</v>
      </c>
      <c r="AJ38">
        <f t="shared" si="16"/>
        <v>0.32500000000000007</v>
      </c>
      <c r="AK38">
        <f t="shared" si="17"/>
        <v>-1973.855</v>
      </c>
      <c r="AL38">
        <f t="shared" si="18"/>
        <v>5</v>
      </c>
      <c r="AM38">
        <f t="shared" si="19"/>
        <v>-7.5000000000000011E-2</v>
      </c>
      <c r="AN38">
        <f t="shared" si="20"/>
        <v>-1.76</v>
      </c>
      <c r="AO38">
        <f t="shared" si="21"/>
        <v>40</v>
      </c>
      <c r="AP38">
        <f t="shared" si="22"/>
        <v>-39.069999999999993</v>
      </c>
      <c r="AR38" s="2">
        <f t="shared" si="3"/>
        <v>0.67999999999999994</v>
      </c>
      <c r="AS38" s="2">
        <f t="shared" si="4"/>
        <v>-0.14999999999999991</v>
      </c>
      <c r="AT38" s="2">
        <f t="shared" si="5"/>
        <v>-88</v>
      </c>
      <c r="AU38" s="2">
        <f t="shared" si="6"/>
        <v>0.32500000000000007</v>
      </c>
      <c r="AV38" s="2">
        <f t="shared" si="7"/>
        <v>-1973.855</v>
      </c>
      <c r="AW38" s="2">
        <f t="shared" si="8"/>
        <v>5</v>
      </c>
      <c r="AX38" s="2">
        <f t="shared" si="9"/>
        <v>-7.5000000000000011E-2</v>
      </c>
      <c r="AY38" s="2">
        <f t="shared" si="10"/>
        <v>-1.76</v>
      </c>
      <c r="AZ38" s="2">
        <f t="shared" si="11"/>
        <v>40</v>
      </c>
      <c r="BA38" s="2">
        <f t="shared" si="12"/>
        <v>-39.069999999999993</v>
      </c>
    </row>
    <row r="39" spans="2:53" x14ac:dyDescent="0.2">
      <c r="B39">
        <v>0.72</v>
      </c>
      <c r="C39">
        <v>1.0349999999999999</v>
      </c>
      <c r="E39">
        <v>1.72</v>
      </c>
      <c r="F39">
        <v>663.35</v>
      </c>
      <c r="H39">
        <v>12</v>
      </c>
      <c r="I39">
        <v>2</v>
      </c>
      <c r="K39">
        <v>1.8</v>
      </c>
      <c r="L39" t="s">
        <v>6</v>
      </c>
      <c r="N39">
        <v>1050.45</v>
      </c>
      <c r="O39" t="s">
        <v>6</v>
      </c>
      <c r="Q39">
        <v>3</v>
      </c>
      <c r="R39">
        <v>0</v>
      </c>
      <c r="T39">
        <v>0.26</v>
      </c>
      <c r="U39">
        <v>0.12</v>
      </c>
      <c r="W39">
        <v>0.16</v>
      </c>
      <c r="X39">
        <v>0.28000000000000003</v>
      </c>
      <c r="Z39">
        <v>18</v>
      </c>
      <c r="AA39">
        <v>4</v>
      </c>
      <c r="AC39">
        <v>14.4</v>
      </c>
      <c r="AD39">
        <v>2.0699999999999998</v>
      </c>
      <c r="AG39">
        <f t="shared" si="13"/>
        <v>0.31499999999999995</v>
      </c>
      <c r="AH39">
        <f t="shared" si="14"/>
        <v>661.63</v>
      </c>
      <c r="AI39">
        <f t="shared" si="15"/>
        <v>-10</v>
      </c>
      <c r="AJ39" t="str">
        <f t="shared" si="16"/>
        <v/>
      </c>
      <c r="AK39" t="str">
        <f t="shared" si="17"/>
        <v/>
      </c>
      <c r="AL39">
        <f t="shared" si="18"/>
        <v>-3</v>
      </c>
      <c r="AM39">
        <f t="shared" si="19"/>
        <v>-0.14000000000000001</v>
      </c>
      <c r="AN39">
        <f t="shared" si="20"/>
        <v>0.12000000000000002</v>
      </c>
      <c r="AO39">
        <f t="shared" si="21"/>
        <v>-14</v>
      </c>
      <c r="AP39">
        <f t="shared" si="22"/>
        <v>-12.33</v>
      </c>
      <c r="AR39" s="2">
        <f t="shared" si="3"/>
        <v>0.31499999999999995</v>
      </c>
      <c r="AS39" s="2">
        <f t="shared" si="4"/>
        <v>661.63</v>
      </c>
      <c r="AT39" s="2">
        <f t="shared" si="5"/>
        <v>-10</v>
      </c>
      <c r="AU39" s="2" t="e">
        <f t="shared" si="6"/>
        <v>#VALUE!</v>
      </c>
      <c r="AV39" s="2" t="e">
        <f t="shared" si="7"/>
        <v>#VALUE!</v>
      </c>
      <c r="AW39" s="2">
        <f t="shared" si="8"/>
        <v>-3</v>
      </c>
      <c r="AX39" s="2">
        <f t="shared" si="9"/>
        <v>-0.14000000000000001</v>
      </c>
      <c r="AY39" s="2">
        <f t="shared" si="10"/>
        <v>0.12000000000000002</v>
      </c>
      <c r="AZ39" s="2">
        <f t="shared" si="11"/>
        <v>-14</v>
      </c>
      <c r="BA39" s="2">
        <f t="shared" si="12"/>
        <v>-12.33</v>
      </c>
    </row>
    <row r="40" spans="2:53" x14ac:dyDescent="0.2">
      <c r="B40">
        <v>0.96</v>
      </c>
      <c r="C40">
        <v>0.57999999999999996</v>
      </c>
      <c r="E40">
        <v>50.23</v>
      </c>
      <c r="F40">
        <v>189.42</v>
      </c>
      <c r="H40">
        <v>14</v>
      </c>
      <c r="I40">
        <v>10</v>
      </c>
      <c r="K40">
        <v>0.88</v>
      </c>
      <c r="L40">
        <v>0.43</v>
      </c>
      <c r="N40">
        <v>202.49</v>
      </c>
      <c r="O40" t="s">
        <v>6</v>
      </c>
      <c r="Q40">
        <v>6</v>
      </c>
      <c r="R40">
        <v>1</v>
      </c>
      <c r="T40">
        <v>0.22500000000000001</v>
      </c>
      <c r="U40">
        <v>0.125</v>
      </c>
      <c r="W40">
        <v>0.15</v>
      </c>
      <c r="X40">
        <v>83.32</v>
      </c>
      <c r="Z40">
        <v>28</v>
      </c>
      <c r="AA40">
        <v>14</v>
      </c>
      <c r="AC40">
        <v>15.6</v>
      </c>
      <c r="AD40">
        <v>6.78</v>
      </c>
      <c r="AG40">
        <f t="shared" si="13"/>
        <v>-0.38</v>
      </c>
      <c r="AH40">
        <f t="shared" si="14"/>
        <v>139.19</v>
      </c>
      <c r="AI40">
        <f t="shared" si="15"/>
        <v>-4</v>
      </c>
      <c r="AJ40">
        <f t="shared" si="16"/>
        <v>-0.45</v>
      </c>
      <c r="AK40" t="str">
        <f t="shared" si="17"/>
        <v/>
      </c>
      <c r="AL40">
        <f t="shared" si="18"/>
        <v>-5</v>
      </c>
      <c r="AM40">
        <f t="shared" si="19"/>
        <v>-0.1</v>
      </c>
      <c r="AN40">
        <f t="shared" si="20"/>
        <v>83.169999999999987</v>
      </c>
      <c r="AO40">
        <f t="shared" si="21"/>
        <v>-14</v>
      </c>
      <c r="AP40">
        <f t="shared" si="22"/>
        <v>-8.82</v>
      </c>
      <c r="AR40" s="2">
        <f t="shared" si="3"/>
        <v>-0.38</v>
      </c>
      <c r="AS40" s="2">
        <f t="shared" si="4"/>
        <v>139.19</v>
      </c>
      <c r="AT40" s="2">
        <f t="shared" si="5"/>
        <v>-4</v>
      </c>
      <c r="AU40" s="2">
        <f t="shared" si="6"/>
        <v>-0.45</v>
      </c>
      <c r="AV40" s="2" t="e">
        <f t="shared" si="7"/>
        <v>#VALUE!</v>
      </c>
      <c r="AW40" s="2">
        <f t="shared" si="8"/>
        <v>-5</v>
      </c>
      <c r="AX40" s="2">
        <f t="shared" si="9"/>
        <v>-0.1</v>
      </c>
      <c r="AY40" s="2">
        <f t="shared" si="10"/>
        <v>83.169999999999987</v>
      </c>
      <c r="AZ40" s="2">
        <f t="shared" si="11"/>
        <v>-14</v>
      </c>
      <c r="BA40" s="2">
        <f t="shared" si="12"/>
        <v>-8.82</v>
      </c>
    </row>
    <row r="41" spans="2:53" x14ac:dyDescent="0.2">
      <c r="B41">
        <v>0.95</v>
      </c>
      <c r="C41">
        <v>0.48</v>
      </c>
      <c r="E41">
        <v>50.295000000000002</v>
      </c>
      <c r="F41" t="s">
        <v>6</v>
      </c>
      <c r="H41">
        <v>15</v>
      </c>
      <c r="I41">
        <v>11</v>
      </c>
      <c r="K41" t="s">
        <v>6</v>
      </c>
      <c r="L41" t="s">
        <v>6</v>
      </c>
      <c r="N41" t="s">
        <v>6</v>
      </c>
      <c r="O41" t="s">
        <v>6</v>
      </c>
      <c r="Q41">
        <v>0</v>
      </c>
      <c r="R41">
        <v>0</v>
      </c>
      <c r="T41">
        <v>0.245</v>
      </c>
      <c r="U41" t="s">
        <v>6</v>
      </c>
      <c r="W41">
        <v>0.84</v>
      </c>
      <c r="X41" t="s">
        <v>6</v>
      </c>
      <c r="Z41">
        <v>4</v>
      </c>
      <c r="AA41">
        <v>0</v>
      </c>
      <c r="AC41">
        <v>16.27</v>
      </c>
      <c r="AD41">
        <v>5.03</v>
      </c>
      <c r="AG41">
        <f t="shared" si="13"/>
        <v>-0.47</v>
      </c>
      <c r="AH41" t="str">
        <f t="shared" si="14"/>
        <v/>
      </c>
      <c r="AI41">
        <f t="shared" si="15"/>
        <v>-4</v>
      </c>
      <c r="AJ41" t="str">
        <f t="shared" si="16"/>
        <v/>
      </c>
      <c r="AK41" t="str">
        <f t="shared" si="17"/>
        <v/>
      </c>
      <c r="AL41">
        <f t="shared" si="18"/>
        <v>0</v>
      </c>
      <c r="AM41" t="str">
        <f t="shared" si="19"/>
        <v/>
      </c>
      <c r="AN41" t="str">
        <f t="shared" si="20"/>
        <v/>
      </c>
      <c r="AO41">
        <f t="shared" si="21"/>
        <v>-4</v>
      </c>
      <c r="AP41">
        <f t="shared" si="22"/>
        <v>-11.239999999999998</v>
      </c>
      <c r="AR41" s="2">
        <f t="shared" si="3"/>
        <v>-0.47</v>
      </c>
      <c r="AS41" s="2" t="e">
        <f t="shared" si="4"/>
        <v>#VALUE!</v>
      </c>
      <c r="AT41" s="2">
        <f t="shared" si="5"/>
        <v>-4</v>
      </c>
      <c r="AU41" s="2" t="e">
        <f t="shared" si="6"/>
        <v>#VALUE!</v>
      </c>
      <c r="AV41" s="2" t="e">
        <f t="shared" si="7"/>
        <v>#VALUE!</v>
      </c>
      <c r="AW41" s="2">
        <f t="shared" si="8"/>
        <v>0</v>
      </c>
      <c r="AX41" s="2" t="e">
        <f t="shared" si="9"/>
        <v>#VALUE!</v>
      </c>
      <c r="AY41" s="2" t="e">
        <f t="shared" si="10"/>
        <v>#VALUE!</v>
      </c>
      <c r="AZ41" s="2">
        <f t="shared" si="11"/>
        <v>-4</v>
      </c>
      <c r="BA41" s="2">
        <f t="shared" si="12"/>
        <v>-11.239999999999998</v>
      </c>
    </row>
    <row r="42" spans="2:53" x14ac:dyDescent="0.2">
      <c r="B42">
        <v>1.59</v>
      </c>
      <c r="C42">
        <v>0.6</v>
      </c>
      <c r="E42">
        <v>229.95500000000001</v>
      </c>
      <c r="F42" t="s">
        <v>6</v>
      </c>
      <c r="H42">
        <v>5</v>
      </c>
      <c r="I42">
        <v>1</v>
      </c>
      <c r="K42">
        <v>2.04</v>
      </c>
      <c r="L42" t="s">
        <v>6</v>
      </c>
      <c r="N42">
        <v>461</v>
      </c>
      <c r="O42" t="s">
        <v>6</v>
      </c>
      <c r="Q42">
        <v>2</v>
      </c>
      <c r="R42">
        <v>0</v>
      </c>
      <c r="T42">
        <v>0.18</v>
      </c>
      <c r="U42" t="s">
        <v>6</v>
      </c>
      <c r="W42">
        <v>0.115</v>
      </c>
      <c r="X42" t="s">
        <v>6</v>
      </c>
      <c r="Z42">
        <v>19</v>
      </c>
      <c r="AA42">
        <v>0</v>
      </c>
      <c r="AC42">
        <v>8.0399999999999991</v>
      </c>
      <c r="AD42">
        <v>0.6</v>
      </c>
      <c r="AG42">
        <f t="shared" si="13"/>
        <v>-0.9900000000000001</v>
      </c>
      <c r="AH42" t="str">
        <f t="shared" si="14"/>
        <v/>
      </c>
      <c r="AI42">
        <f t="shared" si="15"/>
        <v>-4</v>
      </c>
      <c r="AJ42" t="str">
        <f t="shared" si="16"/>
        <v/>
      </c>
      <c r="AK42" t="str">
        <f t="shared" si="17"/>
        <v/>
      </c>
      <c r="AL42">
        <f t="shared" si="18"/>
        <v>-2</v>
      </c>
      <c r="AM42" t="str">
        <f t="shared" si="19"/>
        <v/>
      </c>
      <c r="AN42" t="str">
        <f t="shared" si="20"/>
        <v/>
      </c>
      <c r="AO42">
        <f t="shared" si="21"/>
        <v>-19</v>
      </c>
      <c r="AP42">
        <f t="shared" si="22"/>
        <v>-7.4399999999999995</v>
      </c>
      <c r="AR42" s="2">
        <f t="shared" ref="AR42:AR51" si="23">C42-B42</f>
        <v>-0.9900000000000001</v>
      </c>
      <c r="AS42" s="2" t="e">
        <f t="shared" ref="AS42:AS51" si="24">F42-E42</f>
        <v>#VALUE!</v>
      </c>
      <c r="AT42" s="2">
        <f t="shared" ref="AT42:AT51" si="25">I42-H42</f>
        <v>-4</v>
      </c>
      <c r="AU42" s="2" t="e">
        <f t="shared" ref="AU42:AU51" si="26">L42-K42</f>
        <v>#VALUE!</v>
      </c>
      <c r="AV42" s="2" t="e">
        <f t="shared" ref="AV42:AV51" si="27">O42-N42</f>
        <v>#VALUE!</v>
      </c>
      <c r="AW42" s="2">
        <f t="shared" ref="AW42:AW51" si="28">R42-Q42</f>
        <v>-2</v>
      </c>
      <c r="AX42" s="2" t="e">
        <f t="shared" ref="AX42:AX51" si="29">U42-T42</f>
        <v>#VALUE!</v>
      </c>
      <c r="AY42" s="2" t="e">
        <f t="shared" ref="AY42:AY51" si="30">X42-W42</f>
        <v>#VALUE!</v>
      </c>
      <c r="AZ42" s="2">
        <f t="shared" ref="AZ42:AZ51" si="31">AA42-Z42</f>
        <v>-19</v>
      </c>
      <c r="BA42" s="2">
        <f t="shared" ref="BA42:BA51" si="32">AD42-AC42</f>
        <v>-7.4399999999999995</v>
      </c>
    </row>
    <row r="43" spans="2:53" x14ac:dyDescent="0.2">
      <c r="B43">
        <v>0.95</v>
      </c>
      <c r="C43">
        <v>1.84</v>
      </c>
      <c r="E43">
        <v>142.595</v>
      </c>
      <c r="F43">
        <v>1.35</v>
      </c>
      <c r="H43">
        <v>9</v>
      </c>
      <c r="I43">
        <v>52</v>
      </c>
      <c r="K43">
        <v>2.0699999999999998</v>
      </c>
      <c r="L43">
        <v>0.81</v>
      </c>
      <c r="N43">
        <v>175.905</v>
      </c>
      <c r="O43">
        <v>18.36</v>
      </c>
      <c r="Q43">
        <v>3</v>
      </c>
      <c r="R43">
        <v>19</v>
      </c>
      <c r="T43">
        <v>0.33</v>
      </c>
      <c r="U43">
        <v>0.24</v>
      </c>
      <c r="W43">
        <v>0.17</v>
      </c>
      <c r="X43">
        <v>0.13</v>
      </c>
      <c r="Z43">
        <v>18</v>
      </c>
      <c r="AA43">
        <v>226</v>
      </c>
      <c r="AC43">
        <v>10.69</v>
      </c>
      <c r="AD43">
        <v>142.07</v>
      </c>
      <c r="AG43">
        <f t="shared" si="13"/>
        <v>0.89000000000000012</v>
      </c>
      <c r="AH43">
        <f t="shared" si="14"/>
        <v>-141.245</v>
      </c>
      <c r="AI43">
        <f t="shared" si="15"/>
        <v>43</v>
      </c>
      <c r="AJ43">
        <f t="shared" si="16"/>
        <v>-1.2599999999999998</v>
      </c>
      <c r="AK43">
        <f t="shared" si="17"/>
        <v>-157.54500000000002</v>
      </c>
      <c r="AL43">
        <f t="shared" si="18"/>
        <v>16</v>
      </c>
      <c r="AM43">
        <f t="shared" si="19"/>
        <v>-9.0000000000000024E-2</v>
      </c>
      <c r="AN43">
        <f t="shared" si="20"/>
        <v>-4.0000000000000008E-2</v>
      </c>
      <c r="AO43">
        <f t="shared" si="21"/>
        <v>208</v>
      </c>
      <c r="AP43">
        <f t="shared" si="22"/>
        <v>131.38</v>
      </c>
      <c r="AR43" s="2">
        <f t="shared" si="23"/>
        <v>0.89000000000000012</v>
      </c>
      <c r="AS43" s="2">
        <f t="shared" si="24"/>
        <v>-141.245</v>
      </c>
      <c r="AT43" s="2">
        <f t="shared" si="25"/>
        <v>43</v>
      </c>
      <c r="AU43" s="2">
        <f t="shared" si="26"/>
        <v>-1.2599999999999998</v>
      </c>
      <c r="AV43" s="2">
        <f t="shared" si="27"/>
        <v>-157.54500000000002</v>
      </c>
      <c r="AW43" s="2">
        <f t="shared" si="28"/>
        <v>16</v>
      </c>
      <c r="AX43" s="2">
        <f t="shared" si="29"/>
        <v>-9.0000000000000024E-2</v>
      </c>
      <c r="AY43" s="2">
        <f t="shared" si="30"/>
        <v>-4.0000000000000008E-2</v>
      </c>
      <c r="AZ43" s="2">
        <f t="shared" si="31"/>
        <v>208</v>
      </c>
      <c r="BA43" s="2">
        <f t="shared" si="32"/>
        <v>131.38</v>
      </c>
    </row>
    <row r="44" spans="2:53" x14ac:dyDescent="0.2">
      <c r="B44">
        <v>0.56000000000000005</v>
      </c>
      <c r="C44">
        <v>0.55000000000000004</v>
      </c>
      <c r="E44">
        <v>0.57999999999999996</v>
      </c>
      <c r="F44" t="s">
        <v>6</v>
      </c>
      <c r="H44">
        <v>75</v>
      </c>
      <c r="I44">
        <v>16</v>
      </c>
      <c r="K44" t="s">
        <v>6</v>
      </c>
      <c r="L44" t="s">
        <v>6</v>
      </c>
      <c r="N44" t="s">
        <v>6</v>
      </c>
      <c r="O44" t="s">
        <v>6</v>
      </c>
      <c r="Q44">
        <v>0</v>
      </c>
      <c r="R44">
        <v>0</v>
      </c>
      <c r="T44">
        <v>0.54</v>
      </c>
      <c r="U44" t="s">
        <v>6</v>
      </c>
      <c r="W44">
        <v>56.75</v>
      </c>
      <c r="X44" t="s">
        <v>6</v>
      </c>
      <c r="Z44">
        <v>19</v>
      </c>
      <c r="AA44">
        <v>0</v>
      </c>
      <c r="AC44">
        <v>59.29</v>
      </c>
      <c r="AD44">
        <v>11.18</v>
      </c>
      <c r="AG44">
        <f t="shared" si="13"/>
        <v>-1.0000000000000009E-2</v>
      </c>
      <c r="AH44" t="str">
        <f t="shared" si="14"/>
        <v/>
      </c>
      <c r="AI44">
        <f t="shared" si="15"/>
        <v>-59</v>
      </c>
      <c r="AJ44" t="str">
        <f t="shared" si="16"/>
        <v/>
      </c>
      <c r="AK44" t="str">
        <f t="shared" si="17"/>
        <v/>
      </c>
      <c r="AL44">
        <f t="shared" si="18"/>
        <v>0</v>
      </c>
      <c r="AM44" t="str">
        <f t="shared" si="19"/>
        <v/>
      </c>
      <c r="AN44" t="str">
        <f t="shared" si="20"/>
        <v/>
      </c>
      <c r="AO44">
        <f t="shared" si="21"/>
        <v>-19</v>
      </c>
      <c r="AP44">
        <f t="shared" si="22"/>
        <v>-48.11</v>
      </c>
      <c r="AR44" s="2">
        <f t="shared" si="23"/>
        <v>-1.0000000000000009E-2</v>
      </c>
      <c r="AS44" s="2" t="e">
        <f t="shared" si="24"/>
        <v>#VALUE!</v>
      </c>
      <c r="AT44" s="2">
        <f t="shared" si="25"/>
        <v>-59</v>
      </c>
      <c r="AU44" s="2" t="e">
        <f t="shared" si="26"/>
        <v>#VALUE!</v>
      </c>
      <c r="AV44" s="2" t="e">
        <f t="shared" si="27"/>
        <v>#VALUE!</v>
      </c>
      <c r="AW44" s="2">
        <f t="shared" si="28"/>
        <v>0</v>
      </c>
      <c r="AX44" s="2" t="e">
        <f t="shared" si="29"/>
        <v>#VALUE!</v>
      </c>
      <c r="AY44" s="2" t="e">
        <f t="shared" si="30"/>
        <v>#VALUE!</v>
      </c>
      <c r="AZ44" s="2">
        <f t="shared" si="31"/>
        <v>-19</v>
      </c>
      <c r="BA44" s="2">
        <f t="shared" si="32"/>
        <v>-48.11</v>
      </c>
    </row>
    <row r="45" spans="2:53" x14ac:dyDescent="0.2">
      <c r="B45">
        <v>0.86</v>
      </c>
      <c r="C45">
        <v>1.99</v>
      </c>
      <c r="E45">
        <v>2.71</v>
      </c>
      <c r="F45">
        <v>2.42</v>
      </c>
      <c r="H45">
        <v>32</v>
      </c>
      <c r="I45">
        <v>28</v>
      </c>
      <c r="K45">
        <v>2.02</v>
      </c>
      <c r="L45">
        <v>1.93</v>
      </c>
      <c r="N45">
        <v>92.75</v>
      </c>
      <c r="O45">
        <v>9.39</v>
      </c>
      <c r="Q45">
        <v>10</v>
      </c>
      <c r="R45">
        <v>20</v>
      </c>
      <c r="T45">
        <v>0.21</v>
      </c>
      <c r="U45">
        <v>0.26500000000000001</v>
      </c>
      <c r="W45">
        <v>0.13</v>
      </c>
      <c r="X45">
        <v>0.15</v>
      </c>
      <c r="Z45">
        <v>85</v>
      </c>
      <c r="AA45">
        <v>156</v>
      </c>
      <c r="AC45">
        <v>53</v>
      </c>
      <c r="AD45">
        <v>93.87</v>
      </c>
      <c r="AG45">
        <f t="shared" si="13"/>
        <v>1.1299999999999999</v>
      </c>
      <c r="AH45">
        <f t="shared" si="14"/>
        <v>-0.29000000000000004</v>
      </c>
      <c r="AI45">
        <f t="shared" si="15"/>
        <v>-4</v>
      </c>
      <c r="AJ45">
        <f t="shared" si="16"/>
        <v>-9.000000000000008E-2</v>
      </c>
      <c r="AK45">
        <f t="shared" si="17"/>
        <v>-83.36</v>
      </c>
      <c r="AL45">
        <f t="shared" si="18"/>
        <v>10</v>
      </c>
      <c r="AM45">
        <f t="shared" si="19"/>
        <v>5.5000000000000021E-2</v>
      </c>
      <c r="AN45">
        <f t="shared" si="20"/>
        <v>1.999999999999999E-2</v>
      </c>
      <c r="AO45">
        <f t="shared" si="21"/>
        <v>71</v>
      </c>
      <c r="AP45">
        <f t="shared" si="22"/>
        <v>40.870000000000005</v>
      </c>
      <c r="AR45" s="2">
        <f t="shared" si="23"/>
        <v>1.1299999999999999</v>
      </c>
      <c r="AS45" s="2">
        <f t="shared" si="24"/>
        <v>-0.29000000000000004</v>
      </c>
      <c r="AT45" s="2">
        <f t="shared" si="25"/>
        <v>-4</v>
      </c>
      <c r="AU45" s="2">
        <f t="shared" si="26"/>
        <v>-9.000000000000008E-2</v>
      </c>
      <c r="AV45" s="2">
        <f t="shared" si="27"/>
        <v>-83.36</v>
      </c>
      <c r="AW45" s="2">
        <f t="shared" si="28"/>
        <v>10</v>
      </c>
      <c r="AX45" s="2">
        <f t="shared" si="29"/>
        <v>5.5000000000000021E-2</v>
      </c>
      <c r="AY45" s="2">
        <f t="shared" si="30"/>
        <v>1.999999999999999E-2</v>
      </c>
      <c r="AZ45" s="2">
        <f t="shared" si="31"/>
        <v>71</v>
      </c>
      <c r="BA45" s="2">
        <f t="shared" si="32"/>
        <v>40.870000000000005</v>
      </c>
    </row>
    <row r="46" spans="2:53" x14ac:dyDescent="0.2">
      <c r="B46">
        <v>1.22</v>
      </c>
      <c r="C46">
        <v>0.54</v>
      </c>
      <c r="E46">
        <v>1.27</v>
      </c>
      <c r="F46" t="s">
        <v>6</v>
      </c>
      <c r="H46">
        <v>50</v>
      </c>
      <c r="I46">
        <v>25</v>
      </c>
      <c r="K46">
        <v>1.82</v>
      </c>
      <c r="L46" t="s">
        <v>6</v>
      </c>
      <c r="N46">
        <v>28.475000000000001</v>
      </c>
      <c r="O46" t="s">
        <v>6</v>
      </c>
      <c r="Q46">
        <v>17</v>
      </c>
      <c r="R46">
        <v>0</v>
      </c>
      <c r="T46">
        <v>0.23</v>
      </c>
      <c r="U46" t="s">
        <v>6</v>
      </c>
      <c r="W46">
        <v>0.13</v>
      </c>
      <c r="X46" t="s">
        <v>6</v>
      </c>
      <c r="Z46">
        <v>130</v>
      </c>
      <c r="AA46">
        <v>0</v>
      </c>
      <c r="AC46">
        <v>76.42</v>
      </c>
      <c r="AD46">
        <v>17.09</v>
      </c>
      <c r="AG46">
        <f t="shared" si="13"/>
        <v>-0.67999999999999994</v>
      </c>
      <c r="AH46" t="str">
        <f t="shared" si="14"/>
        <v/>
      </c>
      <c r="AI46">
        <f t="shared" si="15"/>
        <v>-25</v>
      </c>
      <c r="AJ46" t="str">
        <f t="shared" si="16"/>
        <v/>
      </c>
      <c r="AK46" t="str">
        <f t="shared" si="17"/>
        <v/>
      </c>
      <c r="AL46">
        <f t="shared" si="18"/>
        <v>-17</v>
      </c>
      <c r="AM46" t="str">
        <f t="shared" si="19"/>
        <v/>
      </c>
      <c r="AN46" t="str">
        <f t="shared" si="20"/>
        <v/>
      </c>
      <c r="AO46">
        <f t="shared" si="21"/>
        <v>-130</v>
      </c>
      <c r="AP46">
        <f t="shared" si="22"/>
        <v>-59.33</v>
      </c>
      <c r="AR46" s="2">
        <f t="shared" si="23"/>
        <v>-0.67999999999999994</v>
      </c>
      <c r="AS46" s="2" t="e">
        <f t="shared" si="24"/>
        <v>#VALUE!</v>
      </c>
      <c r="AT46" s="2">
        <f t="shared" si="25"/>
        <v>-25</v>
      </c>
      <c r="AU46" s="2" t="e">
        <f t="shared" si="26"/>
        <v>#VALUE!</v>
      </c>
      <c r="AV46" s="2" t="e">
        <f t="shared" si="27"/>
        <v>#VALUE!</v>
      </c>
      <c r="AW46" s="2">
        <f t="shared" si="28"/>
        <v>-17</v>
      </c>
      <c r="AX46" s="2" t="e">
        <f t="shared" si="29"/>
        <v>#VALUE!</v>
      </c>
      <c r="AY46" s="2" t="e">
        <f t="shared" si="30"/>
        <v>#VALUE!</v>
      </c>
      <c r="AZ46" s="2">
        <f t="shared" si="31"/>
        <v>-130</v>
      </c>
      <c r="BA46" s="2">
        <f t="shared" si="32"/>
        <v>-59.33</v>
      </c>
    </row>
    <row r="47" spans="2:53" x14ac:dyDescent="0.2">
      <c r="B47">
        <v>1.675</v>
      </c>
      <c r="C47">
        <v>0.82</v>
      </c>
      <c r="E47">
        <v>69.66</v>
      </c>
      <c r="F47">
        <v>8.5399999999999991</v>
      </c>
      <c r="H47">
        <v>8</v>
      </c>
      <c r="I47">
        <v>25</v>
      </c>
      <c r="K47">
        <v>1.03</v>
      </c>
      <c r="L47" t="s">
        <v>6</v>
      </c>
      <c r="N47">
        <v>115.43</v>
      </c>
      <c r="O47" t="s">
        <v>6</v>
      </c>
      <c r="Q47">
        <v>2</v>
      </c>
      <c r="R47">
        <v>0</v>
      </c>
      <c r="T47">
        <v>0.17</v>
      </c>
      <c r="U47">
        <v>0.2</v>
      </c>
      <c r="W47">
        <v>0.22</v>
      </c>
      <c r="X47">
        <v>16.84</v>
      </c>
      <c r="Z47">
        <v>22</v>
      </c>
      <c r="AA47">
        <v>14</v>
      </c>
      <c r="AC47">
        <v>13.13</v>
      </c>
      <c r="AD47">
        <v>23.15</v>
      </c>
      <c r="AG47">
        <f t="shared" si="13"/>
        <v>-0.85500000000000009</v>
      </c>
      <c r="AH47">
        <f t="shared" si="14"/>
        <v>-61.12</v>
      </c>
      <c r="AI47">
        <f t="shared" si="15"/>
        <v>17</v>
      </c>
      <c r="AJ47" t="str">
        <f t="shared" si="16"/>
        <v/>
      </c>
      <c r="AK47" t="str">
        <f t="shared" si="17"/>
        <v/>
      </c>
      <c r="AL47">
        <f t="shared" si="18"/>
        <v>-2</v>
      </c>
      <c r="AM47">
        <f t="shared" si="19"/>
        <v>0.03</v>
      </c>
      <c r="AN47">
        <f t="shared" si="20"/>
        <v>16.62</v>
      </c>
      <c r="AO47">
        <f t="shared" si="21"/>
        <v>-8</v>
      </c>
      <c r="AP47">
        <f t="shared" si="22"/>
        <v>10.019999999999998</v>
      </c>
      <c r="AR47" s="2">
        <f t="shared" si="23"/>
        <v>-0.85500000000000009</v>
      </c>
      <c r="AS47" s="2">
        <f t="shared" si="24"/>
        <v>-61.12</v>
      </c>
      <c r="AT47" s="2">
        <f t="shared" si="25"/>
        <v>17</v>
      </c>
      <c r="AU47" s="2" t="e">
        <f t="shared" si="26"/>
        <v>#VALUE!</v>
      </c>
      <c r="AV47" s="2" t="e">
        <f t="shared" si="27"/>
        <v>#VALUE!</v>
      </c>
      <c r="AW47" s="2">
        <f t="shared" si="28"/>
        <v>-2</v>
      </c>
      <c r="AX47" s="2">
        <f t="shared" si="29"/>
        <v>0.03</v>
      </c>
      <c r="AY47" s="2">
        <f t="shared" si="30"/>
        <v>16.62</v>
      </c>
      <c r="AZ47" s="2">
        <f t="shared" si="31"/>
        <v>-8</v>
      </c>
      <c r="BA47" s="2">
        <f t="shared" si="32"/>
        <v>10.019999999999998</v>
      </c>
    </row>
    <row r="48" spans="2:53" x14ac:dyDescent="0.2">
      <c r="B48">
        <v>0.63</v>
      </c>
      <c r="C48">
        <v>1.2450000000000001</v>
      </c>
      <c r="E48">
        <v>3.2</v>
      </c>
      <c r="F48">
        <v>1.04</v>
      </c>
      <c r="H48">
        <v>27</v>
      </c>
      <c r="I48">
        <v>22</v>
      </c>
      <c r="K48">
        <v>0.94499999999999995</v>
      </c>
      <c r="L48">
        <v>1.1100000000000001</v>
      </c>
      <c r="N48">
        <v>56.91</v>
      </c>
      <c r="O48">
        <v>437.04500000000002</v>
      </c>
      <c r="Q48">
        <v>2</v>
      </c>
      <c r="R48">
        <v>3</v>
      </c>
      <c r="T48">
        <v>0.27</v>
      </c>
      <c r="U48">
        <v>0.22500000000000001</v>
      </c>
      <c r="W48">
        <v>0.74</v>
      </c>
      <c r="X48">
        <v>0.15</v>
      </c>
      <c r="Z48">
        <v>16</v>
      </c>
      <c r="AA48">
        <v>36</v>
      </c>
      <c r="AC48">
        <v>31.22</v>
      </c>
      <c r="AD48">
        <v>30.44</v>
      </c>
      <c r="AG48">
        <f t="shared" si="13"/>
        <v>0.6150000000000001</v>
      </c>
      <c r="AH48">
        <f t="shared" si="14"/>
        <v>-2.16</v>
      </c>
      <c r="AI48">
        <f t="shared" si="15"/>
        <v>-5</v>
      </c>
      <c r="AJ48">
        <f t="shared" si="16"/>
        <v>0.16500000000000015</v>
      </c>
      <c r="AK48">
        <f t="shared" si="17"/>
        <v>380.13499999999999</v>
      </c>
      <c r="AL48">
        <f t="shared" si="18"/>
        <v>1</v>
      </c>
      <c r="AM48">
        <f t="shared" si="19"/>
        <v>-4.5000000000000012E-2</v>
      </c>
      <c r="AN48">
        <f t="shared" si="20"/>
        <v>-0.59</v>
      </c>
      <c r="AO48">
        <f t="shared" si="21"/>
        <v>20</v>
      </c>
      <c r="AP48">
        <f t="shared" si="22"/>
        <v>-0.77999999999999758</v>
      </c>
      <c r="AR48" s="2">
        <f t="shared" si="23"/>
        <v>0.6150000000000001</v>
      </c>
      <c r="AS48" s="2">
        <f t="shared" si="24"/>
        <v>-2.16</v>
      </c>
      <c r="AT48" s="2">
        <f t="shared" si="25"/>
        <v>-5</v>
      </c>
      <c r="AU48" s="2">
        <f t="shared" si="26"/>
        <v>0.16500000000000015</v>
      </c>
      <c r="AV48" s="2">
        <f t="shared" si="27"/>
        <v>380.13499999999999</v>
      </c>
      <c r="AW48" s="2">
        <f t="shared" si="28"/>
        <v>1</v>
      </c>
      <c r="AX48" s="2">
        <f t="shared" si="29"/>
        <v>-4.5000000000000012E-2</v>
      </c>
      <c r="AY48" s="2">
        <f t="shared" si="30"/>
        <v>-0.59</v>
      </c>
      <c r="AZ48" s="2">
        <f t="shared" si="31"/>
        <v>20</v>
      </c>
      <c r="BA48" s="2">
        <f t="shared" si="32"/>
        <v>-0.77999999999999758</v>
      </c>
    </row>
    <row r="49" spans="2:53" x14ac:dyDescent="0.2">
      <c r="B49">
        <v>1.19</v>
      </c>
      <c r="C49">
        <v>1.33</v>
      </c>
      <c r="E49">
        <v>1.04</v>
      </c>
      <c r="F49">
        <v>55.75</v>
      </c>
      <c r="H49">
        <v>108</v>
      </c>
      <c r="I49">
        <v>22</v>
      </c>
      <c r="K49">
        <v>2.59</v>
      </c>
      <c r="L49">
        <v>2.61</v>
      </c>
      <c r="N49">
        <v>4.3150000000000004</v>
      </c>
      <c r="O49">
        <v>154.33000000000001</v>
      </c>
      <c r="Q49">
        <v>49</v>
      </c>
      <c r="R49">
        <v>10</v>
      </c>
      <c r="T49">
        <v>0.28999999999999998</v>
      </c>
      <c r="U49">
        <v>0.19</v>
      </c>
      <c r="W49">
        <v>0.12</v>
      </c>
      <c r="X49">
        <v>0.13</v>
      </c>
      <c r="Z49">
        <v>505</v>
      </c>
      <c r="AA49">
        <v>110</v>
      </c>
      <c r="AC49">
        <v>285.20999999999998</v>
      </c>
      <c r="AD49">
        <v>53.82</v>
      </c>
      <c r="AG49">
        <f t="shared" si="13"/>
        <v>0.14000000000000012</v>
      </c>
      <c r="AH49">
        <f t="shared" si="14"/>
        <v>54.71</v>
      </c>
      <c r="AI49">
        <f t="shared" si="15"/>
        <v>-86</v>
      </c>
      <c r="AJ49">
        <f t="shared" si="16"/>
        <v>2.0000000000000018E-2</v>
      </c>
      <c r="AK49">
        <f t="shared" si="17"/>
        <v>150.01500000000001</v>
      </c>
      <c r="AL49">
        <f t="shared" si="18"/>
        <v>-39</v>
      </c>
      <c r="AM49">
        <f t="shared" si="19"/>
        <v>-9.9999999999999978E-2</v>
      </c>
      <c r="AN49">
        <f t="shared" si="20"/>
        <v>1.0000000000000009E-2</v>
      </c>
      <c r="AO49">
        <f t="shared" si="21"/>
        <v>-395</v>
      </c>
      <c r="AP49">
        <f t="shared" si="22"/>
        <v>-231.39</v>
      </c>
      <c r="AR49" s="2">
        <f t="shared" si="23"/>
        <v>0.14000000000000012</v>
      </c>
      <c r="AS49" s="2">
        <f t="shared" si="24"/>
        <v>54.71</v>
      </c>
      <c r="AT49" s="2">
        <f t="shared" si="25"/>
        <v>-86</v>
      </c>
      <c r="AU49" s="2">
        <f t="shared" si="26"/>
        <v>2.0000000000000018E-2</v>
      </c>
      <c r="AV49" s="2">
        <f t="shared" si="27"/>
        <v>150.01500000000001</v>
      </c>
      <c r="AW49" s="2">
        <f t="shared" si="28"/>
        <v>-39</v>
      </c>
      <c r="AX49" s="2">
        <f t="shared" si="29"/>
        <v>-9.9999999999999978E-2</v>
      </c>
      <c r="AY49" s="2">
        <f t="shared" si="30"/>
        <v>1.0000000000000009E-2</v>
      </c>
      <c r="AZ49" s="2">
        <f t="shared" si="31"/>
        <v>-395</v>
      </c>
      <c r="BA49" s="2">
        <f t="shared" si="32"/>
        <v>-231.39</v>
      </c>
    </row>
    <row r="50" spans="2:53" x14ac:dyDescent="0.2">
      <c r="B50">
        <v>1.7</v>
      </c>
      <c r="C50">
        <v>1.82</v>
      </c>
      <c r="E50">
        <v>3.5950000000000002</v>
      </c>
      <c r="F50">
        <v>2.69</v>
      </c>
      <c r="H50">
        <v>23</v>
      </c>
      <c r="I50">
        <v>51</v>
      </c>
      <c r="K50">
        <v>1.35</v>
      </c>
      <c r="L50">
        <v>0.53</v>
      </c>
      <c r="N50">
        <v>31.93</v>
      </c>
      <c r="O50">
        <v>84.1</v>
      </c>
      <c r="Q50">
        <v>14</v>
      </c>
      <c r="R50">
        <v>11</v>
      </c>
      <c r="T50">
        <v>0.2</v>
      </c>
      <c r="U50">
        <v>0.2</v>
      </c>
      <c r="W50">
        <v>0.11</v>
      </c>
      <c r="X50">
        <v>0.14000000000000001</v>
      </c>
      <c r="Z50">
        <v>101</v>
      </c>
      <c r="AA50">
        <v>194</v>
      </c>
      <c r="AC50">
        <v>53.5</v>
      </c>
      <c r="AD50">
        <v>115.57</v>
      </c>
      <c r="AG50">
        <f t="shared" si="13"/>
        <v>0.12000000000000011</v>
      </c>
      <c r="AH50">
        <f t="shared" si="14"/>
        <v>-0.90500000000000025</v>
      </c>
      <c r="AI50">
        <f t="shared" si="15"/>
        <v>28</v>
      </c>
      <c r="AJ50">
        <f t="shared" si="16"/>
        <v>-0.82000000000000006</v>
      </c>
      <c r="AK50">
        <f t="shared" si="17"/>
        <v>52.169999999999995</v>
      </c>
      <c r="AL50">
        <f t="shared" si="18"/>
        <v>-3</v>
      </c>
      <c r="AM50">
        <f t="shared" si="19"/>
        <v>0</v>
      </c>
      <c r="AN50">
        <f t="shared" si="20"/>
        <v>3.0000000000000013E-2</v>
      </c>
      <c r="AO50">
        <f t="shared" si="21"/>
        <v>93</v>
      </c>
      <c r="AP50">
        <f t="shared" si="22"/>
        <v>62.069999999999993</v>
      </c>
      <c r="AR50" s="2">
        <f t="shared" si="23"/>
        <v>0.12000000000000011</v>
      </c>
      <c r="AS50" s="2">
        <f t="shared" si="24"/>
        <v>-0.90500000000000025</v>
      </c>
      <c r="AT50" s="2">
        <f t="shared" si="25"/>
        <v>28</v>
      </c>
      <c r="AU50" s="2">
        <f t="shared" si="26"/>
        <v>-0.82000000000000006</v>
      </c>
      <c r="AV50" s="2">
        <f t="shared" si="27"/>
        <v>52.169999999999995</v>
      </c>
      <c r="AW50" s="2">
        <f t="shared" si="28"/>
        <v>-3</v>
      </c>
      <c r="AX50" s="2">
        <f t="shared" si="29"/>
        <v>0</v>
      </c>
      <c r="AY50" s="2">
        <f t="shared" si="30"/>
        <v>3.0000000000000013E-2</v>
      </c>
      <c r="AZ50" s="2">
        <f t="shared" si="31"/>
        <v>93</v>
      </c>
      <c r="BA50" s="2">
        <f t="shared" si="32"/>
        <v>62.069999999999993</v>
      </c>
    </row>
    <row r="51" spans="2:53" x14ac:dyDescent="0.2">
      <c r="B51">
        <v>1.07</v>
      </c>
      <c r="C51">
        <v>0.52</v>
      </c>
      <c r="E51">
        <v>0.88500000000000001</v>
      </c>
      <c r="F51">
        <v>1.0349999999999999</v>
      </c>
      <c r="H51">
        <v>225</v>
      </c>
      <c r="I51">
        <v>9</v>
      </c>
      <c r="K51">
        <v>2.105</v>
      </c>
      <c r="L51">
        <v>0.59</v>
      </c>
      <c r="N51">
        <v>4.8499999999999996</v>
      </c>
      <c r="O51">
        <v>0.62</v>
      </c>
      <c r="Q51">
        <v>94</v>
      </c>
      <c r="R51">
        <v>2</v>
      </c>
      <c r="T51">
        <v>0.36</v>
      </c>
      <c r="U51">
        <v>0.17</v>
      </c>
      <c r="W51">
        <v>0.15</v>
      </c>
      <c r="X51">
        <v>0.16</v>
      </c>
      <c r="Z51">
        <v>695</v>
      </c>
      <c r="AA51">
        <v>10</v>
      </c>
      <c r="AC51">
        <v>534.02</v>
      </c>
      <c r="AD51">
        <v>6.84</v>
      </c>
      <c r="AG51">
        <f t="shared" si="13"/>
        <v>-0.55000000000000004</v>
      </c>
      <c r="AH51">
        <f t="shared" si="14"/>
        <v>0.14999999999999991</v>
      </c>
      <c r="AI51">
        <f t="shared" si="15"/>
        <v>-216</v>
      </c>
      <c r="AJ51">
        <f t="shared" si="16"/>
        <v>-1.5150000000000001</v>
      </c>
      <c r="AK51">
        <f t="shared" si="17"/>
        <v>-4.2299999999999995</v>
      </c>
      <c r="AL51">
        <f t="shared" si="18"/>
        <v>-92</v>
      </c>
      <c r="AM51">
        <f t="shared" si="19"/>
        <v>-0.18999999999999997</v>
      </c>
      <c r="AN51">
        <f t="shared" si="20"/>
        <v>1.0000000000000009E-2</v>
      </c>
      <c r="AO51">
        <f t="shared" si="21"/>
        <v>-685</v>
      </c>
      <c r="AP51">
        <f t="shared" si="22"/>
        <v>-527.17999999999995</v>
      </c>
      <c r="AR51" s="2">
        <f t="shared" si="23"/>
        <v>-0.55000000000000004</v>
      </c>
      <c r="AS51" s="2">
        <f t="shared" si="24"/>
        <v>0.14999999999999991</v>
      </c>
      <c r="AT51" s="2">
        <f t="shared" si="25"/>
        <v>-216</v>
      </c>
      <c r="AU51" s="2">
        <f t="shared" si="26"/>
        <v>-1.5150000000000001</v>
      </c>
      <c r="AV51" s="2">
        <f t="shared" si="27"/>
        <v>-4.2299999999999995</v>
      </c>
      <c r="AW51" s="2">
        <f t="shared" si="28"/>
        <v>-92</v>
      </c>
      <c r="AX51" s="2">
        <f t="shared" si="29"/>
        <v>-0.18999999999999997</v>
      </c>
      <c r="AY51" s="2">
        <f t="shared" si="30"/>
        <v>1.0000000000000009E-2</v>
      </c>
      <c r="AZ51" s="2">
        <f t="shared" si="31"/>
        <v>-685</v>
      </c>
      <c r="BA51" s="2">
        <f t="shared" si="32"/>
        <v>-527.17999999999995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BDDE-7506-114B-967E-4A1A0CBE52B1}">
  <dimension ref="A1:AE43"/>
  <sheetViews>
    <sheetView zoomScale="65" workbookViewId="0">
      <selection activeCell="AD40" sqref="AD40"/>
    </sheetView>
  </sheetViews>
  <sheetFormatPr baseColWidth="10" defaultRowHeight="16" x14ac:dyDescent="0.2"/>
  <sheetData>
    <row r="1" spans="1:31" s="1" customFormat="1" x14ac:dyDescent="0.2">
      <c r="A1" s="1" t="s">
        <v>14</v>
      </c>
      <c r="B1" s="1" t="s">
        <v>4</v>
      </c>
      <c r="E1" s="1" t="s">
        <v>11</v>
      </c>
      <c r="H1" s="1" t="s">
        <v>10</v>
      </c>
      <c r="K1" s="1" t="s">
        <v>9</v>
      </c>
      <c r="N1" s="1" t="s">
        <v>12</v>
      </c>
      <c r="Q1" s="1" t="s">
        <v>8</v>
      </c>
      <c r="T1" s="1" t="s">
        <v>3</v>
      </c>
      <c r="W1" s="1" t="s">
        <v>13</v>
      </c>
      <c r="Z1" s="1" t="s">
        <v>7</v>
      </c>
      <c r="AC1" s="1" t="s">
        <v>5</v>
      </c>
    </row>
    <row r="2" spans="1:31" s="1" customFormat="1" x14ac:dyDescent="0.2">
      <c r="B2" s="1" t="s">
        <v>0</v>
      </c>
      <c r="C2" s="1" t="s">
        <v>2</v>
      </c>
      <c r="E2" s="1" t="s">
        <v>0</v>
      </c>
      <c r="F2" s="1" t="s">
        <v>2</v>
      </c>
      <c r="H2" s="1" t="s">
        <v>0</v>
      </c>
      <c r="I2" s="1" t="s">
        <v>2</v>
      </c>
      <c r="K2" s="1" t="s">
        <v>0</v>
      </c>
      <c r="L2" s="1" t="s">
        <v>2</v>
      </c>
      <c r="N2" s="1" t="s">
        <v>0</v>
      </c>
      <c r="O2" s="1" t="s">
        <v>2</v>
      </c>
      <c r="Q2" s="1" t="s">
        <v>0</v>
      </c>
      <c r="R2" s="1" t="s">
        <v>2</v>
      </c>
      <c r="T2" s="1" t="s">
        <v>0</v>
      </c>
      <c r="U2" s="1" t="s">
        <v>2</v>
      </c>
      <c r="W2" s="1" t="s">
        <v>0</v>
      </c>
      <c r="X2" s="1" t="s">
        <v>2</v>
      </c>
      <c r="Z2" s="1" t="s">
        <v>0</v>
      </c>
      <c r="AA2" s="1" t="s">
        <v>2</v>
      </c>
      <c r="AC2" s="1" t="s">
        <v>0</v>
      </c>
      <c r="AD2" s="1" t="s">
        <v>2</v>
      </c>
    </row>
    <row r="3" spans="1:31" x14ac:dyDescent="0.2">
      <c r="A3" s="1" t="s">
        <v>1</v>
      </c>
      <c r="B3">
        <f>'Gal4'!B3</f>
        <v>1.3301086956521737</v>
      </c>
      <c r="C3">
        <f>'Gal4'!C3</f>
        <v>1.1902173913043479</v>
      </c>
      <c r="E3">
        <f>'Gal4'!E3</f>
        <v>6.5890697674418615</v>
      </c>
      <c r="F3">
        <f>'Gal4'!F3</f>
        <v>6.9457142857142875</v>
      </c>
      <c r="H3">
        <f>'Gal4'!H3</f>
        <v>100.08695652173913</v>
      </c>
      <c r="I3">
        <f>'Gal4'!I3</f>
        <v>93.934782608695656</v>
      </c>
      <c r="K3">
        <f>'Gal4'!K3</f>
        <v>1.6319767441860462</v>
      </c>
      <c r="L3">
        <f>'Gal4'!L3</f>
        <v>1.4701219512195123</v>
      </c>
      <c r="N3">
        <f>'Gal4'!N3</f>
        <v>36.907682926829267</v>
      </c>
      <c r="O3">
        <f>'Gal4'!O3</f>
        <v>50.93972972972972</v>
      </c>
      <c r="Q3">
        <f>'Gal4'!Q3</f>
        <v>29.304347826086957</v>
      </c>
      <c r="R3">
        <f>'Gal4'!R3</f>
        <v>25.934782608695652</v>
      </c>
      <c r="T3">
        <f>'Gal4'!T3</f>
        <v>0.25732558139534895</v>
      </c>
      <c r="U3">
        <f>'Gal4'!U3</f>
        <v>0.25604651162790693</v>
      </c>
      <c r="W3">
        <f>'Gal4'!W3</f>
        <v>0.15558139534883725</v>
      </c>
      <c r="X3">
        <f>'Gal4'!X3</f>
        <v>0.70202380952380938</v>
      </c>
      <c r="Z3">
        <f>'Gal4'!Z3</f>
        <v>261.36956521739131</v>
      </c>
      <c r="AA3">
        <f>'Gal4'!AA3</f>
        <v>219.36956521739131</v>
      </c>
      <c r="AC3">
        <f>'Gal4'!AC3</f>
        <v>196.66608695652175</v>
      </c>
      <c r="AD3">
        <f>'Gal4'!AD3</f>
        <v>168.53804347826085</v>
      </c>
    </row>
    <row r="4" spans="1:31" x14ac:dyDescent="0.2">
      <c r="A4" s="1" t="s">
        <v>16</v>
      </c>
      <c r="B4">
        <f>UAS!B3</f>
        <v>1.7056382978723406</v>
      </c>
      <c r="C4">
        <f>UAS!C3</f>
        <v>1.7408510638297874</v>
      </c>
      <c r="E4">
        <f>UAS!E3</f>
        <v>21.158804347826084</v>
      </c>
      <c r="F4">
        <f>UAS!F3</f>
        <v>16.63443181818182</v>
      </c>
      <c r="H4">
        <f>UAS!H3</f>
        <v>98.063829787234042</v>
      </c>
      <c r="I4">
        <f>UAS!I3</f>
        <v>66.680851063829792</v>
      </c>
      <c r="K4">
        <f>UAS!K3</f>
        <v>1.5044186046511627</v>
      </c>
      <c r="L4">
        <f>UAS!L3</f>
        <v>1.6459756097560976</v>
      </c>
      <c r="N4">
        <f>UAS!N3</f>
        <v>20.217857142857145</v>
      </c>
      <c r="O4">
        <f>UAS!O3</f>
        <v>12.296585365853659</v>
      </c>
      <c r="Q4">
        <f>UAS!Q3</f>
        <v>33.765957446808514</v>
      </c>
      <c r="R4">
        <f>UAS!R3</f>
        <v>38.978723404255319</v>
      </c>
      <c r="T4">
        <f>UAS!T3</f>
        <v>0.24130434782608703</v>
      </c>
      <c r="U4">
        <f>UAS!U3</f>
        <v>0.23420454545454553</v>
      </c>
      <c r="W4">
        <f>UAS!W3</f>
        <v>2.7032608695652169</v>
      </c>
      <c r="X4">
        <f>UAS!X3</f>
        <v>0.88693181818181843</v>
      </c>
      <c r="Z4">
        <f>UAS!Z3</f>
        <v>317.91489361702128</v>
      </c>
      <c r="AA4">
        <f>UAS!AA3</f>
        <v>361.44680851063828</v>
      </c>
      <c r="AC4">
        <f>UAS!AC3</f>
        <v>228.79574468085102</v>
      </c>
      <c r="AD4">
        <f>UAS!AD3</f>
        <v>205.54148936170208</v>
      </c>
    </row>
    <row r="5" spans="1:31" x14ac:dyDescent="0.2">
      <c r="A5" s="1" t="s">
        <v>17</v>
      </c>
      <c r="B5">
        <f>expt!B3</f>
        <v>1.2534523809523812</v>
      </c>
      <c r="C5">
        <f>expt!C3</f>
        <v>1.2692857142857139</v>
      </c>
      <c r="E5">
        <f>expt!E3</f>
        <v>16.015000000000004</v>
      </c>
      <c r="F5">
        <f>expt!F3</f>
        <v>33.202972972972972</v>
      </c>
      <c r="H5">
        <f>expt!H3</f>
        <v>96.69047619047619</v>
      </c>
      <c r="I5">
        <f>expt!I3</f>
        <v>56.904761904761905</v>
      </c>
      <c r="K5">
        <f>expt!K3</f>
        <v>1.671</v>
      </c>
      <c r="L5">
        <f>expt!L3</f>
        <v>1.4768571428571431</v>
      </c>
      <c r="N5">
        <f>expt!N3</f>
        <v>128.95371794871795</v>
      </c>
      <c r="O5">
        <f>expt!O3</f>
        <v>80.290624999999991</v>
      </c>
      <c r="Q5">
        <f>expt!Q3</f>
        <v>31.785714285714285</v>
      </c>
      <c r="R5">
        <f>expt!R3</f>
        <v>20.166666666666668</v>
      </c>
      <c r="T5">
        <f>expt!T3</f>
        <v>0.26880952380952383</v>
      </c>
      <c r="U5">
        <f>expt!U3</f>
        <v>0.22851351351351346</v>
      </c>
      <c r="W5">
        <f>expt!W3</f>
        <v>1.5461904761904766</v>
      </c>
      <c r="X5">
        <f>expt!X3</f>
        <v>2.9018918918918915</v>
      </c>
      <c r="Z5">
        <f>expt!Z3</f>
        <v>264.59523809523807</v>
      </c>
      <c r="AA5">
        <f>expt!AA3</f>
        <v>181.16666666666666</v>
      </c>
      <c r="AC5">
        <f>expt!AC3</f>
        <v>190.00833333333335</v>
      </c>
      <c r="AD5">
        <f>expt!AD3</f>
        <v>118.47404761904757</v>
      </c>
    </row>
    <row r="7" spans="1:31" x14ac:dyDescent="0.2">
      <c r="A7" s="1" t="s">
        <v>15</v>
      </c>
    </row>
    <row r="8" spans="1:3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2">
      <c r="A9" s="1" t="s">
        <v>1</v>
      </c>
      <c r="B9">
        <f>'Gal4'!B4</f>
        <v>8.3263229807239769E-2</v>
      </c>
      <c r="C9">
        <f>'Gal4'!C4</f>
        <v>8.2310675243125048E-2</v>
      </c>
      <c r="E9">
        <f>'Gal4'!E4</f>
        <v>3.6531716686665434</v>
      </c>
      <c r="F9">
        <f>'Gal4'!F4</f>
        <v>2.3254247896098628</v>
      </c>
      <c r="H9">
        <f>'Gal4'!H4</f>
        <v>12.258560100443685</v>
      </c>
      <c r="I9">
        <f>'Gal4'!I4</f>
        <v>10.90443344548747</v>
      </c>
      <c r="K9">
        <f>'Gal4'!K4</f>
        <v>8.9263961397636885E-2</v>
      </c>
      <c r="L9">
        <f>'Gal4'!L4</f>
        <v>7.6241650443467118E-2</v>
      </c>
      <c r="N9">
        <f>'Gal4'!N4</f>
        <v>9.5650205845812071</v>
      </c>
      <c r="O9">
        <f>'Gal4'!O4</f>
        <v>27.047892065060015</v>
      </c>
      <c r="Q9">
        <f>'Gal4'!Q4</f>
        <v>3.9763636879634139</v>
      </c>
      <c r="R9">
        <f>'Gal4'!R4</f>
        <v>4.1883669322704131</v>
      </c>
      <c r="T9">
        <f>'Gal4'!T4</f>
        <v>9.5182241083851173E-3</v>
      </c>
      <c r="U9">
        <f>'Gal4'!U4</f>
        <v>1.0355740726251251E-2</v>
      </c>
      <c r="W9">
        <f>'Gal4'!W4</f>
        <v>1.7246991891349192E-2</v>
      </c>
      <c r="X9">
        <f>'Gal4'!X4</f>
        <v>0.48071294141298337</v>
      </c>
      <c r="Z9">
        <f>'Gal4'!Z4</f>
        <v>34.214813848134057</v>
      </c>
      <c r="AA9">
        <f>'Gal4'!AA4</f>
        <v>32.824380574390396</v>
      </c>
      <c r="AC9">
        <f>'Gal4'!AC4</f>
        <v>23.147902421594033</v>
      </c>
      <c r="AD9">
        <f>'Gal4'!AD4</f>
        <v>22.327226016810847</v>
      </c>
    </row>
    <row r="10" spans="1:31" x14ac:dyDescent="0.2">
      <c r="A10" s="1" t="s">
        <v>16</v>
      </c>
      <c r="B10">
        <f>UAS!B4</f>
        <v>0.14785872330968985</v>
      </c>
      <c r="C10">
        <f>UAS!C4</f>
        <v>0.14010034390855855</v>
      </c>
      <c r="E10">
        <f>UAS!E4</f>
        <v>10.31787480246034</v>
      </c>
      <c r="F10">
        <f>UAS!F4</f>
        <v>5.7082754784656782</v>
      </c>
      <c r="H10">
        <f>UAS!H4</f>
        <v>15.062171626702062</v>
      </c>
      <c r="I10">
        <f>UAS!I4</f>
        <v>8.341525159250196</v>
      </c>
      <c r="K10">
        <f>UAS!K4</f>
        <v>9.6801593118589463E-2</v>
      </c>
      <c r="L10">
        <f>UAS!L4</f>
        <v>0.11236295440096469</v>
      </c>
      <c r="N10">
        <f>UAS!N4</f>
        <v>6.0334426757025614</v>
      </c>
      <c r="O10">
        <f>UAS!O4</f>
        <v>3.3096002145966308</v>
      </c>
      <c r="Q10">
        <f>UAS!Q4</f>
        <v>4.7748776704506497</v>
      </c>
      <c r="R10">
        <f>UAS!R4</f>
        <v>6.8101986806575416</v>
      </c>
      <c r="T10">
        <f>UAS!T4</f>
        <v>1.0102655200094547E-2</v>
      </c>
      <c r="U10">
        <f>UAS!U4</f>
        <v>8.0775561179571107E-3</v>
      </c>
      <c r="W10">
        <f>UAS!W4</f>
        <v>1.7989353414558624</v>
      </c>
      <c r="X10">
        <f>UAS!X4</f>
        <v>0.70580695454213971</v>
      </c>
      <c r="Z10">
        <f>UAS!Z4</f>
        <v>43.917410818218379</v>
      </c>
      <c r="AA10">
        <f>UAS!AA4</f>
        <v>58.153890140666668</v>
      </c>
      <c r="AC10">
        <f>UAS!AC4</f>
        <v>29.122074012611009</v>
      </c>
      <c r="AD10">
        <f>UAS!AD4</f>
        <v>31.603858669341971</v>
      </c>
    </row>
    <row r="11" spans="1:31" x14ac:dyDescent="0.2">
      <c r="A11" s="1" t="s">
        <v>17</v>
      </c>
      <c r="B11">
        <f>expt!B4</f>
        <v>6.7748443308386003E-2</v>
      </c>
      <c r="C11">
        <f>expt!C4</f>
        <v>8.2179333415104208E-2</v>
      </c>
      <c r="E11">
        <f>expt!E4</f>
        <v>6.6915411308722925</v>
      </c>
      <c r="F11">
        <f>expt!F4</f>
        <v>18.526772913322265</v>
      </c>
      <c r="H11">
        <f>expt!H4</f>
        <v>15.034898933516082</v>
      </c>
      <c r="I11">
        <f>expt!I4</f>
        <v>9.9206965542026619</v>
      </c>
      <c r="K11">
        <f>expt!K4</f>
        <v>8.6925808330127904E-2</v>
      </c>
      <c r="L11">
        <f>expt!L4</f>
        <v>0.12448365383466542</v>
      </c>
      <c r="N11">
        <f>expt!N4</f>
        <v>57.862678093491994</v>
      </c>
      <c r="O11">
        <f>expt!O4</f>
        <v>27.836933346773701</v>
      </c>
      <c r="Q11">
        <f>expt!Q4</f>
        <v>4.5992141572711462</v>
      </c>
      <c r="R11">
        <f>expt!R4</f>
        <v>3.8865916006481069</v>
      </c>
      <c r="T11">
        <f>expt!T4</f>
        <v>1.2753594291728114E-2</v>
      </c>
      <c r="U11">
        <f>expt!U4</f>
        <v>9.2853998881855752E-3</v>
      </c>
      <c r="W11">
        <f>expt!W4</f>
        <v>1.3472782044146274</v>
      </c>
      <c r="X11">
        <f>expt!X4</f>
        <v>2.2797713581895218</v>
      </c>
      <c r="Z11">
        <f>expt!Z4</f>
        <v>37.724859093702818</v>
      </c>
      <c r="AA11">
        <f>expt!AA4</f>
        <v>34.117102374170074</v>
      </c>
      <c r="AC11">
        <f>expt!AC4</f>
        <v>27.470871247952143</v>
      </c>
      <c r="AD11">
        <f>expt!AD4</f>
        <v>20.744548317767517</v>
      </c>
    </row>
    <row r="32" spans="2:2" x14ac:dyDescent="0.2">
      <c r="B32" s="1" t="s">
        <v>18</v>
      </c>
    </row>
    <row r="33" spans="1:12" x14ac:dyDescent="0.2">
      <c r="A33" s="1" t="s">
        <v>14</v>
      </c>
    </row>
    <row r="34" spans="1:12" x14ac:dyDescent="0.2">
      <c r="A34" s="1"/>
      <c r="B34" s="2" t="s">
        <v>4</v>
      </c>
      <c r="C34" s="2" t="s">
        <v>11</v>
      </c>
      <c r="D34" s="2" t="s">
        <v>10</v>
      </c>
      <c r="E34" s="2" t="s">
        <v>9</v>
      </c>
      <c r="F34" s="2" t="s">
        <v>12</v>
      </c>
      <c r="G34" s="2" t="s">
        <v>8</v>
      </c>
      <c r="H34" s="2" t="s">
        <v>3</v>
      </c>
      <c r="I34" s="2" t="s">
        <v>13</v>
      </c>
      <c r="J34" s="2" t="s">
        <v>7</v>
      </c>
      <c r="K34" s="2" t="s">
        <v>5</v>
      </c>
    </row>
    <row r="35" spans="1:12" x14ac:dyDescent="0.2">
      <c r="A35" s="1" t="s">
        <v>1</v>
      </c>
      <c r="B35">
        <f>'Gal4'!AG3</f>
        <v>-0.13989130434782607</v>
      </c>
      <c r="C35">
        <f>'Gal4'!AH3</f>
        <v>0.15762499999999957</v>
      </c>
      <c r="D35">
        <f>'Gal4'!AI3</f>
        <v>-6.1521739130434785</v>
      </c>
      <c r="E35">
        <f>'Gal4'!AJ3</f>
        <v>-8.4871794871794859E-2</v>
      </c>
      <c r="F35">
        <f>'Gal4'!AK3</f>
        <v>16.46385714285714</v>
      </c>
      <c r="G35">
        <f>'Gal4'!AL3</f>
        <v>-3.3695652173913042</v>
      </c>
      <c r="H35">
        <f>'Gal4'!AM3</f>
        <v>2.3750000000000008E-3</v>
      </c>
      <c r="I35">
        <f>'Gal4'!AN3</f>
        <v>3.7250000000000005E-2</v>
      </c>
      <c r="J35">
        <f>'Gal4'!AO3</f>
        <v>-42</v>
      </c>
      <c r="K35">
        <f>'Gal4'!AP3</f>
        <v>-28.128043478260871</v>
      </c>
    </row>
    <row r="36" spans="1:12" x14ac:dyDescent="0.2">
      <c r="A36" s="1" t="s">
        <v>16</v>
      </c>
      <c r="B36">
        <f>UAS!AG3</f>
        <v>3.5212765957446789E-2</v>
      </c>
      <c r="C36">
        <f>UAS!AH3</f>
        <v>3.6426136363636341</v>
      </c>
      <c r="D36">
        <f>UAS!AI3</f>
        <v>-31.382978723404257</v>
      </c>
      <c r="E36">
        <f>UAS!AJ3</f>
        <v>0.10884615384615384</v>
      </c>
      <c r="F36">
        <f>UAS!AK3</f>
        <v>-8.0289743589743612</v>
      </c>
      <c r="G36">
        <f>UAS!AL3</f>
        <v>5.2127659574468082</v>
      </c>
      <c r="H36">
        <f>UAS!AM3</f>
        <v>-6.9318181818181814E-3</v>
      </c>
      <c r="I36">
        <f>UAS!AN3</f>
        <v>-1.9272727272727268</v>
      </c>
      <c r="J36">
        <f>UAS!AO3</f>
        <v>43.531914893617021</v>
      </c>
      <c r="K36">
        <f>UAS!AP3</f>
        <v>-23.254255319148943</v>
      </c>
    </row>
    <row r="37" spans="1:12" x14ac:dyDescent="0.2">
      <c r="A37" s="1" t="s">
        <v>17</v>
      </c>
      <c r="B37">
        <f>expt!AG3</f>
        <v>1.5833333333333338E-2</v>
      </c>
      <c r="C37">
        <f>expt!AH3</f>
        <v>22.701351351351352</v>
      </c>
      <c r="D37">
        <f>expt!AI3</f>
        <v>-39.785714285714285</v>
      </c>
      <c r="E37">
        <f>expt!AJ3</f>
        <v>-0.17285714285714288</v>
      </c>
      <c r="F37">
        <f>expt!AK3</f>
        <v>-11.917500000000006</v>
      </c>
      <c r="G37">
        <f>expt!AL3</f>
        <v>-11.619047619047619</v>
      </c>
      <c r="H37">
        <f>expt!AM3</f>
        <v>-3.8918918918918917E-2</v>
      </c>
      <c r="I37">
        <f>expt!AN3</f>
        <v>2.7125675675675676</v>
      </c>
      <c r="J37">
        <f>expt!AO3</f>
        <v>-83.428571428571431</v>
      </c>
      <c r="K37">
        <f>expt!AP3</f>
        <v>-71.534285714285716</v>
      </c>
    </row>
    <row r="39" spans="1:12" x14ac:dyDescent="0.2">
      <c r="A39" s="1" t="s">
        <v>15</v>
      </c>
    </row>
    <row r="40" spans="1:12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1" t="s">
        <v>1</v>
      </c>
      <c r="B41">
        <f>'Gal4'!AG4</f>
        <v>0.11409605762457105</v>
      </c>
      <c r="C41">
        <f>'Gal4'!AH4</f>
        <v>3.5412885891147354</v>
      </c>
      <c r="D41">
        <f>'Gal4'!AI4</f>
        <v>17.938703128801958</v>
      </c>
      <c r="E41">
        <f>'Gal4'!AJ4</f>
        <v>0.11579763387092223</v>
      </c>
      <c r="F41">
        <f>'Gal4'!AK4</f>
        <v>25.620458112007825</v>
      </c>
      <c r="G41">
        <f>'Gal4'!AL4</f>
        <v>5.496275304060144</v>
      </c>
      <c r="H41">
        <f>'Gal4'!AM4</f>
        <v>1.3534130052650271E-2</v>
      </c>
      <c r="I41">
        <f>'Gal4'!AN4</f>
        <v>4.66207248675896E-2</v>
      </c>
      <c r="J41">
        <f>'Gal4'!AO4</f>
        <v>45.868231773094742</v>
      </c>
      <c r="K41">
        <f>'Gal4'!AP4</f>
        <v>32.282531449296812</v>
      </c>
    </row>
    <row r="42" spans="1:12" x14ac:dyDescent="0.2">
      <c r="A42" s="1" t="s">
        <v>16</v>
      </c>
      <c r="B42">
        <f>UAS!AG4</f>
        <v>0.1741782581750059</v>
      </c>
      <c r="C42">
        <f>UAS!AH4</f>
        <v>6.9487496108697338</v>
      </c>
      <c r="D42">
        <f>UAS!AI4</f>
        <v>18.130030723999937</v>
      </c>
      <c r="E42">
        <f>UAS!AJ4</f>
        <v>0.13017602812161286</v>
      </c>
      <c r="F42">
        <f>UAS!AK4</f>
        <v>6.8354883081542805</v>
      </c>
      <c r="G42">
        <f>UAS!AL4</f>
        <v>6.5867818306486479</v>
      </c>
      <c r="H42">
        <f>UAS!AM4</f>
        <v>9.0951859654177167E-3</v>
      </c>
      <c r="I42">
        <f>UAS!AN4</f>
        <v>1.2378117888828215</v>
      </c>
      <c r="J42">
        <f>UAS!AO4</f>
        <v>53.930059299812093</v>
      </c>
      <c r="K42">
        <f>UAS!AP4</f>
        <v>37.283542844583742</v>
      </c>
    </row>
    <row r="43" spans="1:12" x14ac:dyDescent="0.2">
      <c r="A43" s="1" t="s">
        <v>17</v>
      </c>
      <c r="B43">
        <f>expt!AG4</f>
        <v>8.9012833097586813E-2</v>
      </c>
      <c r="C43">
        <f>expt!AH4</f>
        <v>19.101134913384168</v>
      </c>
      <c r="D43">
        <f>expt!AI4</f>
        <v>16.592945050597017</v>
      </c>
      <c r="E43">
        <f>expt!AJ4</f>
        <v>0.12690403403178885</v>
      </c>
      <c r="F43">
        <f>expt!AK4</f>
        <v>69.213835055243365</v>
      </c>
      <c r="G43">
        <f>expt!AL4</f>
        <v>5.5037683617652302</v>
      </c>
      <c r="H43">
        <f>expt!AM4</f>
        <v>1.4053115584282114E-2</v>
      </c>
      <c r="I43">
        <f>expt!AN4</f>
        <v>2.2813059538707154</v>
      </c>
      <c r="J43">
        <f>expt!AO4</f>
        <v>47.295806509910904</v>
      </c>
      <c r="K43">
        <f>expt!AP4</f>
        <v>30.928013058881852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Gal4</vt:lpstr>
      <vt:lpstr>UAS</vt:lpstr>
      <vt:lpstr>expt</vt:lpstr>
      <vt:lpstr>pooled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Devineni</dc:creator>
  <cp:lastModifiedBy>Anita Devineni</cp:lastModifiedBy>
  <dcterms:created xsi:type="dcterms:W3CDTF">2022-08-29T20:15:51Z</dcterms:created>
  <dcterms:modified xsi:type="dcterms:W3CDTF">2022-10-16T15:12:35Z</dcterms:modified>
</cp:coreProperties>
</file>