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9" i="1"/>
  <c r="M9" s="1"/>
  <c r="N9" s="1"/>
  <c r="O9" s="1"/>
  <c r="I9"/>
  <c r="J9" s="1"/>
  <c r="K8"/>
  <c r="M8" s="1"/>
  <c r="N8" s="1"/>
  <c r="O8" s="1"/>
  <c r="I8"/>
  <c r="J8" s="1"/>
  <c r="K7"/>
  <c r="M7" s="1"/>
  <c r="N7" s="1"/>
  <c r="O7" s="1"/>
  <c r="I7"/>
  <c r="J7" s="1"/>
  <c r="K6"/>
  <c r="M6" s="1"/>
  <c r="N6" s="1"/>
  <c r="O6" s="1"/>
  <c r="I6"/>
  <c r="J6" s="1"/>
  <c r="K5"/>
  <c r="M5" s="1"/>
  <c r="N5" s="1"/>
  <c r="O5" s="1"/>
  <c r="I5"/>
  <c r="J5" s="1"/>
  <c r="K4"/>
  <c r="M4" s="1"/>
  <c r="N4" s="1"/>
  <c r="O4" s="1"/>
  <c r="I4"/>
  <c r="J4" s="1"/>
  <c r="K3"/>
  <c r="M3" s="1"/>
  <c r="N3" s="1"/>
  <c r="O3" s="1"/>
  <c r="I3"/>
  <c r="J3" s="1"/>
</calcChain>
</file>

<file path=xl/sharedStrings.xml><?xml version="1.0" encoding="utf-8"?>
<sst xmlns="http://schemas.openxmlformats.org/spreadsheetml/2006/main" count="42" uniqueCount="33">
  <si>
    <t>Sr.No.</t>
  </si>
  <si>
    <t>Form</t>
  </si>
  <si>
    <t>To</t>
  </si>
  <si>
    <t>Rate for Approval</t>
  </si>
  <si>
    <t>PARTY NAME</t>
  </si>
  <si>
    <t>Booking</t>
  </si>
  <si>
    <t>DLY</t>
  </si>
  <si>
    <t>weight</t>
  </si>
  <si>
    <t>Cost</t>
  </si>
  <si>
    <t>Total</t>
  </si>
  <si>
    <t>Freight</t>
  </si>
  <si>
    <t>REFund</t>
  </si>
  <si>
    <t>Margin</t>
  </si>
  <si>
    <t>Margin %</t>
  </si>
  <si>
    <t>Rate</t>
  </si>
  <si>
    <t>CH</t>
  </si>
  <si>
    <t>/QTL</t>
  </si>
  <si>
    <t>Ahmedabad</t>
  </si>
  <si>
    <t>Gkp</t>
  </si>
  <si>
    <t>450/- per Qntl+DC</t>
  </si>
  <si>
    <t>Shri Radha Madha Textiles</t>
  </si>
  <si>
    <t>Bhiwandi-Cloth</t>
  </si>
  <si>
    <t>500/- per Qntl+DC</t>
  </si>
  <si>
    <t>Bhiwandi-Siyaram</t>
  </si>
  <si>
    <t>250/- per Qntl+DC</t>
  </si>
  <si>
    <t>Jetpur</t>
  </si>
  <si>
    <t>360/- per Bale +DC</t>
  </si>
  <si>
    <t>Bhilwara</t>
  </si>
  <si>
    <t>240/- per Bale Nett</t>
  </si>
  <si>
    <t>Burhanpur</t>
  </si>
  <si>
    <t>420/- per Qntl +DC</t>
  </si>
  <si>
    <t>ICK</t>
  </si>
  <si>
    <t>550/- per Qntl+DC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</si>
</sst>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4"/>
      <color rgb="FF000000"/>
      <name val="Andalus"/>
      <family val="1"/>
    </font>
    <font>
      <sz val="14"/>
      <color rgb="FF000000"/>
      <name val="Andalus"/>
      <family val="1"/>
    </font>
    <font>
      <sz val="12"/>
      <color rgb="FF000000"/>
      <name val="Bookman Old Style"/>
      <family val="1"/>
    </font>
    <font>
      <sz val="11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3" fillId="0" borderId="5" xfId="0" applyFont="1" applyBorder="1"/>
    <xf numFmtId="0" fontId="4" fillId="2" borderId="5" xfId="0" applyFont="1" applyFill="1" applyBorder="1"/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selection activeCell="L15" sqref="L15"/>
    </sheetView>
  </sheetViews>
  <sheetFormatPr defaultRowHeight="15"/>
  <cols>
    <col min="2" max="2" width="23.140625" customWidth="1"/>
    <col min="4" max="4" width="24.85546875" customWidth="1"/>
    <col min="5" max="5" width="19" customWidth="1"/>
    <col min="6" max="6" width="10.140625" customWidth="1"/>
    <col min="11" max="11" width="9.5703125" customWidth="1"/>
    <col min="12" max="12" width="10.85546875" customWidth="1"/>
    <col min="14" max="14" width="10.85546875" customWidth="1"/>
    <col min="15" max="15" width="12.42578125" customWidth="1"/>
  </cols>
  <sheetData>
    <row r="1" spans="1:15" s="21" customFormat="1" ht="33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20" t="s">
        <v>11</v>
      </c>
      <c r="M1" s="4" t="s">
        <v>9</v>
      </c>
      <c r="N1" s="1" t="s">
        <v>12</v>
      </c>
      <c r="O1" s="1" t="s">
        <v>13</v>
      </c>
    </row>
    <row r="2" spans="1:15" ht="21.75" customHeight="1">
      <c r="A2" s="5"/>
      <c r="B2" s="5"/>
      <c r="C2" s="5"/>
      <c r="D2" s="6"/>
      <c r="E2" s="5"/>
      <c r="F2" s="7" t="s">
        <v>14</v>
      </c>
      <c r="G2" s="8" t="s">
        <v>15</v>
      </c>
      <c r="H2" s="5"/>
      <c r="I2" s="8" t="s">
        <v>16</v>
      </c>
      <c r="J2" s="8" t="s">
        <v>8</v>
      </c>
      <c r="K2" s="5"/>
      <c r="L2" s="9"/>
      <c r="M2" s="8" t="s">
        <v>10</v>
      </c>
      <c r="N2" s="5"/>
      <c r="O2" s="5"/>
    </row>
    <row r="3" spans="1:15" ht="36" customHeight="1">
      <c r="A3" s="10"/>
      <c r="B3" s="11" t="s">
        <v>17</v>
      </c>
      <c r="C3" s="12" t="s">
        <v>18</v>
      </c>
      <c r="D3" s="13" t="s">
        <v>19</v>
      </c>
      <c r="E3" s="14" t="s">
        <v>20</v>
      </c>
      <c r="F3" s="15">
        <v>450</v>
      </c>
      <c r="G3" s="15">
        <v>75</v>
      </c>
      <c r="H3" s="15">
        <v>50</v>
      </c>
      <c r="I3" s="15">
        <f>340+150</f>
        <v>490</v>
      </c>
      <c r="J3" s="15">
        <f>I3*H3/100</f>
        <v>245</v>
      </c>
      <c r="K3" s="15">
        <f>(F3*H3/100)+G3</f>
        <v>300</v>
      </c>
      <c r="L3" s="15">
        <v>25</v>
      </c>
      <c r="M3" s="15">
        <f>K3-L3</f>
        <v>275</v>
      </c>
      <c r="N3" s="15">
        <f>M3-J3</f>
        <v>30</v>
      </c>
      <c r="O3" s="16">
        <f>N3/M3</f>
        <v>0.10909090909090909</v>
      </c>
    </row>
    <row r="4" spans="1:15" ht="15.75">
      <c r="A4" s="10"/>
      <c r="B4" s="11" t="s">
        <v>21</v>
      </c>
      <c r="C4" s="12" t="s">
        <v>18</v>
      </c>
      <c r="D4" s="13" t="s">
        <v>22</v>
      </c>
      <c r="E4" s="11"/>
      <c r="F4" s="15">
        <v>500</v>
      </c>
      <c r="G4" s="15">
        <v>75</v>
      </c>
      <c r="H4" s="15">
        <v>55</v>
      </c>
      <c r="I4" s="15">
        <f>360+150</f>
        <v>510</v>
      </c>
      <c r="J4" s="15">
        <f t="shared" ref="J4:J9" si="0">I4*H4/100</f>
        <v>280.5</v>
      </c>
      <c r="K4" s="15">
        <f t="shared" ref="K4:K9" si="1">(F4*H4/100)+G4</f>
        <v>350</v>
      </c>
      <c r="L4" s="15">
        <v>25</v>
      </c>
      <c r="M4" s="15">
        <f t="shared" ref="M4:M9" si="2">K4-L4</f>
        <v>325</v>
      </c>
      <c r="N4" s="15">
        <f t="shared" ref="N4:N9" si="3">M4-J4</f>
        <v>44.5</v>
      </c>
      <c r="O4" s="16">
        <f t="shared" ref="O4:O9" si="4">N4/M4</f>
        <v>0.13692307692307693</v>
      </c>
    </row>
    <row r="5" spans="1:15" ht="15.75">
      <c r="A5" s="10"/>
      <c r="B5" s="11" t="s">
        <v>23</v>
      </c>
      <c r="C5" s="12" t="s">
        <v>18</v>
      </c>
      <c r="D5" s="13" t="s">
        <v>24</v>
      </c>
      <c r="E5" s="11"/>
      <c r="F5" s="15">
        <v>500</v>
      </c>
      <c r="G5" s="15">
        <v>75</v>
      </c>
      <c r="H5" s="15">
        <v>50</v>
      </c>
      <c r="I5" s="15">
        <f>360+150</f>
        <v>510</v>
      </c>
      <c r="J5" s="15">
        <f t="shared" si="0"/>
        <v>255</v>
      </c>
      <c r="K5" s="15">
        <f t="shared" si="1"/>
        <v>325</v>
      </c>
      <c r="L5" s="15">
        <v>25</v>
      </c>
      <c r="M5" s="15">
        <f t="shared" si="2"/>
        <v>300</v>
      </c>
      <c r="N5" s="15">
        <f t="shared" si="3"/>
        <v>45</v>
      </c>
      <c r="O5" s="16">
        <f t="shared" si="4"/>
        <v>0.15</v>
      </c>
    </row>
    <row r="6" spans="1:15" ht="15.75">
      <c r="A6" s="10"/>
      <c r="B6" s="11" t="s">
        <v>25</v>
      </c>
      <c r="C6" s="12" t="s">
        <v>18</v>
      </c>
      <c r="D6" s="13" t="s">
        <v>26</v>
      </c>
      <c r="E6" s="11"/>
      <c r="F6" s="15">
        <v>600</v>
      </c>
      <c r="G6" s="15">
        <v>75</v>
      </c>
      <c r="H6" s="15">
        <v>60</v>
      </c>
      <c r="I6" s="15">
        <f>110+340+150</f>
        <v>600</v>
      </c>
      <c r="J6" s="15">
        <f t="shared" si="0"/>
        <v>360</v>
      </c>
      <c r="K6" s="15">
        <f t="shared" si="1"/>
        <v>435</v>
      </c>
      <c r="L6" s="15">
        <v>25</v>
      </c>
      <c r="M6" s="15">
        <f t="shared" si="2"/>
        <v>410</v>
      </c>
      <c r="N6" s="15">
        <f t="shared" si="3"/>
        <v>50</v>
      </c>
      <c r="O6" s="16">
        <f t="shared" si="4"/>
        <v>0.12195121951219512</v>
      </c>
    </row>
    <row r="7" spans="1:15" ht="15.75">
      <c r="A7" s="10"/>
      <c r="B7" s="11" t="s">
        <v>27</v>
      </c>
      <c r="C7" s="12" t="s">
        <v>18</v>
      </c>
      <c r="D7" s="13" t="s">
        <v>28</v>
      </c>
      <c r="E7" s="11"/>
      <c r="F7" s="15">
        <v>480</v>
      </c>
      <c r="G7" s="15">
        <v>75</v>
      </c>
      <c r="H7" s="15">
        <v>50</v>
      </c>
      <c r="I7" s="15">
        <f>255+150</f>
        <v>405</v>
      </c>
      <c r="J7" s="15">
        <f t="shared" si="0"/>
        <v>202.5</v>
      </c>
      <c r="K7" s="15">
        <f t="shared" si="1"/>
        <v>315</v>
      </c>
      <c r="L7" s="15">
        <v>75</v>
      </c>
      <c r="M7" s="15">
        <f t="shared" si="2"/>
        <v>240</v>
      </c>
      <c r="N7" s="15">
        <f t="shared" si="3"/>
        <v>37.5</v>
      </c>
      <c r="O7" s="16">
        <f>N7/M7</f>
        <v>0.15625</v>
      </c>
    </row>
    <row r="8" spans="1:15" ht="15.75">
      <c r="A8" s="10"/>
      <c r="B8" s="11" t="s">
        <v>29</v>
      </c>
      <c r="C8" s="12" t="s">
        <v>18</v>
      </c>
      <c r="D8" s="13" t="s">
        <v>30</v>
      </c>
      <c r="E8" s="11"/>
      <c r="F8" s="15">
        <v>450</v>
      </c>
      <c r="G8" s="15">
        <v>75</v>
      </c>
      <c r="H8" s="15">
        <v>70</v>
      </c>
      <c r="I8" s="15">
        <f>85+270+150</f>
        <v>505</v>
      </c>
      <c r="J8" s="15">
        <f t="shared" si="0"/>
        <v>353.5</v>
      </c>
      <c r="K8" s="15">
        <f t="shared" si="1"/>
        <v>390</v>
      </c>
      <c r="L8" s="15">
        <v>25</v>
      </c>
      <c r="M8" s="15">
        <f t="shared" si="2"/>
        <v>365</v>
      </c>
      <c r="N8" s="15">
        <f t="shared" si="3"/>
        <v>11.5</v>
      </c>
      <c r="O8" s="16">
        <f t="shared" si="4"/>
        <v>3.1506849315068496E-2</v>
      </c>
    </row>
    <row r="9" spans="1:15" ht="15.75">
      <c r="A9" s="10"/>
      <c r="B9" s="11" t="s">
        <v>31</v>
      </c>
      <c r="C9" s="12" t="s">
        <v>18</v>
      </c>
      <c r="D9" s="13" t="s">
        <v>32</v>
      </c>
      <c r="E9" s="11"/>
      <c r="F9" s="15">
        <v>550</v>
      </c>
      <c r="G9" s="15">
        <v>75</v>
      </c>
      <c r="H9" s="15">
        <v>50</v>
      </c>
      <c r="I9" s="15">
        <f>210+270+150</f>
        <v>630</v>
      </c>
      <c r="J9" s="15">
        <f t="shared" si="0"/>
        <v>315</v>
      </c>
      <c r="K9" s="15">
        <f t="shared" si="1"/>
        <v>350</v>
      </c>
      <c r="L9" s="15">
        <v>25</v>
      </c>
      <c r="M9" s="15">
        <f t="shared" si="2"/>
        <v>325</v>
      </c>
      <c r="N9" s="15">
        <f t="shared" si="3"/>
        <v>10</v>
      </c>
      <c r="O9" s="16">
        <f t="shared" si="4"/>
        <v>3.0769230769230771E-2</v>
      </c>
    </row>
    <row r="10" spans="1:15" ht="15.75" thickBot="1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9"/>
    </row>
  </sheetData>
  <mergeCells count="9">
    <mergeCell ref="K1:K2"/>
    <mergeCell ref="N1:N2"/>
    <mergeCell ref="O1:O2"/>
    <mergeCell ref="A1:A2"/>
    <mergeCell ref="B1:B2"/>
    <mergeCell ref="C1:C2"/>
    <mergeCell ref="D1:D2"/>
    <mergeCell ref="E1:E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2019-01-07T11:21:51Z</dcterms:created>
  <dcterms:modified xsi:type="dcterms:W3CDTF">2019-01-07T11:25:40Z</dcterms:modified>
</cp:coreProperties>
</file>