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4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b87c9627ed38417/programacao/continuous-problems/bruno-avelino-griewank-implementação-numerica-SGA/"/>
    </mc:Choice>
  </mc:AlternateContent>
  <xr:revisionPtr revIDLastSave="687" documentId="11_D5371ABDA68E4A4E92870D9A765CC3689A9E5660" xr6:coauthVersionLast="47" xr6:coauthVersionMax="47" xr10:uidLastSave="{F7A54E1B-497A-45E8-8769-20AC727342D5}"/>
  <bookViews>
    <workbookView xWindow="-120" yWindow="-120" windowWidth="29040" windowHeight="15720" activeTab="4" xr2:uid="{00000000-000D-0000-FFFF-FFFF00000000}"/>
  </bookViews>
  <sheets>
    <sheet name="principal" sheetId="1" r:id="rId1"/>
    <sheet name="graf1" sheetId="2" r:id="rId2"/>
    <sheet name="graf2" sheetId="3" r:id="rId3"/>
    <sheet name="graf3" sheetId="4" r:id="rId4"/>
    <sheet name="dado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N58" i="1" l="1"/>
  <c r="AO58" i="1"/>
  <c r="AO57" i="1"/>
  <c r="AI58" i="1"/>
  <c r="AJ58" i="1"/>
  <c r="AK58" i="1"/>
  <c r="AL58" i="1"/>
  <c r="AM58" i="1"/>
  <c r="AI57" i="1"/>
  <c r="AJ57" i="1"/>
  <c r="AK57" i="1"/>
  <c r="AL57" i="1"/>
  <c r="AM57" i="1"/>
  <c r="AN57" i="1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" i="4"/>
  <c r="A1" i="4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" i="4"/>
  <c r="B2" i="3" a="1"/>
  <c r="B2" i="3" s="1"/>
  <c r="V12" i="2"/>
  <c r="W12" i="2"/>
  <c r="S12" i="2"/>
  <c r="T12" i="2"/>
  <c r="U12" i="2"/>
  <c r="R12" i="2"/>
  <c r="S7" i="2"/>
  <c r="T7" i="2"/>
  <c r="U7" i="2"/>
  <c r="V7" i="2"/>
  <c r="W7" i="2"/>
  <c r="R7" i="2"/>
  <c r="S6" i="2"/>
  <c r="T6" i="2"/>
  <c r="U6" i="2"/>
  <c r="V6" i="2"/>
  <c r="W6" i="2"/>
  <c r="S11" i="2"/>
  <c r="T11" i="2"/>
  <c r="U11" i="2"/>
  <c r="V11" i="2"/>
  <c r="W11" i="2"/>
  <c r="R11" i="2"/>
  <c r="R6" i="2"/>
  <c r="S3" i="2"/>
  <c r="T3" i="2"/>
  <c r="U3" i="2"/>
  <c r="V3" i="2"/>
  <c r="W3" i="2"/>
  <c r="R3" i="2"/>
  <c r="S2" i="2"/>
  <c r="T2" i="2"/>
  <c r="U2" i="2"/>
  <c r="V2" i="2"/>
  <c r="W2" i="2"/>
  <c r="R2" i="2"/>
  <c r="AC58" i="1"/>
  <c r="AD58" i="1"/>
  <c r="AE58" i="1"/>
  <c r="AF58" i="1"/>
  <c r="AG58" i="1"/>
  <c r="AH58" i="1"/>
  <c r="AC57" i="1"/>
  <c r="AD57" i="1"/>
  <c r="AE57" i="1"/>
  <c r="AF57" i="1"/>
  <c r="AG57" i="1"/>
  <c r="AH57" i="1"/>
  <c r="X58" i="1"/>
  <c r="Y58" i="1"/>
  <c r="Z58" i="1"/>
  <c r="AA58" i="1"/>
  <c r="AB58" i="1"/>
  <c r="W58" i="1"/>
  <c r="X57" i="1"/>
  <c r="Y57" i="1"/>
  <c r="Z57" i="1"/>
  <c r="AA57" i="1"/>
  <c r="AB57" i="1"/>
  <c r="W57" i="1"/>
  <c r="AQ25" i="1"/>
  <c r="AQ26" i="1" s="1"/>
  <c r="AQ27" i="1" s="1"/>
  <c r="AQ28" i="1" s="1"/>
  <c r="AQ29" i="1" s="1"/>
  <c r="AQ30" i="1" s="1"/>
  <c r="AQ31" i="1" s="1"/>
  <c r="AQ23" i="1"/>
  <c r="AQ13" i="1"/>
  <c r="AQ14" i="1" s="1"/>
  <c r="AQ15" i="1" s="1"/>
  <c r="AQ16" i="1" s="1"/>
  <c r="AQ17" i="1" s="1"/>
  <c r="AQ18" i="1" s="1"/>
  <c r="AQ19" i="1" s="1"/>
  <c r="AQ20" i="1" s="1"/>
  <c r="V8" i="1"/>
  <c r="V9" i="1" s="1"/>
  <c r="V10" i="1" s="1"/>
  <c r="V11" i="1" s="1"/>
  <c r="V12" i="1" s="1"/>
  <c r="V13" i="1" s="1"/>
  <c r="V14" i="1" s="1"/>
  <c r="V15" i="1" s="1"/>
  <c r="V16" i="1" s="1"/>
  <c r="V17" i="1" s="1"/>
  <c r="V18" i="1" s="1"/>
  <c r="V19" i="1" s="1"/>
  <c r="V20" i="1" s="1"/>
  <c r="V21" i="1" s="1"/>
  <c r="V22" i="1" s="1"/>
  <c r="V23" i="1" s="1"/>
  <c r="V24" i="1" s="1"/>
  <c r="V25" i="1" s="1"/>
  <c r="V26" i="1" s="1"/>
  <c r="V27" i="1" s="1"/>
  <c r="V28" i="1" s="1"/>
  <c r="V29" i="1" s="1"/>
  <c r="V30" i="1" s="1"/>
  <c r="V31" i="1" s="1"/>
  <c r="V32" i="1" s="1"/>
  <c r="V33" i="1" s="1"/>
  <c r="V34" i="1" s="1"/>
  <c r="V35" i="1" s="1"/>
  <c r="V36" i="1" s="1"/>
  <c r="V37" i="1" s="1"/>
  <c r="V38" i="1" s="1"/>
  <c r="V39" i="1" s="1"/>
  <c r="V40" i="1" s="1"/>
  <c r="V41" i="1" s="1"/>
  <c r="V42" i="1" s="1"/>
  <c r="V43" i="1" s="1"/>
  <c r="V44" i="1" s="1"/>
  <c r="V45" i="1" s="1"/>
  <c r="V46" i="1" s="1"/>
  <c r="V47" i="1" s="1"/>
  <c r="V48" i="1" s="1"/>
  <c r="V49" i="1" s="1"/>
  <c r="V50" i="1" s="1"/>
  <c r="V51" i="1" s="1"/>
  <c r="V52" i="1" s="1"/>
  <c r="V53" i="1" s="1"/>
  <c r="V54" i="1" s="1"/>
  <c r="V55" i="1" s="1"/>
  <c r="V56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tc={BC101627-9609-4E96-ACAD-99E0F085DE9A}</author>
  </authors>
  <commentList>
    <comment ref="V4" authorId="0" shapeId="0" xr:uid="{BC101627-9609-4E96-ACAD-99E0F085DE9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Que seria essa execucao aqui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<sst xmlns="http://schemas.openxmlformats.org/spreadsheetml/2006/main" count="36" uniqueCount="30">
  <si>
    <t>Execução</t>
  </si>
  <si>
    <t>Média</t>
  </si>
  <si>
    <t xml:space="preserve">N variando ; Pc = 0,6 ; Pm = 0,01 </t>
  </si>
  <si>
    <r>
      <t>f(</t>
    </r>
    <r>
      <rPr>
        <b/>
        <sz val="14"/>
        <color theme="1"/>
        <rFont val="Calibri"/>
        <family val="2"/>
        <scheme val="minor"/>
      </rPr>
      <t>x</t>
    </r>
    <r>
      <rPr>
        <sz val="14"/>
        <color theme="1"/>
        <rFont val="Calibri"/>
        <family val="2"/>
        <scheme val="minor"/>
      </rPr>
      <t>)</t>
    </r>
    <r>
      <rPr>
        <vertAlign val="subscript"/>
        <sz val="14"/>
        <color theme="1"/>
        <rFont val="Calibri"/>
        <family val="2"/>
        <scheme val="minor"/>
      </rPr>
      <t>melhor</t>
    </r>
  </si>
  <si>
    <t>s</t>
  </si>
  <si>
    <t>NFOB</t>
  </si>
  <si>
    <t>f(x)melhor_médio</t>
  </si>
  <si>
    <r>
      <t>f(x)_</t>
    </r>
    <r>
      <rPr>
        <sz val="14"/>
        <color theme="1"/>
        <rFont val="Symbol"/>
        <family val="1"/>
        <charset val="2"/>
      </rPr>
      <t>s</t>
    </r>
  </si>
  <si>
    <t>f(x)melhor_pior</t>
  </si>
  <si>
    <t>f(x)melhor_melhor</t>
  </si>
  <si>
    <t>f(x)melhor_mediana</t>
  </si>
  <si>
    <t>INCLUIR AQUI GRÁFICO DE FX_MELHOR X N</t>
  </si>
  <si>
    <t>INCLUIR AQUI GRÁFICO DE FX_MELHOR X Pc</t>
  </si>
  <si>
    <t>INCLUIR AQUI GRÁFICO DE FX_MELHOR X Pm</t>
  </si>
  <si>
    <t>INCLUIR AQUI GRÁFICO DE FX_MELHOR_PARAMETRO x NFOB</t>
  </si>
  <si>
    <t>f(x)melhor</t>
  </si>
  <si>
    <t>Com Melhor N , Melhor Pc e Melhor Pm</t>
  </si>
  <si>
    <t>Com Melhor N, Melhor Pc e Melhor Pm</t>
  </si>
  <si>
    <r>
      <t>Pc variando ;</t>
    </r>
    <r>
      <rPr>
        <sz val="11"/>
        <color rgb="FFFF0000"/>
        <rFont val="Calibri"/>
        <family val="2"/>
        <scheme val="minor"/>
      </rPr>
      <t xml:space="preserve"> Nmelhor</t>
    </r>
    <r>
      <rPr>
        <sz val="11"/>
        <color theme="1"/>
        <rFont val="Calibri"/>
        <family val="2"/>
        <scheme val="minor"/>
      </rPr>
      <t xml:space="preserve"> ; Pm = 0,01</t>
    </r>
  </si>
  <si>
    <r>
      <t xml:space="preserve">Pm variando ; </t>
    </r>
    <r>
      <rPr>
        <sz val="11"/>
        <color rgb="FFFF0000"/>
        <rFont val="Calibri"/>
        <family val="2"/>
        <scheme val="minor"/>
      </rPr>
      <t>Melhor N ; Melhor Pc</t>
    </r>
  </si>
  <si>
    <t>N</t>
  </si>
  <si>
    <t>f(x)_melhor_média</t>
  </si>
  <si>
    <t>p_m</t>
  </si>
  <si>
    <t>Pc</t>
  </si>
  <si>
    <t xml:space="preserve">  </t>
  </si>
  <si>
    <r>
      <t>INCLUIR AQUI GRÁFICO DE FX_</t>
    </r>
    <r>
      <rPr>
        <b/>
        <sz val="16"/>
        <color theme="0"/>
        <rFont val="Symbol"/>
        <family val="1"/>
        <charset val="2"/>
      </rPr>
      <t>s</t>
    </r>
    <r>
      <rPr>
        <b/>
        <sz val="16"/>
        <color theme="0"/>
        <rFont val="Calibri"/>
        <family val="2"/>
        <scheme val="minor"/>
      </rPr>
      <t xml:space="preserve"> x NFOB</t>
    </r>
  </si>
  <si>
    <t>https://github.com/avelin0/sga-simpleic-algorithm-griewank-function/blob/main/sga-griewank.py</t>
  </si>
  <si>
    <t>Código Implementado</t>
  </si>
  <si>
    <t>Tempo médio de execução</t>
  </si>
  <si>
    <t>88.74s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</si>
</sst>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vertAlign val="subscript"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Symbol"/>
      <family val="1"/>
      <charset val="2"/>
    </font>
    <font>
      <sz val="11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color theme="0"/>
      <name val="Symbol"/>
      <family val="1"/>
      <charset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" xfId="0" applyBorder="1"/>
    <xf numFmtId="0" fontId="0" fillId="0" borderId="11" xfId="0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0" xfId="0" applyFill="1"/>
    <xf numFmtId="49" fontId="0" fillId="0" borderId="0" xfId="0" applyNumberFormat="1"/>
    <xf numFmtId="2" fontId="0" fillId="0" borderId="0" xfId="0" applyNumberFormat="1"/>
    <xf numFmtId="49" fontId="1" fillId="2" borderId="12" xfId="0" applyNumberFormat="1" applyFont="1" applyFill="1" applyBorder="1" applyAlignment="1">
      <alignment horizontal="center" vertical="center"/>
    </xf>
    <xf numFmtId="49" fontId="1" fillId="2" borderId="18" xfId="0" applyNumberFormat="1" applyFont="1" applyFill="1" applyBorder="1" applyAlignment="1">
      <alignment horizontal="center" vertical="center"/>
    </xf>
    <xf numFmtId="49" fontId="1" fillId="2" borderId="19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2" fontId="0" fillId="0" borderId="1" xfId="0" applyNumberFormat="1" applyBorder="1"/>
    <xf numFmtId="2" fontId="0" fillId="0" borderId="1" xfId="0" applyNumberFormat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49" fontId="0" fillId="0" borderId="1" xfId="0" applyNumberFormat="1" applyBorder="1"/>
    <xf numFmtId="0" fontId="9" fillId="2" borderId="0" xfId="0" applyFont="1" applyFill="1"/>
    <xf numFmtId="0" fontId="7" fillId="2" borderId="5" xfId="0" applyFont="1" applyFill="1" applyBorder="1" applyAlignment="1">
      <alignment horizontal="center" vertical="center"/>
    </xf>
    <xf numFmtId="2" fontId="7" fillId="2" borderId="1" xfId="0" applyNumberFormat="1" applyFont="1" applyFill="1" applyBorder="1" applyAlignment="1">
      <alignment horizontal="center"/>
    </xf>
    <xf numFmtId="0" fontId="9" fillId="0" borderId="0" xfId="0" applyFont="1"/>
    <xf numFmtId="0" fontId="8" fillId="0" borderId="0" xfId="0" applyFont="1"/>
    <xf numFmtId="0" fontId="1" fillId="0" borderId="26" xfId="0" applyFont="1" applyBorder="1" applyAlignment="1">
      <alignment horizontal="center" vertical="center"/>
    </xf>
    <xf numFmtId="0" fontId="7" fillId="0" borderId="0" xfId="0" applyFont="1"/>
    <xf numFmtId="0" fontId="11" fillId="2" borderId="3" xfId="0" applyFont="1" applyFill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center"/>
    </xf>
    <xf numFmtId="0" fontId="3" fillId="2" borderId="12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f(x)_melhor_média x 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graf1!$Q$3</c:f>
              <c:strCache>
                <c:ptCount val="1"/>
                <c:pt idx="0">
                  <c:v>f(x)_melhor_média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graf1!$R$2:$W$2</c:f>
              <c:numCache>
                <c:formatCode>General</c:formatCode>
                <c:ptCount val="6"/>
                <c:pt idx="0">
                  <c:v>10</c:v>
                </c:pt>
                <c:pt idx="1">
                  <c:v>20</c:v>
                </c:pt>
                <c:pt idx="2">
                  <c:v>40</c:v>
                </c:pt>
                <c:pt idx="3">
                  <c:v>80</c:v>
                </c:pt>
                <c:pt idx="4">
                  <c:v>120</c:v>
                </c:pt>
                <c:pt idx="5">
                  <c:v>160</c:v>
                </c:pt>
              </c:numCache>
            </c:numRef>
          </c:cat>
          <c:val>
            <c:numRef>
              <c:f>graf1!$R$3:$W$3</c:f>
              <c:numCache>
                <c:formatCode>0.00</c:formatCode>
                <c:ptCount val="6"/>
                <c:pt idx="0">
                  <c:v>4.4366804450493715</c:v>
                </c:pt>
                <c:pt idx="1">
                  <c:v>1.9418347423262186</c:v>
                </c:pt>
                <c:pt idx="2">
                  <c:v>1.4779703568006426</c:v>
                </c:pt>
                <c:pt idx="3">
                  <c:v>1.2519654919602159</c:v>
                </c:pt>
                <c:pt idx="4">
                  <c:v>1.2092562543082113</c:v>
                </c:pt>
                <c:pt idx="5">
                  <c:v>1.1769974656205942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B74-4ECC-9E1B-4E55E9766B8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35003327"/>
        <c:axId val="35003743"/>
      </c:lineChart>
      <c:catAx>
        <c:axId val="35003327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5003743"/>
        <c:crosses val="autoZero"/>
        <c:auto val="1"/>
        <c:lblAlgn val="ctr"/>
        <c:lblOffset val="100"/>
        <c:noMultiLvlLbl val="0"/>
      </c:catAx>
      <c:valAx>
        <c:axId val="35003743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50033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f(x)_melhor_média x Pc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graf1!$Q$7</c:f>
              <c:strCache>
                <c:ptCount val="1"/>
                <c:pt idx="0">
                  <c:v>f(x)_melhor_média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graf1!$R$6:$W$6</c:f>
              <c:numCache>
                <c:formatCode>General</c:formatCode>
                <c:ptCount val="6"/>
                <c:pt idx="0">
                  <c:v>0.1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</c:numCache>
            </c:numRef>
          </c:cat>
          <c:val>
            <c:numRef>
              <c:f>graf1!$R$7:$W$7</c:f>
              <c:numCache>
                <c:formatCode>0.00</c:formatCode>
                <c:ptCount val="6"/>
                <c:pt idx="0">
                  <c:v>1.2445648289943616</c:v>
                </c:pt>
                <c:pt idx="1">
                  <c:v>1.2452420935845003</c:v>
                </c:pt>
                <c:pt idx="2">
                  <c:v>1.2006827245812839</c:v>
                </c:pt>
                <c:pt idx="3">
                  <c:v>1.1636474192415569</c:v>
                </c:pt>
                <c:pt idx="4">
                  <c:v>1.168447223057123</c:v>
                </c:pt>
                <c:pt idx="5">
                  <c:v>1.1532236830990061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CC7-4E8C-AEC3-CE1B4A5FAF2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72241311"/>
        <c:axId val="72255039"/>
      </c:lineChart>
      <c:catAx>
        <c:axId val="72241311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2255039"/>
        <c:crosses val="autoZero"/>
        <c:auto val="1"/>
        <c:lblAlgn val="ctr"/>
        <c:lblOffset val="100"/>
        <c:noMultiLvlLbl val="0"/>
      </c:catAx>
      <c:valAx>
        <c:axId val="72255039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2241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f(x)_melhor_média x Pm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graf1!$Q$12</c:f>
              <c:strCache>
                <c:ptCount val="1"/>
                <c:pt idx="0">
                  <c:v>f(x)_melhor_média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graf1!$R$11:$W$11</c:f>
              <c:numCache>
                <c:formatCode>General</c:formatCode>
                <c:ptCount val="6"/>
                <c:pt idx="0">
                  <c:v>5.0000000000000001E-3</c:v>
                </c:pt>
                <c:pt idx="1">
                  <c:v>0.01</c:v>
                </c:pt>
                <c:pt idx="2">
                  <c:v>0.05</c:v>
                </c:pt>
                <c:pt idx="3">
                  <c:v>0.1</c:v>
                </c:pt>
                <c:pt idx="4">
                  <c:v>0.3</c:v>
                </c:pt>
                <c:pt idx="5">
                  <c:v>0.5</c:v>
                </c:pt>
              </c:numCache>
            </c:numRef>
          </c:cat>
          <c:val>
            <c:numRef>
              <c:f>graf1!$R$12:$W$12</c:f>
              <c:numCache>
                <c:formatCode>0.00</c:formatCode>
                <c:ptCount val="6"/>
                <c:pt idx="0">
                  <c:v>0.83843229827626853</c:v>
                </c:pt>
                <c:pt idx="1">
                  <c:v>1.15040106786289</c:v>
                </c:pt>
                <c:pt idx="2">
                  <c:v>10.557985748534657</c:v>
                </c:pt>
                <c:pt idx="3">
                  <c:v>18.731086294579871</c:v>
                </c:pt>
                <c:pt idx="4">
                  <c:v>25.568403153903429</c:v>
                </c:pt>
                <c:pt idx="5">
                  <c:v>25.994893309196296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5E-4FFB-A95A-599539D0BB9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798492063"/>
        <c:axId val="798493727"/>
      </c:lineChart>
      <c:catAx>
        <c:axId val="798492063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98493727"/>
        <c:crosses val="autoZero"/>
        <c:auto val="1"/>
        <c:lblAlgn val="ctr"/>
        <c:lblOffset val="100"/>
        <c:noMultiLvlLbl val="0"/>
      </c:catAx>
      <c:valAx>
        <c:axId val="798493727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984920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fx_melhor_pior x NFOB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cked"/>
        <c:varyColors val="0"/>
        <c:ser>
          <c:idx val="1"/>
          <c:order val="0"/>
          <c:tx>
            <c:strRef>
              <c:f>graf2!$C$2</c:f>
              <c:strCache>
                <c:ptCount val="1"/>
                <c:pt idx="0">
                  <c:v>f(x)melhor_pior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numRef>
              <c:f>graf2!$B$3:$B$27</c:f>
              <c:numCache>
                <c:formatCode>General</c:formatCode>
                <c:ptCount val="25"/>
                <c:pt idx="0">
                  <c:v>250</c:v>
                </c:pt>
                <c:pt idx="1">
                  <c:v>500</c:v>
                </c:pt>
                <c:pt idx="2">
                  <c:v>750</c:v>
                </c:pt>
                <c:pt idx="3">
                  <c:v>1000</c:v>
                </c:pt>
                <c:pt idx="4">
                  <c:v>1500</c:v>
                </c:pt>
                <c:pt idx="5">
                  <c:v>2000</c:v>
                </c:pt>
                <c:pt idx="6">
                  <c:v>3000</c:v>
                </c:pt>
                <c:pt idx="7">
                  <c:v>4000</c:v>
                </c:pt>
                <c:pt idx="8">
                  <c:v>5000</c:v>
                </c:pt>
                <c:pt idx="9">
                  <c:v>6000</c:v>
                </c:pt>
                <c:pt idx="10">
                  <c:v>7000</c:v>
                </c:pt>
                <c:pt idx="11">
                  <c:v>8000</c:v>
                </c:pt>
                <c:pt idx="12">
                  <c:v>9000</c:v>
                </c:pt>
                <c:pt idx="13">
                  <c:v>10000</c:v>
                </c:pt>
                <c:pt idx="14">
                  <c:v>15000</c:v>
                </c:pt>
                <c:pt idx="15">
                  <c:v>20000</c:v>
                </c:pt>
                <c:pt idx="16">
                  <c:v>25000</c:v>
                </c:pt>
                <c:pt idx="17">
                  <c:v>30000</c:v>
                </c:pt>
                <c:pt idx="18">
                  <c:v>40000</c:v>
                </c:pt>
                <c:pt idx="19">
                  <c:v>50000</c:v>
                </c:pt>
                <c:pt idx="20">
                  <c:v>60000</c:v>
                </c:pt>
                <c:pt idx="21">
                  <c:v>70000</c:v>
                </c:pt>
                <c:pt idx="22">
                  <c:v>80000</c:v>
                </c:pt>
                <c:pt idx="23">
                  <c:v>90000</c:v>
                </c:pt>
                <c:pt idx="24">
                  <c:v>100000</c:v>
                </c:pt>
              </c:numCache>
            </c:numRef>
          </c:cat>
          <c:val>
            <c:numRef>
              <c:f>graf2!$C$3:$C$27</c:f>
              <c:numCache>
                <c:formatCode>0.00</c:formatCode>
                <c:ptCount val="25"/>
                <c:pt idx="0">
                  <c:v>543.59626192563599</c:v>
                </c:pt>
                <c:pt idx="1">
                  <c:v>543.59626192563599</c:v>
                </c:pt>
                <c:pt idx="2">
                  <c:v>387.52781950074802</c:v>
                </c:pt>
                <c:pt idx="3">
                  <c:v>447.44345713216597</c:v>
                </c:pt>
                <c:pt idx="4">
                  <c:v>475.863461316459</c:v>
                </c:pt>
                <c:pt idx="5">
                  <c:v>235.00961753729999</c:v>
                </c:pt>
                <c:pt idx="6">
                  <c:v>164.47914400795801</c:v>
                </c:pt>
                <c:pt idx="7">
                  <c:v>153.55717551848099</c:v>
                </c:pt>
                <c:pt idx="8">
                  <c:v>107.673449898928</c:v>
                </c:pt>
                <c:pt idx="9">
                  <c:v>119.74590420047601</c:v>
                </c:pt>
                <c:pt idx="10">
                  <c:v>99.215054021535806</c:v>
                </c:pt>
                <c:pt idx="11">
                  <c:v>103.26389185767999</c:v>
                </c:pt>
                <c:pt idx="12">
                  <c:v>95.989066911018995</c:v>
                </c:pt>
                <c:pt idx="13">
                  <c:v>89.610947399209195</c:v>
                </c:pt>
                <c:pt idx="14">
                  <c:v>168.12945427390699</c:v>
                </c:pt>
                <c:pt idx="15">
                  <c:v>173.036953145718</c:v>
                </c:pt>
                <c:pt idx="16">
                  <c:v>91.276351113190202</c:v>
                </c:pt>
                <c:pt idx="17">
                  <c:v>98.048960468123894</c:v>
                </c:pt>
                <c:pt idx="18">
                  <c:v>92.033022675870797</c:v>
                </c:pt>
                <c:pt idx="19">
                  <c:v>91.095682531067496</c:v>
                </c:pt>
                <c:pt idx="20">
                  <c:v>101.62074479964301</c:v>
                </c:pt>
                <c:pt idx="21">
                  <c:v>89.456151231799595</c:v>
                </c:pt>
                <c:pt idx="22">
                  <c:v>114.004102488356</c:v>
                </c:pt>
                <c:pt idx="23">
                  <c:v>114.004102488356</c:v>
                </c:pt>
                <c:pt idx="24">
                  <c:v>114.004102488356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E1E-44E5-BA66-0AD8D60EAE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22040080"/>
        <c:axId val="1822036752"/>
      </c:lineChart>
      <c:catAx>
        <c:axId val="1822040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22036752"/>
        <c:crosses val="autoZero"/>
        <c:auto val="1"/>
        <c:lblAlgn val="ctr"/>
        <c:lblOffset val="100"/>
        <c:noMultiLvlLbl val="0"/>
      </c:catAx>
      <c:valAx>
        <c:axId val="1822036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22040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fx_melhor_melhor x NFOB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cked"/>
        <c:varyColors val="0"/>
        <c:ser>
          <c:idx val="1"/>
          <c:order val="0"/>
          <c:tx>
            <c:strRef>
              <c:f>graf2!$D$2</c:f>
              <c:strCache>
                <c:ptCount val="1"/>
                <c:pt idx="0">
                  <c:v>f(x)melhor_melhor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numRef>
              <c:f>graf2!$B$3:$B$27</c:f>
              <c:numCache>
                <c:formatCode>General</c:formatCode>
                <c:ptCount val="25"/>
                <c:pt idx="0">
                  <c:v>250</c:v>
                </c:pt>
                <c:pt idx="1">
                  <c:v>500</c:v>
                </c:pt>
                <c:pt idx="2">
                  <c:v>750</c:v>
                </c:pt>
                <c:pt idx="3">
                  <c:v>1000</c:v>
                </c:pt>
                <c:pt idx="4">
                  <c:v>1500</c:v>
                </c:pt>
                <c:pt idx="5">
                  <c:v>2000</c:v>
                </c:pt>
                <c:pt idx="6">
                  <c:v>3000</c:v>
                </c:pt>
                <c:pt idx="7">
                  <c:v>4000</c:v>
                </c:pt>
                <c:pt idx="8">
                  <c:v>5000</c:v>
                </c:pt>
                <c:pt idx="9">
                  <c:v>6000</c:v>
                </c:pt>
                <c:pt idx="10">
                  <c:v>7000</c:v>
                </c:pt>
                <c:pt idx="11">
                  <c:v>8000</c:v>
                </c:pt>
                <c:pt idx="12">
                  <c:v>9000</c:v>
                </c:pt>
                <c:pt idx="13">
                  <c:v>10000</c:v>
                </c:pt>
                <c:pt idx="14">
                  <c:v>15000</c:v>
                </c:pt>
                <c:pt idx="15">
                  <c:v>20000</c:v>
                </c:pt>
                <c:pt idx="16">
                  <c:v>25000</c:v>
                </c:pt>
                <c:pt idx="17">
                  <c:v>30000</c:v>
                </c:pt>
                <c:pt idx="18">
                  <c:v>40000</c:v>
                </c:pt>
                <c:pt idx="19">
                  <c:v>50000</c:v>
                </c:pt>
                <c:pt idx="20">
                  <c:v>60000</c:v>
                </c:pt>
                <c:pt idx="21">
                  <c:v>70000</c:v>
                </c:pt>
                <c:pt idx="22">
                  <c:v>80000</c:v>
                </c:pt>
                <c:pt idx="23">
                  <c:v>90000</c:v>
                </c:pt>
                <c:pt idx="24">
                  <c:v>100000</c:v>
                </c:pt>
              </c:numCache>
            </c:numRef>
          </c:cat>
          <c:val>
            <c:numRef>
              <c:f>graf2!$D$3:$D$27</c:f>
              <c:numCache>
                <c:formatCode>0.00</c:formatCode>
                <c:ptCount val="25"/>
                <c:pt idx="0">
                  <c:v>73.698995101723199</c:v>
                </c:pt>
                <c:pt idx="1">
                  <c:v>73.698995101723199</c:v>
                </c:pt>
                <c:pt idx="2">
                  <c:v>59.027419902966599</c:v>
                </c:pt>
                <c:pt idx="3">
                  <c:v>47.956899014271102</c:v>
                </c:pt>
                <c:pt idx="4">
                  <c:v>40.798540276490698</c:v>
                </c:pt>
                <c:pt idx="5">
                  <c:v>31.2952904223263</c:v>
                </c:pt>
                <c:pt idx="6">
                  <c:v>18.195554951454501</c:v>
                </c:pt>
                <c:pt idx="7">
                  <c:v>13.9946628117922</c:v>
                </c:pt>
                <c:pt idx="8">
                  <c:v>11.1051203357065</c:v>
                </c:pt>
                <c:pt idx="9">
                  <c:v>9.2862675185069996</c:v>
                </c:pt>
                <c:pt idx="10">
                  <c:v>6.7131661385215802</c:v>
                </c:pt>
                <c:pt idx="11">
                  <c:v>3.8779853706482901</c:v>
                </c:pt>
                <c:pt idx="12">
                  <c:v>2.97172800709374</c:v>
                </c:pt>
                <c:pt idx="13">
                  <c:v>2.4308564974486599</c:v>
                </c:pt>
                <c:pt idx="14">
                  <c:v>1.4577942713704199</c:v>
                </c:pt>
                <c:pt idx="15">
                  <c:v>1.3428165090375599</c:v>
                </c:pt>
                <c:pt idx="16">
                  <c:v>1.3392415110144</c:v>
                </c:pt>
                <c:pt idx="17">
                  <c:v>1.2822237110616299</c:v>
                </c:pt>
                <c:pt idx="18">
                  <c:v>1.18290017946924</c:v>
                </c:pt>
                <c:pt idx="19">
                  <c:v>1.16838132088304</c:v>
                </c:pt>
                <c:pt idx="20">
                  <c:v>1.07466444587712</c:v>
                </c:pt>
                <c:pt idx="21">
                  <c:v>0.99319956913414797</c:v>
                </c:pt>
                <c:pt idx="22">
                  <c:v>0.86396031824247199</c:v>
                </c:pt>
                <c:pt idx="23">
                  <c:v>0.86396031824247199</c:v>
                </c:pt>
                <c:pt idx="24">
                  <c:v>0.86396031824247199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6A-499C-A2F1-E44E5AFE17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22040080"/>
        <c:axId val="1822036752"/>
      </c:lineChart>
      <c:catAx>
        <c:axId val="1822040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22036752"/>
        <c:crosses val="autoZero"/>
        <c:auto val="1"/>
        <c:lblAlgn val="ctr"/>
        <c:lblOffset val="100"/>
        <c:noMultiLvlLbl val="0"/>
      </c:catAx>
      <c:valAx>
        <c:axId val="1822036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22040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fx_melhor_mediana x NFOB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cked"/>
        <c:varyColors val="0"/>
        <c:ser>
          <c:idx val="1"/>
          <c:order val="0"/>
          <c:tx>
            <c:strRef>
              <c:f>graf2!$F$2</c:f>
              <c:strCache>
                <c:ptCount val="1"/>
                <c:pt idx="0">
                  <c:v>f(x)melhor_mediana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numRef>
              <c:f>graf2!$B$3:$B$27</c:f>
              <c:numCache>
                <c:formatCode>General</c:formatCode>
                <c:ptCount val="25"/>
                <c:pt idx="0">
                  <c:v>250</c:v>
                </c:pt>
                <c:pt idx="1">
                  <c:v>500</c:v>
                </c:pt>
                <c:pt idx="2">
                  <c:v>750</c:v>
                </c:pt>
                <c:pt idx="3">
                  <c:v>1000</c:v>
                </c:pt>
                <c:pt idx="4">
                  <c:v>1500</c:v>
                </c:pt>
                <c:pt idx="5">
                  <c:v>2000</c:v>
                </c:pt>
                <c:pt idx="6">
                  <c:v>3000</c:v>
                </c:pt>
                <c:pt idx="7">
                  <c:v>4000</c:v>
                </c:pt>
                <c:pt idx="8">
                  <c:v>5000</c:v>
                </c:pt>
                <c:pt idx="9">
                  <c:v>6000</c:v>
                </c:pt>
                <c:pt idx="10">
                  <c:v>7000</c:v>
                </c:pt>
                <c:pt idx="11">
                  <c:v>8000</c:v>
                </c:pt>
                <c:pt idx="12">
                  <c:v>9000</c:v>
                </c:pt>
                <c:pt idx="13">
                  <c:v>10000</c:v>
                </c:pt>
                <c:pt idx="14">
                  <c:v>15000</c:v>
                </c:pt>
                <c:pt idx="15">
                  <c:v>20000</c:v>
                </c:pt>
                <c:pt idx="16">
                  <c:v>25000</c:v>
                </c:pt>
                <c:pt idx="17">
                  <c:v>30000</c:v>
                </c:pt>
                <c:pt idx="18">
                  <c:v>40000</c:v>
                </c:pt>
                <c:pt idx="19">
                  <c:v>50000</c:v>
                </c:pt>
                <c:pt idx="20">
                  <c:v>60000</c:v>
                </c:pt>
                <c:pt idx="21">
                  <c:v>70000</c:v>
                </c:pt>
                <c:pt idx="22">
                  <c:v>80000</c:v>
                </c:pt>
                <c:pt idx="23">
                  <c:v>90000</c:v>
                </c:pt>
                <c:pt idx="24">
                  <c:v>100000</c:v>
                </c:pt>
              </c:numCache>
            </c:numRef>
          </c:cat>
          <c:val>
            <c:numRef>
              <c:f>graf2!$F$3:$F$27</c:f>
              <c:numCache>
                <c:formatCode>0.00</c:formatCode>
                <c:ptCount val="25"/>
                <c:pt idx="0">
                  <c:v>297.34351985294802</c:v>
                </c:pt>
                <c:pt idx="1">
                  <c:v>297.34351985294802</c:v>
                </c:pt>
                <c:pt idx="2">
                  <c:v>217.72008187234201</c:v>
                </c:pt>
                <c:pt idx="3">
                  <c:v>190.602886484473</c:v>
                </c:pt>
                <c:pt idx="4">
                  <c:v>166.75843781189701</c:v>
                </c:pt>
                <c:pt idx="5">
                  <c:v>99.085193734099093</c:v>
                </c:pt>
                <c:pt idx="6">
                  <c:v>58.2504722493671</c:v>
                </c:pt>
                <c:pt idx="7">
                  <c:v>42.361431661781403</c:v>
                </c:pt>
                <c:pt idx="8">
                  <c:v>25.6991629897603</c:v>
                </c:pt>
                <c:pt idx="9">
                  <c:v>21.805677517393502</c:v>
                </c:pt>
                <c:pt idx="10">
                  <c:v>15.8501237353838</c:v>
                </c:pt>
                <c:pt idx="11">
                  <c:v>10.8424441551632</c:v>
                </c:pt>
                <c:pt idx="12">
                  <c:v>10.274552319045901</c:v>
                </c:pt>
                <c:pt idx="13">
                  <c:v>9.2990308991779607</c:v>
                </c:pt>
                <c:pt idx="14">
                  <c:v>5.2280971313315501</c:v>
                </c:pt>
                <c:pt idx="15">
                  <c:v>3.94444963760249</c:v>
                </c:pt>
                <c:pt idx="16">
                  <c:v>2.6414216386253102</c:v>
                </c:pt>
                <c:pt idx="17">
                  <c:v>2.9467045375046199</c:v>
                </c:pt>
                <c:pt idx="18">
                  <c:v>2.6205197207866302</c:v>
                </c:pt>
                <c:pt idx="19">
                  <c:v>2.2166937002233702</c:v>
                </c:pt>
                <c:pt idx="20">
                  <c:v>2.1280607478926798</c:v>
                </c:pt>
                <c:pt idx="21">
                  <c:v>2.1456621862921401</c:v>
                </c:pt>
                <c:pt idx="22">
                  <c:v>2.4709469388574399</c:v>
                </c:pt>
                <c:pt idx="23">
                  <c:v>2.4709469388574399</c:v>
                </c:pt>
                <c:pt idx="24">
                  <c:v>2.4709469388574399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67-405E-8771-BF0EA32A04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22040080"/>
        <c:axId val="1822036752"/>
      </c:lineChart>
      <c:catAx>
        <c:axId val="1822040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22036752"/>
        <c:crosses val="autoZero"/>
        <c:auto val="1"/>
        <c:lblAlgn val="ctr"/>
        <c:lblOffset val="100"/>
        <c:noMultiLvlLbl val="0"/>
      </c:catAx>
      <c:valAx>
        <c:axId val="1822036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22040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fx_melhor_médio x NFOB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cked"/>
        <c:varyColors val="0"/>
        <c:ser>
          <c:idx val="1"/>
          <c:order val="0"/>
          <c:tx>
            <c:strRef>
              <c:f>graf2!$E$2</c:f>
              <c:strCache>
                <c:ptCount val="1"/>
                <c:pt idx="0">
                  <c:v>f(x)melhor_médio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numRef>
              <c:f>graf2!$B$3:$B$27</c:f>
              <c:numCache>
                <c:formatCode>General</c:formatCode>
                <c:ptCount val="25"/>
                <c:pt idx="0">
                  <c:v>250</c:v>
                </c:pt>
                <c:pt idx="1">
                  <c:v>500</c:v>
                </c:pt>
                <c:pt idx="2">
                  <c:v>750</c:v>
                </c:pt>
                <c:pt idx="3">
                  <c:v>1000</c:v>
                </c:pt>
                <c:pt idx="4">
                  <c:v>1500</c:v>
                </c:pt>
                <c:pt idx="5">
                  <c:v>2000</c:v>
                </c:pt>
                <c:pt idx="6">
                  <c:v>3000</c:v>
                </c:pt>
                <c:pt idx="7">
                  <c:v>4000</c:v>
                </c:pt>
                <c:pt idx="8">
                  <c:v>5000</c:v>
                </c:pt>
                <c:pt idx="9">
                  <c:v>6000</c:v>
                </c:pt>
                <c:pt idx="10">
                  <c:v>7000</c:v>
                </c:pt>
                <c:pt idx="11">
                  <c:v>8000</c:v>
                </c:pt>
                <c:pt idx="12">
                  <c:v>9000</c:v>
                </c:pt>
                <c:pt idx="13">
                  <c:v>10000</c:v>
                </c:pt>
                <c:pt idx="14">
                  <c:v>15000</c:v>
                </c:pt>
                <c:pt idx="15">
                  <c:v>20000</c:v>
                </c:pt>
                <c:pt idx="16">
                  <c:v>25000</c:v>
                </c:pt>
                <c:pt idx="17">
                  <c:v>30000</c:v>
                </c:pt>
                <c:pt idx="18">
                  <c:v>40000</c:v>
                </c:pt>
                <c:pt idx="19">
                  <c:v>50000</c:v>
                </c:pt>
                <c:pt idx="20">
                  <c:v>60000</c:v>
                </c:pt>
                <c:pt idx="21">
                  <c:v>70000</c:v>
                </c:pt>
                <c:pt idx="22">
                  <c:v>80000</c:v>
                </c:pt>
                <c:pt idx="23">
                  <c:v>90000</c:v>
                </c:pt>
                <c:pt idx="24">
                  <c:v>100000</c:v>
                </c:pt>
              </c:numCache>
            </c:numRef>
          </c:cat>
          <c:val>
            <c:numRef>
              <c:f>graf2!$E$3:$E$27</c:f>
              <c:numCache>
                <c:formatCode>0.00</c:formatCode>
                <c:ptCount val="25"/>
                <c:pt idx="0">
                  <c:v>303.01074131773998</c:v>
                </c:pt>
                <c:pt idx="1">
                  <c:v>303.01074131773998</c:v>
                </c:pt>
                <c:pt idx="2">
                  <c:v>216.93069686384399</c:v>
                </c:pt>
                <c:pt idx="3">
                  <c:v>195.27632008869301</c:v>
                </c:pt>
                <c:pt idx="4">
                  <c:v>171.67797286185601</c:v>
                </c:pt>
                <c:pt idx="5">
                  <c:v>102.92485617304099</c:v>
                </c:pt>
                <c:pt idx="6">
                  <c:v>64.833449326609397</c:v>
                </c:pt>
                <c:pt idx="7">
                  <c:v>48.837510337584199</c:v>
                </c:pt>
                <c:pt idx="8">
                  <c:v>33.605750959585301</c:v>
                </c:pt>
                <c:pt idx="9">
                  <c:v>29.476276457768499</c:v>
                </c:pt>
                <c:pt idx="10">
                  <c:v>20.955156702339799</c:v>
                </c:pt>
                <c:pt idx="11">
                  <c:v>16.085095571005599</c:v>
                </c:pt>
                <c:pt idx="12">
                  <c:v>14.0609845545595</c:v>
                </c:pt>
                <c:pt idx="13">
                  <c:v>13.3730553140011</c:v>
                </c:pt>
                <c:pt idx="14">
                  <c:v>12.4950542667078</c:v>
                </c:pt>
                <c:pt idx="15">
                  <c:v>9.2864744194833602</c:v>
                </c:pt>
                <c:pt idx="16">
                  <c:v>8.3485823444788902</c:v>
                </c:pt>
                <c:pt idx="17">
                  <c:v>11.2647898019696</c:v>
                </c:pt>
                <c:pt idx="18">
                  <c:v>7.7428972562816298</c:v>
                </c:pt>
                <c:pt idx="19">
                  <c:v>6.6321066890131197</c:v>
                </c:pt>
                <c:pt idx="20">
                  <c:v>8.1071596617014094</c:v>
                </c:pt>
                <c:pt idx="21">
                  <c:v>6.4548683259056103</c:v>
                </c:pt>
                <c:pt idx="22">
                  <c:v>6.5788894961309996</c:v>
                </c:pt>
                <c:pt idx="23">
                  <c:v>6.5788894961309996</c:v>
                </c:pt>
                <c:pt idx="24">
                  <c:v>6.5788894961309996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BC-4F3E-A7E4-14A669BA24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22040080"/>
        <c:axId val="1822036752"/>
      </c:lineChart>
      <c:catAx>
        <c:axId val="1822040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22036752"/>
        <c:crosses val="autoZero"/>
        <c:auto val="1"/>
        <c:lblAlgn val="ctr"/>
        <c:lblOffset val="100"/>
        <c:noMultiLvlLbl val="0"/>
      </c:catAx>
      <c:valAx>
        <c:axId val="1822036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22040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fx_sigma x NFOB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cked"/>
        <c:varyColors val="0"/>
        <c:ser>
          <c:idx val="1"/>
          <c:order val="0"/>
          <c:tx>
            <c:strRef>
              <c:f>graf2!$G$2</c:f>
              <c:strCache>
                <c:ptCount val="1"/>
                <c:pt idx="0">
                  <c:v>f(x)_s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numRef>
              <c:f>graf2!$B$3:$B$27</c:f>
              <c:numCache>
                <c:formatCode>General</c:formatCode>
                <c:ptCount val="25"/>
                <c:pt idx="0">
                  <c:v>250</c:v>
                </c:pt>
                <c:pt idx="1">
                  <c:v>500</c:v>
                </c:pt>
                <c:pt idx="2">
                  <c:v>750</c:v>
                </c:pt>
                <c:pt idx="3">
                  <c:v>1000</c:v>
                </c:pt>
                <c:pt idx="4">
                  <c:v>1500</c:v>
                </c:pt>
                <c:pt idx="5">
                  <c:v>2000</c:v>
                </c:pt>
                <c:pt idx="6">
                  <c:v>3000</c:v>
                </c:pt>
                <c:pt idx="7">
                  <c:v>4000</c:v>
                </c:pt>
                <c:pt idx="8">
                  <c:v>5000</c:v>
                </c:pt>
                <c:pt idx="9">
                  <c:v>6000</c:v>
                </c:pt>
                <c:pt idx="10">
                  <c:v>7000</c:v>
                </c:pt>
                <c:pt idx="11">
                  <c:v>8000</c:v>
                </c:pt>
                <c:pt idx="12">
                  <c:v>9000</c:v>
                </c:pt>
                <c:pt idx="13">
                  <c:v>10000</c:v>
                </c:pt>
                <c:pt idx="14">
                  <c:v>15000</c:v>
                </c:pt>
                <c:pt idx="15">
                  <c:v>20000</c:v>
                </c:pt>
                <c:pt idx="16">
                  <c:v>25000</c:v>
                </c:pt>
                <c:pt idx="17">
                  <c:v>30000</c:v>
                </c:pt>
                <c:pt idx="18">
                  <c:v>40000</c:v>
                </c:pt>
                <c:pt idx="19">
                  <c:v>50000</c:v>
                </c:pt>
                <c:pt idx="20">
                  <c:v>60000</c:v>
                </c:pt>
                <c:pt idx="21">
                  <c:v>70000</c:v>
                </c:pt>
                <c:pt idx="22">
                  <c:v>80000</c:v>
                </c:pt>
                <c:pt idx="23">
                  <c:v>90000</c:v>
                </c:pt>
                <c:pt idx="24">
                  <c:v>100000</c:v>
                </c:pt>
              </c:numCache>
            </c:numRef>
          </c:cat>
          <c:val>
            <c:numRef>
              <c:f>graf2!$G$3:$G$27</c:f>
              <c:numCache>
                <c:formatCode>0.00</c:formatCode>
                <c:ptCount val="25"/>
                <c:pt idx="0">
                  <c:v>84.217040790528301</c:v>
                </c:pt>
                <c:pt idx="1">
                  <c:v>84.217040790528301</c:v>
                </c:pt>
                <c:pt idx="2">
                  <c:v>76.089540384526501</c:v>
                </c:pt>
                <c:pt idx="3">
                  <c:v>79.660275295356499</c:v>
                </c:pt>
                <c:pt idx="4">
                  <c:v>74.066446238761202</c:v>
                </c:pt>
                <c:pt idx="5">
                  <c:v>41.491483282134503</c:v>
                </c:pt>
                <c:pt idx="6">
                  <c:v>27.911150490467602</c:v>
                </c:pt>
                <c:pt idx="7">
                  <c:v>23.824844767170902</c:v>
                </c:pt>
                <c:pt idx="8">
                  <c:v>21.2197042946671</c:v>
                </c:pt>
                <c:pt idx="9">
                  <c:v>21.461907010745101</c:v>
                </c:pt>
                <c:pt idx="10">
                  <c:v>16.7021618936263</c:v>
                </c:pt>
                <c:pt idx="11">
                  <c:v>16.137509624520298</c:v>
                </c:pt>
                <c:pt idx="12">
                  <c:v>14.7169588495696</c:v>
                </c:pt>
                <c:pt idx="13">
                  <c:v>13.5713935686565</c:v>
                </c:pt>
                <c:pt idx="14">
                  <c:v>23.321407512648701</c:v>
                </c:pt>
                <c:pt idx="15">
                  <c:v>19.742404256642299</c:v>
                </c:pt>
                <c:pt idx="16">
                  <c:v>17.825402910732599</c:v>
                </c:pt>
                <c:pt idx="17">
                  <c:v>23.329377387368101</c:v>
                </c:pt>
                <c:pt idx="18">
                  <c:v>15.9932166115181</c:v>
                </c:pt>
                <c:pt idx="19">
                  <c:v>15.794009521812701</c:v>
                </c:pt>
                <c:pt idx="20">
                  <c:v>19.696256027348799</c:v>
                </c:pt>
                <c:pt idx="21">
                  <c:v>15.6504443619404</c:v>
                </c:pt>
                <c:pt idx="22">
                  <c:v>16.640211079386098</c:v>
                </c:pt>
                <c:pt idx="23">
                  <c:v>16.640211079386098</c:v>
                </c:pt>
                <c:pt idx="24">
                  <c:v>16.640211079386098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76-48CE-AD30-1665A5B179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22040080"/>
        <c:axId val="1822036752"/>
      </c:lineChart>
      <c:catAx>
        <c:axId val="1822040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22036752"/>
        <c:crosses val="autoZero"/>
        <c:auto val="1"/>
        <c:lblAlgn val="ctr"/>
        <c:lblOffset val="100"/>
        <c:noMultiLvlLbl val="0"/>
      </c:catAx>
      <c:valAx>
        <c:axId val="1822036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22040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fx_melhor_pior x NFOB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cked"/>
        <c:varyColors val="0"/>
        <c:ser>
          <c:idx val="1"/>
          <c:order val="0"/>
          <c:tx>
            <c:strRef>
              <c:f>graf2!$D$2</c:f>
              <c:strCache>
                <c:ptCount val="1"/>
                <c:pt idx="0">
                  <c:v>f(x)melhor_melhor</c:v>
                </c:pt>
              </c:strCache>
            </c:strRef>
          </c:tx>
          <c:spPr>
            <a:ln w="22225" cap="rnd">
              <a:solidFill>
                <a:srgbClr val="FFFF00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graf2!$B$3:$B$27</c:f>
              <c:numCache>
                <c:formatCode>General</c:formatCode>
                <c:ptCount val="25"/>
                <c:pt idx="0">
                  <c:v>250</c:v>
                </c:pt>
                <c:pt idx="1">
                  <c:v>500</c:v>
                </c:pt>
                <c:pt idx="2">
                  <c:v>750</c:v>
                </c:pt>
                <c:pt idx="3">
                  <c:v>1000</c:v>
                </c:pt>
                <c:pt idx="4">
                  <c:v>1500</c:v>
                </c:pt>
                <c:pt idx="5">
                  <c:v>2000</c:v>
                </c:pt>
                <c:pt idx="6">
                  <c:v>3000</c:v>
                </c:pt>
                <c:pt idx="7">
                  <c:v>4000</c:v>
                </c:pt>
                <c:pt idx="8">
                  <c:v>5000</c:v>
                </c:pt>
                <c:pt idx="9">
                  <c:v>6000</c:v>
                </c:pt>
                <c:pt idx="10">
                  <c:v>7000</c:v>
                </c:pt>
                <c:pt idx="11">
                  <c:v>8000</c:v>
                </c:pt>
                <c:pt idx="12">
                  <c:v>9000</c:v>
                </c:pt>
                <c:pt idx="13">
                  <c:v>10000</c:v>
                </c:pt>
                <c:pt idx="14">
                  <c:v>15000</c:v>
                </c:pt>
                <c:pt idx="15">
                  <c:v>20000</c:v>
                </c:pt>
                <c:pt idx="16">
                  <c:v>25000</c:v>
                </c:pt>
                <c:pt idx="17">
                  <c:v>30000</c:v>
                </c:pt>
                <c:pt idx="18">
                  <c:v>40000</c:v>
                </c:pt>
                <c:pt idx="19">
                  <c:v>50000</c:v>
                </c:pt>
                <c:pt idx="20">
                  <c:v>60000</c:v>
                </c:pt>
                <c:pt idx="21">
                  <c:v>70000</c:v>
                </c:pt>
                <c:pt idx="22">
                  <c:v>80000</c:v>
                </c:pt>
                <c:pt idx="23">
                  <c:v>90000</c:v>
                </c:pt>
                <c:pt idx="24">
                  <c:v>100000</c:v>
                </c:pt>
              </c:numCache>
            </c:numRef>
          </c:cat>
          <c:val>
            <c:numRef>
              <c:f>graf2!$D$3:$D$27</c:f>
              <c:numCache>
                <c:formatCode>0.00</c:formatCode>
                <c:ptCount val="25"/>
                <c:pt idx="0">
                  <c:v>73.698995101723199</c:v>
                </c:pt>
                <c:pt idx="1">
                  <c:v>73.698995101723199</c:v>
                </c:pt>
                <c:pt idx="2">
                  <c:v>59.027419902966599</c:v>
                </c:pt>
                <c:pt idx="3">
                  <c:v>47.956899014271102</c:v>
                </c:pt>
                <c:pt idx="4">
                  <c:v>40.798540276490698</c:v>
                </c:pt>
                <c:pt idx="5">
                  <c:v>31.2952904223263</c:v>
                </c:pt>
                <c:pt idx="6">
                  <c:v>18.195554951454501</c:v>
                </c:pt>
                <c:pt idx="7">
                  <c:v>13.9946628117922</c:v>
                </c:pt>
                <c:pt idx="8">
                  <c:v>11.1051203357065</c:v>
                </c:pt>
                <c:pt idx="9">
                  <c:v>9.2862675185069996</c:v>
                </c:pt>
                <c:pt idx="10">
                  <c:v>6.7131661385215802</c:v>
                </c:pt>
                <c:pt idx="11">
                  <c:v>3.8779853706482901</c:v>
                </c:pt>
                <c:pt idx="12">
                  <c:v>2.97172800709374</c:v>
                </c:pt>
                <c:pt idx="13">
                  <c:v>2.4308564974486599</c:v>
                </c:pt>
                <c:pt idx="14">
                  <c:v>1.4577942713704199</c:v>
                </c:pt>
                <c:pt idx="15">
                  <c:v>1.3428165090375599</c:v>
                </c:pt>
                <c:pt idx="16">
                  <c:v>1.3392415110144</c:v>
                </c:pt>
                <c:pt idx="17">
                  <c:v>1.2822237110616299</c:v>
                </c:pt>
                <c:pt idx="18">
                  <c:v>1.18290017946924</c:v>
                </c:pt>
                <c:pt idx="19">
                  <c:v>1.16838132088304</c:v>
                </c:pt>
                <c:pt idx="20">
                  <c:v>1.07466444587712</c:v>
                </c:pt>
                <c:pt idx="21">
                  <c:v>0.99319956913414797</c:v>
                </c:pt>
                <c:pt idx="22">
                  <c:v>0.86396031824247199</c:v>
                </c:pt>
                <c:pt idx="23">
                  <c:v>0.86396031824247199</c:v>
                </c:pt>
                <c:pt idx="24">
                  <c:v>0.86396031824247199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9F-4329-B3C7-758DAA2A0439}"/>
            </c:ext>
          </c:extLst>
        </c:ser>
        <c:ser>
          <c:idx val="0"/>
          <c:order val="1"/>
          <c:tx>
            <c:strRef>
              <c:f>graf2!$C$2</c:f>
              <c:strCache>
                <c:ptCount val="1"/>
                <c:pt idx="0">
                  <c:v>f(x)melhor_pior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graf2!$C$3:$C$27</c:f>
              <c:numCache>
                <c:formatCode>0.00</c:formatCode>
                <c:ptCount val="25"/>
                <c:pt idx="0">
                  <c:v>543.59626192563599</c:v>
                </c:pt>
                <c:pt idx="1">
                  <c:v>543.59626192563599</c:v>
                </c:pt>
                <c:pt idx="2">
                  <c:v>387.52781950074802</c:v>
                </c:pt>
                <c:pt idx="3">
                  <c:v>447.44345713216597</c:v>
                </c:pt>
                <c:pt idx="4">
                  <c:v>475.863461316459</c:v>
                </c:pt>
                <c:pt idx="5">
                  <c:v>235.00961753729999</c:v>
                </c:pt>
                <c:pt idx="6">
                  <c:v>164.47914400795801</c:v>
                </c:pt>
                <c:pt idx="7">
                  <c:v>153.55717551848099</c:v>
                </c:pt>
                <c:pt idx="8">
                  <c:v>107.673449898928</c:v>
                </c:pt>
                <c:pt idx="9">
                  <c:v>119.74590420047601</c:v>
                </c:pt>
                <c:pt idx="10">
                  <c:v>99.215054021535806</c:v>
                </c:pt>
                <c:pt idx="11">
                  <c:v>103.26389185767999</c:v>
                </c:pt>
                <c:pt idx="12">
                  <c:v>95.989066911018995</c:v>
                </c:pt>
                <c:pt idx="13">
                  <c:v>89.610947399209195</c:v>
                </c:pt>
                <c:pt idx="14">
                  <c:v>168.12945427390699</c:v>
                </c:pt>
                <c:pt idx="15">
                  <c:v>173.036953145718</c:v>
                </c:pt>
                <c:pt idx="16">
                  <c:v>91.276351113190202</c:v>
                </c:pt>
                <c:pt idx="17">
                  <c:v>98.048960468123894</c:v>
                </c:pt>
                <c:pt idx="18">
                  <c:v>92.033022675870797</c:v>
                </c:pt>
                <c:pt idx="19">
                  <c:v>91.095682531067496</c:v>
                </c:pt>
                <c:pt idx="20">
                  <c:v>101.62074479964301</c:v>
                </c:pt>
                <c:pt idx="21">
                  <c:v>89.456151231799595</c:v>
                </c:pt>
                <c:pt idx="22">
                  <c:v>114.004102488356</c:v>
                </c:pt>
                <c:pt idx="23">
                  <c:v>114.004102488356</c:v>
                </c:pt>
                <c:pt idx="24">
                  <c:v>114.004102488356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29F-4329-B3C7-758DAA2A0439}"/>
            </c:ext>
          </c:extLst>
        </c:ser>
        <c:ser>
          <c:idx val="2"/>
          <c:order val="2"/>
          <c:tx>
            <c:strRef>
              <c:f>graf2!$E$2</c:f>
              <c:strCache>
                <c:ptCount val="1"/>
                <c:pt idx="0">
                  <c:v>f(x)melhor_médio</c:v>
                </c:pt>
              </c:strCache>
            </c:strRef>
          </c:tx>
          <c:spPr>
            <a:ln w="22225" cap="rnd">
              <a:solidFill>
                <a:schemeClr val="accent3">
                  <a:lumMod val="50000"/>
                </a:schemeClr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graf2!$E$3:$E$27</c:f>
              <c:numCache>
                <c:formatCode>0.00</c:formatCode>
                <c:ptCount val="25"/>
                <c:pt idx="0">
                  <c:v>303.01074131773998</c:v>
                </c:pt>
                <c:pt idx="1">
                  <c:v>303.01074131773998</c:v>
                </c:pt>
                <c:pt idx="2">
                  <c:v>216.93069686384399</c:v>
                </c:pt>
                <c:pt idx="3">
                  <c:v>195.27632008869301</c:v>
                </c:pt>
                <c:pt idx="4">
                  <c:v>171.67797286185601</c:v>
                </c:pt>
                <c:pt idx="5">
                  <c:v>102.92485617304099</c:v>
                </c:pt>
                <c:pt idx="6">
                  <c:v>64.833449326609397</c:v>
                </c:pt>
                <c:pt idx="7">
                  <c:v>48.837510337584199</c:v>
                </c:pt>
                <c:pt idx="8">
                  <c:v>33.605750959585301</c:v>
                </c:pt>
                <c:pt idx="9">
                  <c:v>29.476276457768499</c:v>
                </c:pt>
                <c:pt idx="10">
                  <c:v>20.955156702339799</c:v>
                </c:pt>
                <c:pt idx="11">
                  <c:v>16.085095571005599</c:v>
                </c:pt>
                <c:pt idx="12">
                  <c:v>14.0609845545595</c:v>
                </c:pt>
                <c:pt idx="13">
                  <c:v>13.3730553140011</c:v>
                </c:pt>
                <c:pt idx="14">
                  <c:v>12.4950542667078</c:v>
                </c:pt>
                <c:pt idx="15">
                  <c:v>9.2864744194833602</c:v>
                </c:pt>
                <c:pt idx="16">
                  <c:v>8.3485823444788902</c:v>
                </c:pt>
                <c:pt idx="17">
                  <c:v>11.2647898019696</c:v>
                </c:pt>
                <c:pt idx="18">
                  <c:v>7.7428972562816298</c:v>
                </c:pt>
                <c:pt idx="19">
                  <c:v>6.6321066890131197</c:v>
                </c:pt>
                <c:pt idx="20">
                  <c:v>8.1071596617014094</c:v>
                </c:pt>
                <c:pt idx="21">
                  <c:v>6.4548683259056103</c:v>
                </c:pt>
                <c:pt idx="22">
                  <c:v>6.5788894961309996</c:v>
                </c:pt>
                <c:pt idx="23">
                  <c:v>6.5788894961309996</c:v>
                </c:pt>
                <c:pt idx="24">
                  <c:v>6.5788894961309996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29F-4329-B3C7-758DAA2A0439}"/>
            </c:ext>
          </c:extLst>
        </c:ser>
        <c:ser>
          <c:idx val="3"/>
          <c:order val="3"/>
          <c:tx>
            <c:strRef>
              <c:f>graf2!$F$2</c:f>
              <c:strCache>
                <c:ptCount val="1"/>
                <c:pt idx="0">
                  <c:v>f(x)melhor_mediana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graf2!$F$3:$F$27</c:f>
              <c:numCache>
                <c:formatCode>0.00</c:formatCode>
                <c:ptCount val="25"/>
                <c:pt idx="0">
                  <c:v>297.34351985294802</c:v>
                </c:pt>
                <c:pt idx="1">
                  <c:v>297.34351985294802</c:v>
                </c:pt>
                <c:pt idx="2">
                  <c:v>217.72008187234201</c:v>
                </c:pt>
                <c:pt idx="3">
                  <c:v>190.602886484473</c:v>
                </c:pt>
                <c:pt idx="4">
                  <c:v>166.75843781189701</c:v>
                </c:pt>
                <c:pt idx="5">
                  <c:v>99.085193734099093</c:v>
                </c:pt>
                <c:pt idx="6">
                  <c:v>58.2504722493671</c:v>
                </c:pt>
                <c:pt idx="7">
                  <c:v>42.361431661781403</c:v>
                </c:pt>
                <c:pt idx="8">
                  <c:v>25.6991629897603</c:v>
                </c:pt>
                <c:pt idx="9">
                  <c:v>21.805677517393502</c:v>
                </c:pt>
                <c:pt idx="10">
                  <c:v>15.8501237353838</c:v>
                </c:pt>
                <c:pt idx="11">
                  <c:v>10.8424441551632</c:v>
                </c:pt>
                <c:pt idx="12">
                  <c:v>10.274552319045901</c:v>
                </c:pt>
                <c:pt idx="13">
                  <c:v>9.2990308991779607</c:v>
                </c:pt>
                <c:pt idx="14">
                  <c:v>5.2280971313315501</c:v>
                </c:pt>
                <c:pt idx="15">
                  <c:v>3.94444963760249</c:v>
                </c:pt>
                <c:pt idx="16">
                  <c:v>2.6414216386253102</c:v>
                </c:pt>
                <c:pt idx="17">
                  <c:v>2.9467045375046199</c:v>
                </c:pt>
                <c:pt idx="18">
                  <c:v>2.6205197207866302</c:v>
                </c:pt>
                <c:pt idx="19">
                  <c:v>2.2166937002233702</c:v>
                </c:pt>
                <c:pt idx="20">
                  <c:v>2.1280607478926798</c:v>
                </c:pt>
                <c:pt idx="21">
                  <c:v>2.1456621862921401</c:v>
                </c:pt>
                <c:pt idx="22">
                  <c:v>2.4709469388574399</c:v>
                </c:pt>
                <c:pt idx="23">
                  <c:v>2.4709469388574399</c:v>
                </c:pt>
                <c:pt idx="24">
                  <c:v>2.4709469388574399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29F-4329-B3C7-758DAA2A0439}"/>
            </c:ext>
          </c:extLst>
        </c:ser>
        <c:ser>
          <c:idx val="4"/>
          <c:order val="4"/>
          <c:tx>
            <c:strRef>
              <c:f>graf2!$G$2</c:f>
              <c:strCache>
                <c:ptCount val="1"/>
                <c:pt idx="0">
                  <c:v>f(x)_s</c:v>
                </c:pt>
              </c:strCache>
            </c:strRef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graf2!$G$3:$G$27</c:f>
              <c:numCache>
                <c:formatCode>0.00</c:formatCode>
                <c:ptCount val="25"/>
                <c:pt idx="0">
                  <c:v>84.217040790528301</c:v>
                </c:pt>
                <c:pt idx="1">
                  <c:v>84.217040790528301</c:v>
                </c:pt>
                <c:pt idx="2">
                  <c:v>76.089540384526501</c:v>
                </c:pt>
                <c:pt idx="3">
                  <c:v>79.660275295356499</c:v>
                </c:pt>
                <c:pt idx="4">
                  <c:v>74.066446238761202</c:v>
                </c:pt>
                <c:pt idx="5">
                  <c:v>41.491483282134503</c:v>
                </c:pt>
                <c:pt idx="6">
                  <c:v>27.911150490467602</c:v>
                </c:pt>
                <c:pt idx="7">
                  <c:v>23.824844767170902</c:v>
                </c:pt>
                <c:pt idx="8">
                  <c:v>21.2197042946671</c:v>
                </c:pt>
                <c:pt idx="9">
                  <c:v>21.461907010745101</c:v>
                </c:pt>
                <c:pt idx="10">
                  <c:v>16.7021618936263</c:v>
                </c:pt>
                <c:pt idx="11">
                  <c:v>16.137509624520298</c:v>
                </c:pt>
                <c:pt idx="12">
                  <c:v>14.7169588495696</c:v>
                </c:pt>
                <c:pt idx="13">
                  <c:v>13.5713935686565</c:v>
                </c:pt>
                <c:pt idx="14">
                  <c:v>23.321407512648701</c:v>
                </c:pt>
                <c:pt idx="15">
                  <c:v>19.742404256642299</c:v>
                </c:pt>
                <c:pt idx="16">
                  <c:v>17.825402910732599</c:v>
                </c:pt>
                <c:pt idx="17">
                  <c:v>23.329377387368101</c:v>
                </c:pt>
                <c:pt idx="18">
                  <c:v>15.9932166115181</c:v>
                </c:pt>
                <c:pt idx="19">
                  <c:v>15.794009521812701</c:v>
                </c:pt>
                <c:pt idx="20">
                  <c:v>19.696256027348799</c:v>
                </c:pt>
                <c:pt idx="21">
                  <c:v>15.6504443619404</c:v>
                </c:pt>
                <c:pt idx="22">
                  <c:v>16.640211079386098</c:v>
                </c:pt>
                <c:pt idx="23">
                  <c:v>16.640211079386098</c:v>
                </c:pt>
                <c:pt idx="24">
                  <c:v>16.640211079386098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29F-4329-B3C7-758DAA2A0439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822040080"/>
        <c:axId val="1822036752"/>
      </c:lineChart>
      <c:catAx>
        <c:axId val="1822040080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22036752"/>
        <c:crosses val="autoZero"/>
        <c:auto val="1"/>
        <c:lblAlgn val="ctr"/>
        <c:lblOffset val="100"/>
        <c:noMultiLvlLbl val="0"/>
      </c:catAx>
      <c:valAx>
        <c:axId val="182203675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220400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fx_melhor_melhor e fx_sigma X NFOB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cked"/>
        <c:varyColors val="0"/>
        <c:ser>
          <c:idx val="1"/>
          <c:order val="0"/>
          <c:tx>
            <c:strRef>
              <c:f>graf3!$B$1</c:f>
              <c:strCache>
                <c:ptCount val="1"/>
                <c:pt idx="0">
                  <c:v>f(x)melhor_melhor</c:v>
                </c:pt>
              </c:strCache>
            </c:strRef>
          </c:tx>
          <c:spPr>
            <a:ln w="22225" cap="rnd">
              <a:solidFill>
                <a:srgbClr val="FFFF00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Pt>
            <c:idx val="4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3-1B76-4B3F-81D9-B0E115859647}"/>
              </c:ext>
            </c:extLst>
          </c:dPt>
          <c:cat>
            <c:numRef>
              <c:f>graf3!$A$2:$A$26</c:f>
              <c:numCache>
                <c:formatCode>@</c:formatCode>
                <c:ptCount val="25"/>
                <c:pt idx="0">
                  <c:v>250</c:v>
                </c:pt>
                <c:pt idx="1">
                  <c:v>500</c:v>
                </c:pt>
                <c:pt idx="2">
                  <c:v>750</c:v>
                </c:pt>
                <c:pt idx="3">
                  <c:v>1000</c:v>
                </c:pt>
                <c:pt idx="4">
                  <c:v>1500</c:v>
                </c:pt>
                <c:pt idx="5">
                  <c:v>2000</c:v>
                </c:pt>
                <c:pt idx="6">
                  <c:v>3000</c:v>
                </c:pt>
                <c:pt idx="7">
                  <c:v>4000</c:v>
                </c:pt>
                <c:pt idx="8">
                  <c:v>5000</c:v>
                </c:pt>
                <c:pt idx="9">
                  <c:v>6000</c:v>
                </c:pt>
                <c:pt idx="10">
                  <c:v>7000</c:v>
                </c:pt>
                <c:pt idx="11">
                  <c:v>8000</c:v>
                </c:pt>
                <c:pt idx="12">
                  <c:v>9000</c:v>
                </c:pt>
                <c:pt idx="13">
                  <c:v>10000</c:v>
                </c:pt>
                <c:pt idx="14">
                  <c:v>15000</c:v>
                </c:pt>
                <c:pt idx="15">
                  <c:v>20000</c:v>
                </c:pt>
                <c:pt idx="16">
                  <c:v>25000</c:v>
                </c:pt>
                <c:pt idx="17">
                  <c:v>30000</c:v>
                </c:pt>
                <c:pt idx="18">
                  <c:v>40000</c:v>
                </c:pt>
                <c:pt idx="19">
                  <c:v>50000</c:v>
                </c:pt>
                <c:pt idx="20">
                  <c:v>60000</c:v>
                </c:pt>
                <c:pt idx="21">
                  <c:v>70000</c:v>
                </c:pt>
                <c:pt idx="22">
                  <c:v>80000</c:v>
                </c:pt>
                <c:pt idx="23">
                  <c:v>90000</c:v>
                </c:pt>
                <c:pt idx="24">
                  <c:v>100000</c:v>
                </c:pt>
              </c:numCache>
            </c:numRef>
          </c:cat>
          <c:val>
            <c:numRef>
              <c:f>graf3!$B$2:$B$26</c:f>
              <c:numCache>
                <c:formatCode>0.00</c:formatCode>
                <c:ptCount val="25"/>
                <c:pt idx="0">
                  <c:v>73.698995101723199</c:v>
                </c:pt>
                <c:pt idx="1">
                  <c:v>73.698995101723199</c:v>
                </c:pt>
                <c:pt idx="2">
                  <c:v>59.027419902966599</c:v>
                </c:pt>
                <c:pt idx="3">
                  <c:v>47.956899014271102</c:v>
                </c:pt>
                <c:pt idx="4">
                  <c:v>40.798540276490698</c:v>
                </c:pt>
                <c:pt idx="5">
                  <c:v>31.2952904223263</c:v>
                </c:pt>
                <c:pt idx="6">
                  <c:v>18.195554951454501</c:v>
                </c:pt>
                <c:pt idx="7">
                  <c:v>13.9946628117922</c:v>
                </c:pt>
                <c:pt idx="8">
                  <c:v>11.1051203357065</c:v>
                </c:pt>
                <c:pt idx="9">
                  <c:v>9.2862675185069996</c:v>
                </c:pt>
                <c:pt idx="10">
                  <c:v>6.7131661385215802</c:v>
                </c:pt>
                <c:pt idx="11">
                  <c:v>3.8779853706482901</c:v>
                </c:pt>
                <c:pt idx="12">
                  <c:v>2.97172800709374</c:v>
                </c:pt>
                <c:pt idx="13">
                  <c:v>2.4308564974486599</c:v>
                </c:pt>
                <c:pt idx="14">
                  <c:v>1.4577942713704199</c:v>
                </c:pt>
                <c:pt idx="15">
                  <c:v>1.3428165090375599</c:v>
                </c:pt>
                <c:pt idx="16">
                  <c:v>1.3392415110144</c:v>
                </c:pt>
                <c:pt idx="17">
                  <c:v>1.2822237110616299</c:v>
                </c:pt>
                <c:pt idx="18">
                  <c:v>1.18290017946924</c:v>
                </c:pt>
                <c:pt idx="19">
                  <c:v>1.16838132088304</c:v>
                </c:pt>
                <c:pt idx="20">
                  <c:v>1.07466444587712</c:v>
                </c:pt>
                <c:pt idx="21">
                  <c:v>0.99319956913414797</c:v>
                </c:pt>
                <c:pt idx="22">
                  <c:v>0.86396031824247199</c:v>
                </c:pt>
                <c:pt idx="23">
                  <c:v>0.86396031824247199</c:v>
                </c:pt>
                <c:pt idx="24">
                  <c:v>0.86396031824247199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B76-4B3F-81D9-B0E115859647}"/>
            </c:ext>
          </c:extLst>
        </c:ser>
        <c:ser>
          <c:idx val="2"/>
          <c:order val="1"/>
          <c:tx>
            <c:strRef>
              <c:f>graf3!$C$1</c:f>
              <c:strCache>
                <c:ptCount val="1"/>
                <c:pt idx="0">
                  <c:v>f(x)_s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graf3!$A$2:$A$26</c:f>
              <c:numCache>
                <c:formatCode>@</c:formatCode>
                <c:ptCount val="25"/>
                <c:pt idx="0">
                  <c:v>250</c:v>
                </c:pt>
                <c:pt idx="1">
                  <c:v>500</c:v>
                </c:pt>
                <c:pt idx="2">
                  <c:v>750</c:v>
                </c:pt>
                <c:pt idx="3">
                  <c:v>1000</c:v>
                </c:pt>
                <c:pt idx="4">
                  <c:v>1500</c:v>
                </c:pt>
                <c:pt idx="5">
                  <c:v>2000</c:v>
                </c:pt>
                <c:pt idx="6">
                  <c:v>3000</c:v>
                </c:pt>
                <c:pt idx="7">
                  <c:v>4000</c:v>
                </c:pt>
                <c:pt idx="8">
                  <c:v>5000</c:v>
                </c:pt>
                <c:pt idx="9">
                  <c:v>6000</c:v>
                </c:pt>
                <c:pt idx="10">
                  <c:v>7000</c:v>
                </c:pt>
                <c:pt idx="11">
                  <c:v>8000</c:v>
                </c:pt>
                <c:pt idx="12">
                  <c:v>9000</c:v>
                </c:pt>
                <c:pt idx="13">
                  <c:v>10000</c:v>
                </c:pt>
                <c:pt idx="14">
                  <c:v>15000</c:v>
                </c:pt>
                <c:pt idx="15">
                  <c:v>20000</c:v>
                </c:pt>
                <c:pt idx="16">
                  <c:v>25000</c:v>
                </c:pt>
                <c:pt idx="17">
                  <c:v>30000</c:v>
                </c:pt>
                <c:pt idx="18">
                  <c:v>40000</c:v>
                </c:pt>
                <c:pt idx="19">
                  <c:v>50000</c:v>
                </c:pt>
                <c:pt idx="20">
                  <c:v>60000</c:v>
                </c:pt>
                <c:pt idx="21">
                  <c:v>70000</c:v>
                </c:pt>
                <c:pt idx="22">
                  <c:v>80000</c:v>
                </c:pt>
                <c:pt idx="23">
                  <c:v>90000</c:v>
                </c:pt>
                <c:pt idx="24">
                  <c:v>100000</c:v>
                </c:pt>
              </c:numCache>
            </c:numRef>
          </c:cat>
          <c:val>
            <c:numRef>
              <c:f>graf3!$C$2:$C$26</c:f>
              <c:numCache>
                <c:formatCode>0.00</c:formatCode>
                <c:ptCount val="25"/>
                <c:pt idx="0">
                  <c:v>84.217040790528301</c:v>
                </c:pt>
                <c:pt idx="1">
                  <c:v>84.217040790528301</c:v>
                </c:pt>
                <c:pt idx="2">
                  <c:v>76.089540384526501</c:v>
                </c:pt>
                <c:pt idx="3">
                  <c:v>79.660275295356499</c:v>
                </c:pt>
                <c:pt idx="4">
                  <c:v>74.066446238761202</c:v>
                </c:pt>
                <c:pt idx="5">
                  <c:v>41.491483282134503</c:v>
                </c:pt>
                <c:pt idx="6">
                  <c:v>27.911150490467602</c:v>
                </c:pt>
                <c:pt idx="7">
                  <c:v>23.824844767170902</c:v>
                </c:pt>
                <c:pt idx="8">
                  <c:v>21.2197042946671</c:v>
                </c:pt>
                <c:pt idx="9">
                  <c:v>21.461907010745101</c:v>
                </c:pt>
                <c:pt idx="10">
                  <c:v>16.7021618936263</c:v>
                </c:pt>
                <c:pt idx="11">
                  <c:v>16.137509624520298</c:v>
                </c:pt>
                <c:pt idx="12">
                  <c:v>14.7169588495696</c:v>
                </c:pt>
                <c:pt idx="13">
                  <c:v>13.5713935686565</c:v>
                </c:pt>
                <c:pt idx="14">
                  <c:v>23.321407512648701</c:v>
                </c:pt>
                <c:pt idx="15">
                  <c:v>19.742404256642299</c:v>
                </c:pt>
                <c:pt idx="16">
                  <c:v>17.825402910732599</c:v>
                </c:pt>
                <c:pt idx="17">
                  <c:v>23.329377387368101</c:v>
                </c:pt>
                <c:pt idx="18">
                  <c:v>15.9932166115181</c:v>
                </c:pt>
                <c:pt idx="19">
                  <c:v>15.794009521812701</c:v>
                </c:pt>
                <c:pt idx="20">
                  <c:v>19.696256027348799</c:v>
                </c:pt>
                <c:pt idx="21">
                  <c:v>15.6504443619404</c:v>
                </c:pt>
                <c:pt idx="22">
                  <c:v>16.640211079386098</c:v>
                </c:pt>
                <c:pt idx="23">
                  <c:v>16.640211079386098</c:v>
                </c:pt>
                <c:pt idx="24">
                  <c:v>16.640211079386098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B76-4B3F-81D9-B0E1158596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0693632"/>
        <c:axId val="780698624"/>
      </c:lineChart>
      <c:catAx>
        <c:axId val="780693632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80698624"/>
        <c:crosses val="autoZero"/>
        <c:auto val="1"/>
        <c:lblAlgn val="ctr"/>
        <c:lblOffset val="100"/>
        <c:noMultiLvlLbl val="0"/>
      </c:catAx>
      <c:valAx>
        <c:axId val="780698624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80693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fx_melhor_melhor e fx_sigma X NFOB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cked"/>
        <c:varyColors val="0"/>
        <c:ser>
          <c:idx val="2"/>
          <c:order val="0"/>
          <c:tx>
            <c:strRef>
              <c:f>graf3!$C$1</c:f>
              <c:strCache>
                <c:ptCount val="1"/>
                <c:pt idx="0">
                  <c:v>f(x)_s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graf3!$A$2:$A$26</c:f>
              <c:numCache>
                <c:formatCode>@</c:formatCode>
                <c:ptCount val="25"/>
                <c:pt idx="0">
                  <c:v>250</c:v>
                </c:pt>
                <c:pt idx="1">
                  <c:v>500</c:v>
                </c:pt>
                <c:pt idx="2">
                  <c:v>750</c:v>
                </c:pt>
                <c:pt idx="3">
                  <c:v>1000</c:v>
                </c:pt>
                <c:pt idx="4">
                  <c:v>1500</c:v>
                </c:pt>
                <c:pt idx="5">
                  <c:v>2000</c:v>
                </c:pt>
                <c:pt idx="6">
                  <c:v>3000</c:v>
                </c:pt>
                <c:pt idx="7">
                  <c:v>4000</c:v>
                </c:pt>
                <c:pt idx="8">
                  <c:v>5000</c:v>
                </c:pt>
                <c:pt idx="9">
                  <c:v>6000</c:v>
                </c:pt>
                <c:pt idx="10">
                  <c:v>7000</c:v>
                </c:pt>
                <c:pt idx="11">
                  <c:v>8000</c:v>
                </c:pt>
                <c:pt idx="12">
                  <c:v>9000</c:v>
                </c:pt>
                <c:pt idx="13">
                  <c:v>10000</c:v>
                </c:pt>
                <c:pt idx="14">
                  <c:v>15000</c:v>
                </c:pt>
                <c:pt idx="15">
                  <c:v>20000</c:v>
                </c:pt>
                <c:pt idx="16">
                  <c:v>25000</c:v>
                </c:pt>
                <c:pt idx="17">
                  <c:v>30000</c:v>
                </c:pt>
                <c:pt idx="18">
                  <c:v>40000</c:v>
                </c:pt>
                <c:pt idx="19">
                  <c:v>50000</c:v>
                </c:pt>
                <c:pt idx="20">
                  <c:v>60000</c:v>
                </c:pt>
                <c:pt idx="21">
                  <c:v>70000</c:v>
                </c:pt>
                <c:pt idx="22">
                  <c:v>80000</c:v>
                </c:pt>
                <c:pt idx="23">
                  <c:v>90000</c:v>
                </c:pt>
                <c:pt idx="24">
                  <c:v>100000</c:v>
                </c:pt>
              </c:numCache>
            </c:numRef>
          </c:cat>
          <c:val>
            <c:numRef>
              <c:f>graf3!$C$2:$C$26</c:f>
              <c:numCache>
                <c:formatCode>0.00</c:formatCode>
                <c:ptCount val="25"/>
                <c:pt idx="0">
                  <c:v>84.217040790528301</c:v>
                </c:pt>
                <c:pt idx="1">
                  <c:v>84.217040790528301</c:v>
                </c:pt>
                <c:pt idx="2">
                  <c:v>76.089540384526501</c:v>
                </c:pt>
                <c:pt idx="3">
                  <c:v>79.660275295356499</c:v>
                </c:pt>
                <c:pt idx="4">
                  <c:v>74.066446238761202</c:v>
                </c:pt>
                <c:pt idx="5">
                  <c:v>41.491483282134503</c:v>
                </c:pt>
                <c:pt idx="6">
                  <c:v>27.911150490467602</c:v>
                </c:pt>
                <c:pt idx="7">
                  <c:v>23.824844767170902</c:v>
                </c:pt>
                <c:pt idx="8">
                  <c:v>21.2197042946671</c:v>
                </c:pt>
                <c:pt idx="9">
                  <c:v>21.461907010745101</c:v>
                </c:pt>
                <c:pt idx="10">
                  <c:v>16.7021618936263</c:v>
                </c:pt>
                <c:pt idx="11">
                  <c:v>16.137509624520298</c:v>
                </c:pt>
                <c:pt idx="12">
                  <c:v>14.7169588495696</c:v>
                </c:pt>
                <c:pt idx="13">
                  <c:v>13.5713935686565</c:v>
                </c:pt>
                <c:pt idx="14">
                  <c:v>23.321407512648701</c:v>
                </c:pt>
                <c:pt idx="15">
                  <c:v>19.742404256642299</c:v>
                </c:pt>
                <c:pt idx="16">
                  <c:v>17.825402910732599</c:v>
                </c:pt>
                <c:pt idx="17">
                  <c:v>23.329377387368101</c:v>
                </c:pt>
                <c:pt idx="18">
                  <c:v>15.9932166115181</c:v>
                </c:pt>
                <c:pt idx="19">
                  <c:v>15.794009521812701</c:v>
                </c:pt>
                <c:pt idx="20">
                  <c:v>19.696256027348799</c:v>
                </c:pt>
                <c:pt idx="21">
                  <c:v>15.6504443619404</c:v>
                </c:pt>
                <c:pt idx="22">
                  <c:v>16.640211079386098</c:v>
                </c:pt>
                <c:pt idx="23">
                  <c:v>16.640211079386098</c:v>
                </c:pt>
                <c:pt idx="24">
                  <c:v>16.640211079386098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216-47E0-9128-5323BA36F9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0693632"/>
        <c:axId val="780698624"/>
      </c:lineChart>
      <c:catAx>
        <c:axId val="780693632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80698624"/>
        <c:crosses val="autoZero"/>
        <c:auto val="1"/>
        <c:lblAlgn val="ctr"/>
        <c:lblOffset val="100"/>
        <c:noMultiLvlLbl val="0"/>
      </c:catAx>
      <c:valAx>
        <c:axId val="780698624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80693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fx_melhor_melhor e fx_sigma X NFOB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cked"/>
        <c:varyColors val="0"/>
        <c:ser>
          <c:idx val="1"/>
          <c:order val="0"/>
          <c:tx>
            <c:strRef>
              <c:f>graf3!$B$1</c:f>
              <c:strCache>
                <c:ptCount val="1"/>
                <c:pt idx="0">
                  <c:v>f(x)melhor_melhor</c:v>
                </c:pt>
              </c:strCache>
            </c:strRef>
          </c:tx>
          <c:spPr>
            <a:ln w="22225" cap="rnd">
              <a:solidFill>
                <a:srgbClr val="FFFF00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graf3!$A$2:$A$26</c:f>
              <c:numCache>
                <c:formatCode>@</c:formatCode>
                <c:ptCount val="25"/>
                <c:pt idx="0">
                  <c:v>250</c:v>
                </c:pt>
                <c:pt idx="1">
                  <c:v>500</c:v>
                </c:pt>
                <c:pt idx="2">
                  <c:v>750</c:v>
                </c:pt>
                <c:pt idx="3">
                  <c:v>1000</c:v>
                </c:pt>
                <c:pt idx="4">
                  <c:v>1500</c:v>
                </c:pt>
                <c:pt idx="5">
                  <c:v>2000</c:v>
                </c:pt>
                <c:pt idx="6">
                  <c:v>3000</c:v>
                </c:pt>
                <c:pt idx="7">
                  <c:v>4000</c:v>
                </c:pt>
                <c:pt idx="8">
                  <c:v>5000</c:v>
                </c:pt>
                <c:pt idx="9">
                  <c:v>6000</c:v>
                </c:pt>
                <c:pt idx="10">
                  <c:v>7000</c:v>
                </c:pt>
                <c:pt idx="11">
                  <c:v>8000</c:v>
                </c:pt>
                <c:pt idx="12">
                  <c:v>9000</c:v>
                </c:pt>
                <c:pt idx="13">
                  <c:v>10000</c:v>
                </c:pt>
                <c:pt idx="14">
                  <c:v>15000</c:v>
                </c:pt>
                <c:pt idx="15">
                  <c:v>20000</c:v>
                </c:pt>
                <c:pt idx="16">
                  <c:v>25000</c:v>
                </c:pt>
                <c:pt idx="17">
                  <c:v>30000</c:v>
                </c:pt>
                <c:pt idx="18">
                  <c:v>40000</c:v>
                </c:pt>
                <c:pt idx="19">
                  <c:v>50000</c:v>
                </c:pt>
                <c:pt idx="20">
                  <c:v>60000</c:v>
                </c:pt>
                <c:pt idx="21">
                  <c:v>70000</c:v>
                </c:pt>
                <c:pt idx="22">
                  <c:v>80000</c:v>
                </c:pt>
                <c:pt idx="23">
                  <c:v>90000</c:v>
                </c:pt>
                <c:pt idx="24">
                  <c:v>100000</c:v>
                </c:pt>
              </c:numCache>
            </c:numRef>
          </c:cat>
          <c:val>
            <c:numRef>
              <c:f>graf3!$B$2:$B$26</c:f>
              <c:numCache>
                <c:formatCode>0.00</c:formatCode>
                <c:ptCount val="25"/>
                <c:pt idx="0">
                  <c:v>73.698995101723199</c:v>
                </c:pt>
                <c:pt idx="1">
                  <c:v>73.698995101723199</c:v>
                </c:pt>
                <c:pt idx="2">
                  <c:v>59.027419902966599</c:v>
                </c:pt>
                <c:pt idx="3">
                  <c:v>47.956899014271102</c:v>
                </c:pt>
                <c:pt idx="4">
                  <c:v>40.798540276490698</c:v>
                </c:pt>
                <c:pt idx="5">
                  <c:v>31.2952904223263</c:v>
                </c:pt>
                <c:pt idx="6">
                  <c:v>18.195554951454501</c:v>
                </c:pt>
                <c:pt idx="7">
                  <c:v>13.9946628117922</c:v>
                </c:pt>
                <c:pt idx="8">
                  <c:v>11.1051203357065</c:v>
                </c:pt>
                <c:pt idx="9">
                  <c:v>9.2862675185069996</c:v>
                </c:pt>
                <c:pt idx="10">
                  <c:v>6.7131661385215802</c:v>
                </c:pt>
                <c:pt idx="11">
                  <c:v>3.8779853706482901</c:v>
                </c:pt>
                <c:pt idx="12">
                  <c:v>2.97172800709374</c:v>
                </c:pt>
                <c:pt idx="13">
                  <c:v>2.4308564974486599</c:v>
                </c:pt>
                <c:pt idx="14">
                  <c:v>1.4577942713704199</c:v>
                </c:pt>
                <c:pt idx="15">
                  <c:v>1.3428165090375599</c:v>
                </c:pt>
                <c:pt idx="16">
                  <c:v>1.3392415110144</c:v>
                </c:pt>
                <c:pt idx="17">
                  <c:v>1.2822237110616299</c:v>
                </c:pt>
                <c:pt idx="18">
                  <c:v>1.18290017946924</c:v>
                </c:pt>
                <c:pt idx="19">
                  <c:v>1.16838132088304</c:v>
                </c:pt>
                <c:pt idx="20">
                  <c:v>1.07466444587712</c:v>
                </c:pt>
                <c:pt idx="21">
                  <c:v>0.99319956913414797</c:v>
                </c:pt>
                <c:pt idx="22">
                  <c:v>0.86396031824247199</c:v>
                </c:pt>
                <c:pt idx="23">
                  <c:v>0.86396031824247199</c:v>
                </c:pt>
                <c:pt idx="24">
                  <c:v>0.86396031824247199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442-422C-95F8-012DBCFE8B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0693632"/>
        <c:axId val="780698624"/>
      </c:lineChart>
      <c:catAx>
        <c:axId val="780693632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80698624"/>
        <c:crosses val="autoZero"/>
        <c:auto val="1"/>
        <c:lblAlgn val="ctr"/>
        <c:lblOffset val="100"/>
        <c:noMultiLvlLbl val="0"/>
      </c:catAx>
      <c:valAx>
        <c:axId val="780698624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80693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zero"/>
    <c:showDLblsOverMax val="0"/>
    <c:extLst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w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323850</xdr:colOff>
      <xdr:row>5</xdr:row>
      <xdr:rowOff>66675</xdr:rowOff>
    </xdr:from>
    <xdr:ext cx="184731" cy="264560"/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152650" y="1019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1</xdr:col>
      <xdr:colOff>390526</xdr:colOff>
      <xdr:row>2</xdr:row>
      <xdr:rowOff>161925</xdr:rowOff>
    </xdr:from>
    <xdr:ext cx="10953750" cy="1782989"/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993776" y="542925"/>
          <a:ext cx="10953750" cy="1782989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pt-BR" sz="2400" b="1" u="sng">
              <a:solidFill>
                <a:schemeClr val="tx1"/>
              </a:solidFill>
              <a:latin typeface="+mn-lt"/>
              <a:ea typeface="+mn-ea"/>
              <a:cs typeface="+mn-cs"/>
            </a:rPr>
            <a:t>Tarefa</a:t>
          </a:r>
          <a:r>
            <a:rPr lang="pt-BR" sz="2400" b="1">
              <a:solidFill>
                <a:schemeClr val="tx1"/>
              </a:solidFill>
              <a:latin typeface="+mn-lt"/>
              <a:ea typeface="+mn-ea"/>
              <a:cs typeface="+mn-cs"/>
            </a:rPr>
            <a:t>: Implementação numérica de um SGA e sua utilização na identificação do mínimo global da função teste de Griewangk.</a:t>
          </a:r>
        </a:p>
        <a:p>
          <a:endParaRPr lang="pt-BR" sz="2000" b="1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2000">
              <a:solidFill>
                <a:schemeClr val="tx1"/>
              </a:solidFill>
              <a:latin typeface="+mn-lt"/>
              <a:ea typeface="+mn-ea"/>
              <a:cs typeface="+mn-cs"/>
            </a:rPr>
            <a:t>Objetivo: Exercitar os conceitos básicos dos algoritmos evolutivos através da implementação numérica de um algoritmo genético simples (SGA), para resolver um problema de otimização.</a:t>
          </a:r>
          <a:endParaRPr lang="pt-BR" sz="2000"/>
        </a:p>
      </xdr:txBody>
    </xdr:sp>
    <xdr:clientData/>
  </xdr:oneCellAnchor>
  <xdr:twoCellAnchor>
    <xdr:from>
      <xdr:col>8</xdr:col>
      <xdr:colOff>43543</xdr:colOff>
      <xdr:row>15</xdr:row>
      <xdr:rowOff>13607</xdr:rowOff>
    </xdr:from>
    <xdr:to>
      <xdr:col>8</xdr:col>
      <xdr:colOff>476251</xdr:colOff>
      <xdr:row>24</xdr:row>
      <xdr:rowOff>108857</xdr:rowOff>
    </xdr:to>
    <xdr:sp macro="" textlink="">
      <xdr:nvSpPr>
        <xdr:cNvPr id="4" name="AutoShape 19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/>
        </xdr:cNvSpPr>
      </xdr:nvSpPr>
      <xdr:spPr bwMode="auto">
        <a:xfrm>
          <a:off x="4942114" y="3429000"/>
          <a:ext cx="432708" cy="2299607"/>
        </a:xfrm>
        <a:prstGeom prst="leftBrace">
          <a:avLst>
            <a:gd name="adj1" fmla="val 38095"/>
            <a:gd name="adj2" fmla="val 50000"/>
          </a:avLst>
        </a:prstGeom>
        <a:noFill/>
        <a:ln w="9525">
          <a:solidFill>
            <a:schemeClr val="tx1"/>
          </a:solidFill>
          <a:round/>
          <a:headEnd/>
          <a:tailEnd/>
        </a:ln>
      </xdr:spPr>
      <xdr:txBody>
        <a:bodyPr wrap="square" anchor="ctr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9pPr>
        </a:lstStyle>
        <a:p>
          <a:endParaRPr lang="pt-BR"/>
        </a:p>
      </xdr:txBody>
    </xdr:sp>
    <xdr:clientData/>
  </xdr:twoCellAnchor>
  <xdr:twoCellAnchor>
    <xdr:from>
      <xdr:col>1</xdr:col>
      <xdr:colOff>68036</xdr:colOff>
      <xdr:row>18</xdr:row>
      <xdr:rowOff>133350</xdr:rowOff>
    </xdr:from>
    <xdr:to>
      <xdr:col>8</xdr:col>
      <xdr:colOff>88900</xdr:colOff>
      <xdr:row>20</xdr:row>
      <xdr:rowOff>89705</xdr:rowOff>
    </xdr:to>
    <xdr:sp macro="" textlink="">
      <xdr:nvSpPr>
        <xdr:cNvPr id="5" name="Text Box 20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680357" y="4433207"/>
          <a:ext cx="4307114" cy="446212"/>
        </a:xfrm>
        <a:prstGeom prst="rect">
          <a:avLst/>
        </a:prstGeom>
        <a:solidFill>
          <a:schemeClr val="bg1"/>
        </a:solidFill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9pPr>
        </a:lstStyle>
        <a:p>
          <a:r>
            <a:rPr lang="pt-BR" b="1"/>
            <a:t>Implementar um SGA padrão:</a:t>
          </a:r>
          <a:r>
            <a:rPr lang="pt-BR"/>
            <a:t> </a:t>
          </a:r>
        </a:p>
      </xdr:txBody>
    </xdr:sp>
    <xdr:clientData/>
  </xdr:twoCellAnchor>
  <xdr:twoCellAnchor>
    <xdr:from>
      <xdr:col>8</xdr:col>
      <xdr:colOff>517072</xdr:colOff>
      <xdr:row>14</xdr:row>
      <xdr:rowOff>217715</xdr:rowOff>
    </xdr:from>
    <xdr:to>
      <xdr:col>14</xdr:col>
      <xdr:colOff>209550</xdr:colOff>
      <xdr:row>25</xdr:row>
      <xdr:rowOff>49780</xdr:rowOff>
    </xdr:to>
    <xdr:sp macro="" textlink="">
      <xdr:nvSpPr>
        <xdr:cNvPr id="6" name="Text Box 2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>
          <a:spLocks noChangeArrowheads="1"/>
        </xdr:cNvSpPr>
      </xdr:nvSpPr>
      <xdr:spPr bwMode="auto">
        <a:xfrm>
          <a:off x="5374822" y="4039621"/>
          <a:ext cx="3335791" cy="2451440"/>
        </a:xfrm>
        <a:prstGeom prst="rect">
          <a:avLst/>
        </a:prstGeom>
        <a:solidFill>
          <a:schemeClr val="bg1"/>
        </a:solidFill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9pPr>
        </a:lstStyle>
        <a:p>
          <a:pPr marL="185738" indent="-185738" eaLnBrk="1" hangingPunct="1"/>
          <a:r>
            <a:rPr lang="pt-BR" sz="2000">
              <a:solidFill>
                <a:srgbClr val="FF0000"/>
              </a:solidFill>
            </a:rPr>
            <a:t>- Codificação binária.</a:t>
          </a:r>
        </a:p>
        <a:p>
          <a:pPr marL="185738" indent="-185738" eaLnBrk="1" hangingPunct="1">
            <a:buFontTx/>
            <a:buChar char="-"/>
          </a:pPr>
          <a:r>
            <a:rPr lang="pt-BR" sz="2000">
              <a:solidFill>
                <a:srgbClr val="FF0000"/>
              </a:solidFill>
            </a:rPr>
            <a:t>Seleção da população intermediária (</a:t>
          </a:r>
          <a:r>
            <a:rPr lang="pt-BR" sz="2000" kern="1200">
              <a:solidFill>
                <a:srgbClr val="FF0000"/>
              </a:solidFill>
              <a:latin typeface="Times New Roman" pitchFamily="18" charset="0"/>
              <a:ea typeface="+mn-ea"/>
              <a:cs typeface="+mn-cs"/>
            </a:rPr>
            <a:t>pais</a:t>
          </a:r>
          <a:r>
            <a:rPr lang="pt-BR" sz="2000">
              <a:solidFill>
                <a:srgbClr val="FF0000"/>
              </a:solidFill>
            </a:rPr>
            <a:t>) por meio da “roda da roleta”.</a:t>
          </a:r>
        </a:p>
        <a:p>
          <a:pPr marL="185738" indent="-185738" eaLnBrk="1" hangingPunct="1">
            <a:buFontTx/>
            <a:buChar char="-"/>
          </a:pPr>
          <a:r>
            <a:rPr lang="pt-BR" sz="2000">
              <a:solidFill>
                <a:srgbClr val="FF0000"/>
              </a:solidFill>
            </a:rPr>
            <a:t>Crossover de um ponto.</a:t>
          </a:r>
        </a:p>
        <a:p>
          <a:pPr marL="185738" indent="-185738" eaLnBrk="1" hangingPunct="1"/>
          <a:r>
            <a:rPr lang="pt-BR" sz="2000">
              <a:solidFill>
                <a:srgbClr val="FF0000"/>
              </a:solidFill>
            </a:rPr>
            <a:t>- Mutação bit-a-bit.</a:t>
          </a:r>
        </a:p>
        <a:p>
          <a:pPr marL="185738" indent="-185738" eaLnBrk="1" hangingPunct="1"/>
          <a:r>
            <a:rPr lang="pt-BR" sz="2000"/>
            <a:t>- </a:t>
          </a:r>
          <a:r>
            <a:rPr lang="pt-BR" sz="2000">
              <a:solidFill>
                <a:srgbClr val="FF0000"/>
              </a:solidFill>
            </a:rPr>
            <a:t>Substituição da população: Geracional.</a:t>
          </a:r>
        </a:p>
      </xdr:txBody>
    </xdr:sp>
    <xdr:clientData/>
  </xdr:twoCellAnchor>
  <xdr:twoCellAnchor>
    <xdr:from>
      <xdr:col>6</xdr:col>
      <xdr:colOff>209549</xdr:colOff>
      <xdr:row>27</xdr:row>
      <xdr:rowOff>81643</xdr:rowOff>
    </xdr:from>
    <xdr:to>
      <xdr:col>6</xdr:col>
      <xdr:colOff>571500</xdr:colOff>
      <xdr:row>30</xdr:row>
      <xdr:rowOff>190500</xdr:rowOff>
    </xdr:to>
    <xdr:sp macro="" textlink="">
      <xdr:nvSpPr>
        <xdr:cNvPr id="7" name="AutoShape 23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/>
        </xdr:cNvSpPr>
      </xdr:nvSpPr>
      <xdr:spPr bwMode="auto">
        <a:xfrm>
          <a:off x="3883478" y="6436179"/>
          <a:ext cx="361951" cy="843642"/>
        </a:xfrm>
        <a:prstGeom prst="leftBrace">
          <a:avLst>
            <a:gd name="adj1" fmla="val 20000"/>
            <a:gd name="adj2" fmla="val 50000"/>
          </a:avLst>
        </a:prstGeom>
        <a:noFill/>
        <a:ln w="9525">
          <a:solidFill>
            <a:schemeClr val="tx1"/>
          </a:solidFill>
          <a:round/>
          <a:headEnd/>
          <a:tailEnd/>
        </a:ln>
      </xdr:spPr>
      <xdr:txBody>
        <a:bodyPr wrap="square" anchor="ctr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9pPr>
        </a:lstStyle>
        <a:p>
          <a:endParaRPr lang="pt-BR"/>
        </a:p>
      </xdr:txBody>
    </xdr:sp>
    <xdr:clientData/>
  </xdr:twoCellAnchor>
  <xdr:twoCellAnchor>
    <xdr:from>
      <xdr:col>1</xdr:col>
      <xdr:colOff>136072</xdr:colOff>
      <xdr:row>28</xdr:row>
      <xdr:rowOff>57150</xdr:rowOff>
    </xdr:from>
    <xdr:to>
      <xdr:col>6</xdr:col>
      <xdr:colOff>215900</xdr:colOff>
      <xdr:row>30</xdr:row>
      <xdr:rowOff>13505</xdr:rowOff>
    </xdr:to>
    <xdr:sp macro="" textlink="">
      <xdr:nvSpPr>
        <xdr:cNvPr id="8" name="Text Box 24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>
          <a:spLocks noChangeArrowheads="1"/>
        </xdr:cNvSpPr>
      </xdr:nvSpPr>
      <xdr:spPr bwMode="auto">
        <a:xfrm>
          <a:off x="748393" y="6806293"/>
          <a:ext cx="3141436" cy="446212"/>
        </a:xfrm>
        <a:prstGeom prst="rect">
          <a:avLst/>
        </a:prstGeom>
        <a:solidFill>
          <a:schemeClr val="bg1"/>
        </a:solidFill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9pPr>
        </a:lstStyle>
        <a:p>
          <a:r>
            <a:rPr lang="pt-BR" b="1"/>
            <a:t>Parâmetros de ajuste:</a:t>
          </a:r>
          <a:r>
            <a:rPr lang="pt-BR"/>
            <a:t> </a:t>
          </a:r>
        </a:p>
      </xdr:txBody>
    </xdr:sp>
    <xdr:clientData/>
  </xdr:twoCellAnchor>
  <xdr:twoCellAnchor>
    <xdr:from>
      <xdr:col>7</xdr:col>
      <xdr:colOff>76199</xdr:colOff>
      <xdr:row>27</xdr:row>
      <xdr:rowOff>54428</xdr:rowOff>
    </xdr:from>
    <xdr:to>
      <xdr:col>13</xdr:col>
      <xdr:colOff>155120</xdr:colOff>
      <xdr:row>31</xdr:row>
      <xdr:rowOff>67020</xdr:rowOff>
    </xdr:to>
    <xdr:sp macro="" textlink="">
      <xdr:nvSpPr>
        <xdr:cNvPr id="9" name="Text Box 25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>
          <a:spLocks noChangeArrowheads="1"/>
        </xdr:cNvSpPr>
      </xdr:nvSpPr>
      <xdr:spPr bwMode="auto">
        <a:xfrm>
          <a:off x="4326730" y="6971959"/>
          <a:ext cx="3722234" cy="976999"/>
        </a:xfrm>
        <a:prstGeom prst="rect">
          <a:avLst/>
        </a:prstGeom>
        <a:solidFill>
          <a:schemeClr val="bg1"/>
        </a:solidFill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9pPr>
        </a:lstStyle>
        <a:p>
          <a:pPr marL="185738" indent="-185738" eaLnBrk="1" hangingPunct="1"/>
          <a:r>
            <a:rPr lang="pt-BR" sz="2000"/>
            <a:t>- </a:t>
          </a:r>
          <a:r>
            <a:rPr lang="pt-BR" sz="2000">
              <a:solidFill>
                <a:srgbClr val="FF0000"/>
              </a:solidFill>
            </a:rPr>
            <a:t>Tamanho da população (N</a:t>
          </a:r>
          <a:r>
            <a:rPr lang="pt-BR" sz="2000" baseline="-25000">
              <a:solidFill>
                <a:srgbClr val="FF0000"/>
              </a:solidFill>
            </a:rPr>
            <a:t>P</a:t>
          </a:r>
          <a:r>
            <a:rPr lang="pt-BR" sz="2000">
              <a:solidFill>
                <a:srgbClr val="FF0000"/>
              </a:solidFill>
            </a:rPr>
            <a:t>).</a:t>
          </a:r>
        </a:p>
        <a:p>
          <a:pPr marL="185738" indent="-185738" eaLnBrk="1" hangingPunct="1"/>
          <a:r>
            <a:rPr lang="pt-BR" sz="2000">
              <a:solidFill>
                <a:srgbClr val="FF0000"/>
              </a:solidFill>
            </a:rPr>
            <a:t>- Probabilidade de crossover (P</a:t>
          </a:r>
          <a:r>
            <a:rPr lang="pt-BR" sz="2000" baseline="-25000">
              <a:solidFill>
                <a:srgbClr val="FF0000"/>
              </a:solidFill>
            </a:rPr>
            <a:t>c</a:t>
          </a:r>
          <a:r>
            <a:rPr lang="pt-BR" sz="2000">
              <a:solidFill>
                <a:srgbClr val="FF0000"/>
              </a:solidFill>
            </a:rPr>
            <a:t>).</a:t>
          </a:r>
        </a:p>
        <a:p>
          <a:pPr marL="185738" indent="-185738" eaLnBrk="1" hangingPunct="1"/>
          <a:r>
            <a:rPr lang="pt-BR" sz="2000">
              <a:solidFill>
                <a:srgbClr val="FF0000"/>
              </a:solidFill>
            </a:rPr>
            <a:t>- Probabiliade de mutação (P</a:t>
          </a:r>
          <a:r>
            <a:rPr lang="pt-BR" sz="2000" baseline="-25000">
              <a:solidFill>
                <a:srgbClr val="FF0000"/>
              </a:solidFill>
            </a:rPr>
            <a:t>m</a:t>
          </a:r>
          <a:r>
            <a:rPr lang="pt-BR" sz="2000">
              <a:solidFill>
                <a:srgbClr val="FF0000"/>
              </a:solidFill>
            </a:rPr>
            <a:t>).</a:t>
          </a:r>
        </a:p>
      </xdr:txBody>
    </xdr:sp>
    <xdr:clientData/>
  </xdr:twoCellAnchor>
  <xdr:twoCellAnchor editAs="oneCell">
    <xdr:from>
      <xdr:col>2</xdr:col>
      <xdr:colOff>152400</xdr:colOff>
      <xdr:row>37</xdr:row>
      <xdr:rowOff>38100</xdr:rowOff>
    </xdr:from>
    <xdr:to>
      <xdr:col>12</xdr:col>
      <xdr:colOff>18868</xdr:colOff>
      <xdr:row>48</xdr:row>
      <xdr:rowOff>158750</xdr:rowOff>
    </xdr:to>
    <xdr:pic>
      <xdr:nvPicPr>
        <xdr:cNvPr id="10" name="Object 22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8900" y="8801100"/>
          <a:ext cx="5898968" cy="274002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</xdr:pic>
    <xdr:clientData/>
  </xdr:twoCellAnchor>
  <xdr:twoCellAnchor>
    <xdr:from>
      <xdr:col>2</xdr:col>
      <xdr:colOff>228600</xdr:colOff>
      <xdr:row>33</xdr:row>
      <xdr:rowOff>238124</xdr:rowOff>
    </xdr:from>
    <xdr:to>
      <xdr:col>7</xdr:col>
      <xdr:colOff>55563</xdr:colOff>
      <xdr:row>37</xdr:row>
      <xdr:rowOff>85715</xdr:rowOff>
    </xdr:to>
    <xdr:sp macro="" textlink="">
      <xdr:nvSpPr>
        <xdr:cNvPr id="11" name="Text Box 23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>
          <a:spLocks noChangeArrowheads="1"/>
        </xdr:cNvSpPr>
      </xdr:nvSpPr>
      <xdr:spPr bwMode="auto">
        <a:xfrm>
          <a:off x="1435100" y="8048624"/>
          <a:ext cx="2843213" cy="8000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9pPr>
        </a:lstStyle>
        <a:p>
          <a:r>
            <a:rPr lang="pt-BR" b="1"/>
            <a:t>Função de Griewangk</a:t>
          </a:r>
        </a:p>
      </xdr:txBody>
    </xdr:sp>
    <xdr:clientData/>
  </xdr:twoCellAnchor>
  <xdr:twoCellAnchor>
    <xdr:from>
      <xdr:col>1</xdr:col>
      <xdr:colOff>530677</xdr:colOff>
      <xdr:row>34</xdr:row>
      <xdr:rowOff>1</xdr:rowOff>
    </xdr:from>
    <xdr:to>
      <xdr:col>12</xdr:col>
      <xdr:colOff>111124</xdr:colOff>
      <xdr:row>49</xdr:row>
      <xdr:rowOff>79375</xdr:rowOff>
    </xdr:to>
    <xdr:sp macro="" textlink="">
      <xdr:nvSpPr>
        <xdr:cNvPr id="12" name="Rectangle 24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rrowheads="1"/>
        </xdr:cNvSpPr>
      </xdr:nvSpPr>
      <xdr:spPr bwMode="auto">
        <a:xfrm>
          <a:off x="1133927" y="8048626"/>
          <a:ext cx="6216197" cy="3651249"/>
        </a:xfrm>
        <a:prstGeom prst="rect">
          <a:avLst/>
        </a:prstGeom>
        <a:noFill/>
        <a:ln w="9525">
          <a:solidFill>
            <a:srgbClr val="FF0000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9pPr>
        </a:lstStyle>
        <a:p>
          <a:endParaRPr lang="pt-BR"/>
        </a:p>
      </xdr:txBody>
    </xdr:sp>
    <xdr:clientData/>
  </xdr:twoCellAnchor>
  <xdr:twoCellAnchor editAs="oneCell">
    <xdr:from>
      <xdr:col>12</xdr:col>
      <xdr:colOff>191860</xdr:colOff>
      <xdr:row>59</xdr:row>
      <xdr:rowOff>139700</xdr:rowOff>
    </xdr:from>
    <xdr:to>
      <xdr:col>20</xdr:col>
      <xdr:colOff>178253</xdr:colOff>
      <xdr:row>83</xdr:row>
      <xdr:rowOff>174860</xdr:rowOff>
    </xdr:to>
    <xdr:pic>
      <xdr:nvPicPr>
        <xdr:cNvPr id="13" name="Picture 18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07060" y="15189200"/>
          <a:ext cx="4863193" cy="4683360"/>
        </a:xfrm>
        <a:prstGeom prst="rect">
          <a:avLst/>
        </a:prstGeom>
        <a:noFill/>
        <a:ln w="9525">
          <a:solidFill>
            <a:schemeClr val="tx1"/>
          </a:solidFill>
          <a:miter lim="800000"/>
          <a:headEnd/>
          <a:tailEnd/>
        </a:ln>
      </xdr:spPr>
    </xdr:pic>
    <xdr:clientData/>
  </xdr:twoCellAnchor>
  <xdr:oneCellAnchor>
    <xdr:from>
      <xdr:col>14</xdr:col>
      <xdr:colOff>323850</xdr:colOff>
      <xdr:row>9</xdr:row>
      <xdr:rowOff>231323</xdr:rowOff>
    </xdr:from>
    <xdr:ext cx="3644899" cy="11903527"/>
    <xdr:sp macro="" textlink="">
      <xdr:nvSpPr>
        <xdr:cNvPr id="14" name="CaixaDeTexto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8858250" y="2955473"/>
          <a:ext cx="3644899" cy="1190352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>
          <a:noAutofit/>
        </a:bodyPr>
        <a:lstStyle/>
        <a:p>
          <a:r>
            <a:rPr lang="pt-BR" sz="2000" b="1"/>
            <a:t>Usar </a:t>
          </a:r>
          <a:r>
            <a:rPr lang="pt-BR" sz="2000" b="1">
              <a:solidFill>
                <a:srgbClr val="FF0000"/>
              </a:solidFill>
            </a:rPr>
            <a:t>14 bits por variável</a:t>
          </a:r>
          <a:r>
            <a:rPr lang="pt-BR" sz="2000" b="1"/>
            <a:t>;</a:t>
          </a:r>
        </a:p>
        <a:p>
          <a:endParaRPr lang="pt-BR" sz="2000"/>
        </a:p>
        <a:p>
          <a:r>
            <a:rPr lang="pt-BR" sz="2000" b="1"/>
            <a:t>Critério de parada:</a:t>
          </a:r>
        </a:p>
        <a:p>
          <a:endParaRPr lang="pt-BR" sz="2000"/>
        </a:p>
        <a:p>
          <a:r>
            <a:rPr lang="pt-BR" sz="2000">
              <a:solidFill>
                <a:srgbClr val="FF0000"/>
              </a:solidFill>
            </a:rPr>
            <a:t>NFOB </a:t>
          </a:r>
          <a:r>
            <a:rPr lang="pt-BR" sz="2000">
              <a:solidFill>
                <a:srgbClr val="FF0000"/>
              </a:solidFill>
              <a:latin typeface="Times New Roman"/>
              <a:cs typeface="Times New Roman"/>
            </a:rPr>
            <a:t>≥ 1x10</a:t>
          </a:r>
          <a:r>
            <a:rPr lang="pt-BR" sz="2000" baseline="30000">
              <a:solidFill>
                <a:srgbClr val="FF0000"/>
              </a:solidFill>
              <a:latin typeface="Times New Roman"/>
              <a:cs typeface="Times New Roman"/>
            </a:rPr>
            <a:t>5</a:t>
          </a:r>
          <a:endParaRPr lang="pt-BR" sz="2000" baseline="30000">
            <a:solidFill>
              <a:srgbClr val="FF0000"/>
            </a:solidFill>
          </a:endParaRPr>
        </a:p>
        <a:p>
          <a:endParaRPr lang="pt-BR" sz="2000" b="1"/>
        </a:p>
        <a:p>
          <a:r>
            <a:rPr lang="pt-BR" sz="2000" b="1"/>
            <a:t>Gerar</a:t>
          </a:r>
          <a:r>
            <a:rPr lang="pt-BR" sz="2000" b="1" baseline="0"/>
            <a:t> </a:t>
          </a:r>
        </a:p>
        <a:p>
          <a:r>
            <a:rPr lang="pt-BR" sz="2000" b="1" baseline="0">
              <a:solidFill>
                <a:srgbClr val="FF0000"/>
              </a:solidFill>
            </a:rPr>
            <a:t>- Curvas da influência de N, Pc e Pm na performance do SGA:</a:t>
          </a:r>
        </a:p>
        <a:p>
          <a:endParaRPr lang="pt-BR" sz="2000" baseline="0">
            <a:solidFill>
              <a:srgbClr val="00B050"/>
            </a:solidFill>
          </a:endParaRPr>
        </a:p>
        <a:p>
          <a:endParaRPr lang="pt-BR" sz="2000" baseline="0">
            <a:solidFill>
              <a:srgbClr val="00B050"/>
            </a:solidFill>
          </a:endParaRPr>
        </a:p>
        <a:p>
          <a:endParaRPr lang="pt-BR" sz="2000" baseline="0">
            <a:solidFill>
              <a:srgbClr val="00B050"/>
            </a:solidFill>
          </a:endParaRPr>
        </a:p>
        <a:p>
          <a:endParaRPr lang="pt-BR" sz="2000"/>
        </a:p>
        <a:p>
          <a:endParaRPr lang="pt-BR" sz="2000"/>
        </a:p>
        <a:p>
          <a:r>
            <a:rPr lang="pt-BR" sz="2000" b="1"/>
            <a:t>Gerar curvas de variação de </a:t>
          </a:r>
          <a:r>
            <a:rPr lang="pt-BR" sz="20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Obs: </a:t>
          </a:r>
          <a:r>
            <a:rPr lang="pt-BR" sz="2000" b="1" baseline="0">
              <a:solidFill>
                <a:schemeClr val="tx1"/>
              </a:solidFill>
              <a:latin typeface="+mn-lt"/>
              <a:ea typeface="+mn-ea"/>
              <a:cs typeface="+mn-cs"/>
            </a:rPr>
            <a:t>em função do número de avaliações da função objetivo (NFOB) </a:t>
          </a:r>
        </a:p>
        <a:p>
          <a:endParaRPr lang="pt-BR" sz="2000" b="1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pt-BR" sz="2000" b="1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pt-BR" sz="2000" b="1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pt-BR" sz="2000" b="1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pt-BR" sz="2000" b="1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pt-BR" sz="2000" b="1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pt-BR" sz="2000" b="1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pt-BR" sz="2000" b="1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pt-BR" sz="2000" b="1" baseline="0">
              <a:solidFill>
                <a:schemeClr val="tx1"/>
              </a:solidFill>
              <a:latin typeface="+mn-lt"/>
              <a:ea typeface="+mn-ea"/>
              <a:cs typeface="+mn-cs"/>
            </a:rPr>
            <a:t>Reportar </a:t>
          </a:r>
        </a:p>
        <a:p>
          <a:endParaRPr lang="pt-BR" sz="2000" b="1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pt-BR" sz="2000" b="1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pt-BR" sz="2000" b="1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pt-BR" sz="2000" b="1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pt-BR" sz="2000" b="1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pt-BR" sz="2000" b="1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pt-BR" sz="2000" b="1" baseline="0">
              <a:solidFill>
                <a:schemeClr val="tx1"/>
              </a:solidFill>
              <a:latin typeface="+mn-lt"/>
              <a:ea typeface="+mn-ea"/>
              <a:cs typeface="+mn-cs"/>
            </a:rPr>
            <a:t>Entregar </a:t>
          </a:r>
        </a:p>
      </xdr:txBody>
    </xdr:sp>
    <xdr:clientData/>
  </xdr:oneCellAnchor>
  <xdr:twoCellAnchor editAs="oneCell">
    <xdr:from>
      <xdr:col>1</xdr:col>
      <xdr:colOff>492124</xdr:colOff>
      <xdr:row>50</xdr:row>
      <xdr:rowOff>47624</xdr:rowOff>
    </xdr:from>
    <xdr:to>
      <xdr:col>12</xdr:col>
      <xdr:colOff>115485</xdr:colOff>
      <xdr:row>62</xdr:row>
      <xdr:rowOff>135007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095374" y="11906249"/>
          <a:ext cx="6259111" cy="280987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14</xdr:col>
      <xdr:colOff>606134</xdr:colOff>
      <xdr:row>22</xdr:row>
      <xdr:rowOff>17318</xdr:rowOff>
    </xdr:from>
    <xdr:to>
      <xdr:col>20</xdr:col>
      <xdr:colOff>69271</xdr:colOff>
      <xdr:row>27</xdr:row>
      <xdr:rowOff>155864</xdr:rowOff>
    </xdr:to>
    <xdr:sp macro="" textlink="">
      <xdr:nvSpPr>
        <xdr:cNvPr id="15" name="Retângulo: Cantos Arredondados 14">
          <a:extLst>
            <a:ext uri="{FF2B5EF4-FFF2-40B4-BE49-F238E27FC236}">
              <a16:creationId xmlns:a16="http://schemas.microsoft.com/office/drawing/2014/main" id="{3D6B30FE-0766-02F7-754F-1F08501E1E43}"/>
            </a:ext>
          </a:extLst>
        </xdr:cNvPr>
        <xdr:cNvSpPr/>
      </xdr:nvSpPr>
      <xdr:spPr>
        <a:xfrm>
          <a:off x="9092043" y="5853545"/>
          <a:ext cx="3099955" cy="135081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graf1</a:t>
          </a:r>
        </a:p>
        <a:p>
          <a:pPr algn="ctr"/>
          <a:r>
            <a:rPr lang="pt-BR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f(x)melhor_médio x N</a:t>
          </a:r>
          <a:endParaRPr lang="pt-BR" sz="1800">
            <a:effectLst/>
          </a:endParaRPr>
        </a:p>
        <a:p>
          <a:pPr algn="ctr"/>
          <a:r>
            <a:rPr lang="pt-BR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f(x)melhor_médio x Pc</a:t>
          </a:r>
          <a:endParaRPr lang="pt-BR" sz="1800">
            <a:effectLst/>
          </a:endParaRPr>
        </a:p>
        <a:p>
          <a:pPr algn="ctr" eaLnBrk="1" fontAlgn="auto" latinLnBrk="0" hangingPunct="1"/>
          <a:r>
            <a:rPr lang="pt-BR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f(x)melhor_médio x Pm</a:t>
          </a:r>
          <a:endParaRPr lang="pt-BR" sz="1800">
            <a:effectLst/>
          </a:endParaRPr>
        </a:p>
        <a:p>
          <a:pPr algn="l"/>
          <a:endParaRPr lang="pt-BR" sz="1100"/>
        </a:p>
      </xdr:txBody>
    </xdr:sp>
    <xdr:clientData/>
  </xdr:twoCellAnchor>
  <xdr:twoCellAnchor>
    <xdr:from>
      <xdr:col>14</xdr:col>
      <xdr:colOff>571500</xdr:colOff>
      <xdr:row>33</xdr:row>
      <xdr:rowOff>83128</xdr:rowOff>
    </xdr:from>
    <xdr:to>
      <xdr:col>20</xdr:col>
      <xdr:colOff>133350</xdr:colOff>
      <xdr:row>42</xdr:row>
      <xdr:rowOff>133350</xdr:rowOff>
    </xdr:to>
    <xdr:sp macro="" textlink="">
      <xdr:nvSpPr>
        <xdr:cNvPr id="16" name="Retângulo: Cantos Arredondados 15">
          <a:extLst>
            <a:ext uri="{FF2B5EF4-FFF2-40B4-BE49-F238E27FC236}">
              <a16:creationId xmlns:a16="http://schemas.microsoft.com/office/drawing/2014/main" id="{B08B5E3C-B5A1-4575-A5A9-4B4E33B022AF}"/>
            </a:ext>
          </a:extLst>
        </xdr:cNvPr>
        <xdr:cNvSpPr/>
      </xdr:nvSpPr>
      <xdr:spPr>
        <a:xfrm>
          <a:off x="9105900" y="8750878"/>
          <a:ext cx="3219450" cy="227907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pt-BR" sz="16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graf2</a:t>
          </a:r>
        </a:p>
        <a:p>
          <a:pPr marL="0" indent="0" algn="ctr"/>
          <a:r>
            <a:rPr lang="pt-BR" sz="16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f(x)melhor_ pior,</a:t>
          </a:r>
        </a:p>
        <a:p>
          <a:pPr marL="0" indent="0" algn="ctr"/>
          <a:r>
            <a:rPr lang="pt-BR" sz="16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f(x)melhor_ melhor,  f(x)melhor_ médio, </a:t>
          </a:r>
        </a:p>
        <a:p>
          <a:pPr marL="0" indent="0" algn="ctr"/>
          <a:r>
            <a:rPr lang="pt-BR" sz="16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f(x)melhor_ mediana e f(x)melhor_s</a:t>
          </a:r>
        </a:p>
        <a:p>
          <a:pPr marL="0" indent="0" algn="ctr"/>
          <a:r>
            <a:rPr lang="pt-BR" sz="16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x NFOB</a:t>
          </a:r>
        </a:p>
        <a:p>
          <a:pPr algn="l"/>
          <a:endParaRPr lang="pt-BR" sz="800"/>
        </a:p>
      </xdr:txBody>
    </xdr:sp>
    <xdr:clientData/>
  </xdr:twoCellAnchor>
  <xdr:twoCellAnchor>
    <xdr:from>
      <xdr:col>14</xdr:col>
      <xdr:colOff>578426</xdr:colOff>
      <xdr:row>43</xdr:row>
      <xdr:rowOff>235527</xdr:rowOff>
    </xdr:from>
    <xdr:to>
      <xdr:col>20</xdr:col>
      <xdr:colOff>95250</xdr:colOff>
      <xdr:row>50</xdr:row>
      <xdr:rowOff>112568</xdr:rowOff>
    </xdr:to>
    <xdr:sp macro="" textlink="">
      <xdr:nvSpPr>
        <xdr:cNvPr id="20" name="Retângulo: Cantos Arredondados 19">
          <a:extLst>
            <a:ext uri="{FF2B5EF4-FFF2-40B4-BE49-F238E27FC236}">
              <a16:creationId xmlns:a16="http://schemas.microsoft.com/office/drawing/2014/main" id="{0B6ECCB1-5D60-47AC-9F8A-BB5B88A4FEB9}"/>
            </a:ext>
          </a:extLst>
        </xdr:cNvPr>
        <xdr:cNvSpPr/>
      </xdr:nvSpPr>
      <xdr:spPr>
        <a:xfrm>
          <a:off x="9112826" y="11379777"/>
          <a:ext cx="3174424" cy="161059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pt-BR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dados</a:t>
          </a:r>
        </a:p>
        <a:p>
          <a:pPr algn="ctr"/>
          <a:r>
            <a:rPr lang="pt-BR" sz="18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Linguagem </a:t>
          </a:r>
          <a:endParaRPr lang="pt-BR" sz="1800">
            <a:effectLst/>
          </a:endParaRPr>
        </a:p>
        <a:p>
          <a:pPr algn="ctr"/>
          <a:r>
            <a:rPr lang="pt-BR" sz="18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Hardware utilizado </a:t>
          </a:r>
          <a:endParaRPr lang="pt-BR" sz="1800">
            <a:effectLst/>
          </a:endParaRPr>
        </a:p>
        <a:p>
          <a:pPr algn="ctr"/>
          <a:r>
            <a:rPr lang="pt-BR" sz="18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Tempo médio de 1 execução.</a:t>
          </a:r>
          <a:endParaRPr lang="pt-BR" sz="1800">
            <a:effectLst/>
          </a:endParaRPr>
        </a:p>
      </xdr:txBody>
    </xdr:sp>
    <xdr:clientData/>
  </xdr:twoCellAnchor>
  <xdr:twoCellAnchor>
    <xdr:from>
      <xdr:col>49</xdr:col>
      <xdr:colOff>171450</xdr:colOff>
      <xdr:row>4</xdr:row>
      <xdr:rowOff>266700</xdr:rowOff>
    </xdr:from>
    <xdr:to>
      <xdr:col>54</xdr:col>
      <xdr:colOff>573232</xdr:colOff>
      <xdr:row>8</xdr:row>
      <xdr:rowOff>200891</xdr:rowOff>
    </xdr:to>
    <xdr:sp macro="" textlink="">
      <xdr:nvSpPr>
        <xdr:cNvPr id="26" name="Retângulo: Cantos Arredondados 25">
          <a:extLst>
            <a:ext uri="{FF2B5EF4-FFF2-40B4-BE49-F238E27FC236}">
              <a16:creationId xmlns:a16="http://schemas.microsoft.com/office/drawing/2014/main" id="{799B9834-7F92-4F9E-BD0E-4DEA7291C580}"/>
            </a:ext>
          </a:extLst>
        </xdr:cNvPr>
        <xdr:cNvSpPr/>
      </xdr:nvSpPr>
      <xdr:spPr>
        <a:xfrm>
          <a:off x="37719000" y="1066800"/>
          <a:ext cx="3449782" cy="161059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pt-BR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graf3</a:t>
          </a:r>
        </a:p>
        <a:p>
          <a:pPr algn="ctr"/>
          <a:r>
            <a:rPr lang="pt-BR" sz="18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GRÁFICO DE FX_MELHOR_PARAMETRO x NFOB</a:t>
          </a:r>
        </a:p>
        <a:p>
          <a:pPr algn="ctr"/>
          <a:r>
            <a:rPr lang="pt-BR" sz="1800">
              <a:effectLst/>
            </a:rPr>
            <a:t>GRÁFICO DE FX_s x NFOB</a:t>
          </a:r>
        </a:p>
      </xdr:txBody>
    </xdr:sp>
    <xdr:clientData/>
  </xdr:twoCellAnchor>
  <xdr:twoCellAnchor>
    <xdr:from>
      <xdr:col>14</xdr:col>
      <xdr:colOff>606135</xdr:colOff>
      <xdr:row>53</xdr:row>
      <xdr:rowOff>119495</xdr:rowOff>
    </xdr:from>
    <xdr:to>
      <xdr:col>20</xdr:col>
      <xdr:colOff>133350</xdr:colOff>
      <xdr:row>57</xdr:row>
      <xdr:rowOff>76200</xdr:rowOff>
    </xdr:to>
    <xdr:sp macro="" textlink="">
      <xdr:nvSpPr>
        <xdr:cNvPr id="27" name="Retângulo: Cantos Arredondados 26">
          <a:extLst>
            <a:ext uri="{FF2B5EF4-FFF2-40B4-BE49-F238E27FC236}">
              <a16:creationId xmlns:a16="http://schemas.microsoft.com/office/drawing/2014/main" id="{52D25082-8E02-436C-8083-6A6DB8C9797D}"/>
            </a:ext>
          </a:extLst>
        </xdr:cNvPr>
        <xdr:cNvSpPr/>
      </xdr:nvSpPr>
      <xdr:spPr>
        <a:xfrm>
          <a:off x="9140535" y="13740245"/>
          <a:ext cx="3184815" cy="94730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20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Código fonte da implementação numérica</a:t>
          </a:r>
          <a:endParaRPr lang="pt-BR" sz="3600">
            <a:effectLst/>
          </a:endParaRPr>
        </a:p>
        <a:p>
          <a:pPr marL="0" indent="0" algn="ctr"/>
          <a:endParaRPr lang="pt-BR" sz="1400">
            <a:effectLst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364672</xdr:colOff>
      <xdr:row>0</xdr:row>
      <xdr:rowOff>168577</xdr:rowOff>
    </xdr:from>
    <xdr:to>
      <xdr:col>6</xdr:col>
      <xdr:colOff>350157</xdr:colOff>
      <xdr:row>14</xdr:row>
      <xdr:rowOff>57754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89CB2AF-55AD-CB9F-309C-666FE8576B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340859</xdr:colOff>
      <xdr:row>15</xdr:row>
      <xdr:rowOff>95856</xdr:rowOff>
    </xdr:from>
    <xdr:to>
      <xdr:col>6</xdr:col>
      <xdr:colOff>435882</xdr:colOff>
      <xdr:row>29</xdr:row>
      <xdr:rowOff>29180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C7A61A0D-2FE7-C109-969D-E67F83467B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274184</xdr:colOff>
      <xdr:row>29</xdr:row>
      <xdr:rowOff>178103</xdr:rowOff>
    </xdr:from>
    <xdr:to>
      <xdr:col>6</xdr:col>
      <xdr:colOff>488269</xdr:colOff>
      <xdr:row>44</xdr:row>
      <xdr:rowOff>57756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F62412EA-FB89-9F95-3E7A-25A66B6E19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394188</xdr:colOff>
      <xdr:row>1</xdr:row>
      <xdr:rowOff>137746</xdr:rowOff>
    </xdr:from>
    <xdr:to>
      <xdr:col>36</xdr:col>
      <xdr:colOff>603738</xdr:colOff>
      <xdr:row>18</xdr:row>
      <xdr:rowOff>156795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6BF7189-FE4F-C0C5-D137-59186B30D9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426293</xdr:colOff>
      <xdr:row>20</xdr:row>
      <xdr:rowOff>44305</xdr:rowOff>
    </xdr:from>
    <xdr:to>
      <xdr:col>37</xdr:col>
      <xdr:colOff>39431</xdr:colOff>
      <xdr:row>37</xdr:row>
      <xdr:rowOff>63355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77498B49-C8BC-43C8-844C-3D3A291B60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37</xdr:col>
      <xdr:colOff>383691</xdr:colOff>
      <xdr:row>20</xdr:row>
      <xdr:rowOff>94262</xdr:rowOff>
    </xdr:from>
    <xdr:to>
      <xdr:col>46</xdr:col>
      <xdr:colOff>593243</xdr:colOff>
      <xdr:row>37</xdr:row>
      <xdr:rowOff>120640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B6CEF880-0E47-41CC-9EEF-E4B3E82A90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37</xdr:col>
      <xdr:colOff>364252</xdr:colOff>
      <xdr:row>1</xdr:row>
      <xdr:rowOff>179345</xdr:rowOff>
    </xdr:from>
    <xdr:to>
      <xdr:col>46</xdr:col>
      <xdr:colOff>573804</xdr:colOff>
      <xdr:row>19</xdr:row>
      <xdr:rowOff>7894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712D9D0B-35CC-41C7-8B88-23F5D55670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47</xdr:col>
      <xdr:colOff>305936</xdr:colOff>
      <xdr:row>1</xdr:row>
      <xdr:rowOff>187570</xdr:rowOff>
    </xdr:from>
    <xdr:to>
      <xdr:col>56</xdr:col>
      <xdr:colOff>495300</xdr:colOff>
      <xdr:row>19</xdr:row>
      <xdr:rowOff>16119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5CABF310-6B10-4FED-8841-F0C7408EE8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404812</xdr:colOff>
      <xdr:row>1</xdr:row>
      <xdr:rowOff>142876</xdr:rowOff>
    </xdr:from>
    <xdr:to>
      <xdr:col>25</xdr:col>
      <xdr:colOff>285749</xdr:colOff>
      <xdr:row>36</xdr:row>
      <xdr:rowOff>71438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8F948F8F-0949-49F0-86BE-3AFF51A346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185737</xdr:colOff>
      <xdr:row>3</xdr:row>
      <xdr:rowOff>28575</xdr:rowOff>
    </xdr:from>
    <xdr:to>
      <xdr:col>12</xdr:col>
      <xdr:colOff>490537</xdr:colOff>
      <xdr:row>17</xdr:row>
      <xdr:rowOff>104775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21A1E728-8946-80FE-5C54-C55C08F226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361950</xdr:colOff>
      <xdr:row>3</xdr:row>
      <xdr:rowOff>104775</xdr:rowOff>
    </xdr:from>
    <xdr:to>
      <xdr:col>22</xdr:col>
      <xdr:colOff>57150</xdr:colOff>
      <xdr:row>17</xdr:row>
      <xdr:rowOff>180975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AD7652D9-8A24-4BBB-9AFA-776E0BFD9B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361950</xdr:colOff>
      <xdr:row>18</xdr:row>
      <xdr:rowOff>133350</xdr:rowOff>
    </xdr:from>
    <xdr:to>
      <xdr:col>22</xdr:col>
      <xdr:colOff>57150</xdr:colOff>
      <xdr:row>33</xdr:row>
      <xdr:rowOff>19050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5890F707-25AD-47A7-97A2-CDDB7D8F21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bruno avelino" id="{6DDFC954-7512-42F7-9242-35F06015628C}" userId="0b87c9627ed38417" providerId="Windows Live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V4" dT="2022-11-07T14:42:53.95" personId="{6DDFC954-7512-42F7-9242-35F06015628C}" id="{BC101627-9609-4E96-ACAD-99E0F085DE9A}">
    <text>Que seria essa execucao aqui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3:BA62"/>
  <sheetViews>
    <sheetView showGridLines="0" topLeftCell="K1" zoomScale="55" zoomScaleNormal="55" workbookViewId="0">
      <selection activeCell="AR37" sqref="AR37"/>
    </sheetView>
  </sheetViews>
  <sheetFormatPr defaultRowHeight="15" x14ac:dyDescent="0.25"/>
  <cols>
    <col min="22" max="22" width="11.85546875" customWidth="1"/>
    <col min="23" max="23" width="15.5703125" customWidth="1"/>
    <col min="28" max="28" width="14.42578125" customWidth="1"/>
    <col min="34" max="34" width="13.42578125" customWidth="1"/>
    <col min="40" max="40" width="12.85546875" customWidth="1"/>
    <col min="41" max="41" width="16.5703125" customWidth="1"/>
    <col min="43" max="43" width="13.5703125" customWidth="1"/>
    <col min="44" max="44" width="32.28515625" customWidth="1"/>
    <col min="45" max="45" width="24.7109375" customWidth="1"/>
    <col min="46" max="46" width="21.5703125" customWidth="1"/>
    <col min="47" max="47" width="24.42578125" customWidth="1"/>
    <col min="48" max="48" width="26.140625" customWidth="1"/>
  </cols>
  <sheetData>
    <row r="3" spans="5:53" ht="17.25" customHeight="1" thickBot="1" x14ac:dyDescent="0.3"/>
    <row r="4" spans="5:53" ht="15" customHeight="1" x14ac:dyDescent="0.25">
      <c r="V4" s="41" t="s">
        <v>0</v>
      </c>
      <c r="W4" s="32" t="s">
        <v>2</v>
      </c>
      <c r="X4" s="33"/>
      <c r="Y4" s="33"/>
      <c r="Z4" s="33"/>
      <c r="AA4" s="33"/>
      <c r="AB4" s="34"/>
      <c r="AC4" s="32" t="s">
        <v>18</v>
      </c>
      <c r="AD4" s="33"/>
      <c r="AE4" s="33"/>
      <c r="AF4" s="33"/>
      <c r="AG4" s="33"/>
      <c r="AH4" s="34"/>
      <c r="AI4" s="32" t="s">
        <v>19</v>
      </c>
      <c r="AJ4" s="33"/>
      <c r="AK4" s="33"/>
      <c r="AL4" s="33"/>
      <c r="AM4" s="33"/>
      <c r="AN4" s="34"/>
      <c r="AO4" s="47" t="s">
        <v>17</v>
      </c>
      <c r="AQ4" s="35" t="s">
        <v>16</v>
      </c>
      <c r="AR4" s="36"/>
      <c r="AS4" s="36"/>
      <c r="AT4" s="36"/>
      <c r="AU4" s="36"/>
      <c r="AV4" s="37"/>
    </row>
    <row r="5" spans="5:53" ht="54.75" customHeight="1" thickBot="1" x14ac:dyDescent="0.4">
      <c r="V5" s="42"/>
      <c r="W5" s="3">
        <v>10</v>
      </c>
      <c r="X5" s="4">
        <v>20</v>
      </c>
      <c r="Y5" s="4">
        <v>40</v>
      </c>
      <c r="Z5" s="4">
        <v>80</v>
      </c>
      <c r="AA5" s="4">
        <v>120</v>
      </c>
      <c r="AB5" s="22">
        <v>160</v>
      </c>
      <c r="AC5" s="3">
        <v>0.1</v>
      </c>
      <c r="AD5" s="4">
        <v>0.2</v>
      </c>
      <c r="AE5" s="4">
        <v>0.4</v>
      </c>
      <c r="AF5" s="4">
        <v>0.6</v>
      </c>
      <c r="AG5" s="4">
        <v>0.8</v>
      </c>
      <c r="AH5" s="22">
        <v>1</v>
      </c>
      <c r="AI5" s="28">
        <v>5.0000000000000001E-3</v>
      </c>
      <c r="AJ5" s="4">
        <v>0.01</v>
      </c>
      <c r="AK5" s="4">
        <v>0.05</v>
      </c>
      <c r="AL5" s="4">
        <v>0.1</v>
      </c>
      <c r="AM5" s="4">
        <v>0.3</v>
      </c>
      <c r="AN5" s="5">
        <v>0.5</v>
      </c>
      <c r="AO5" s="48"/>
      <c r="AQ5" s="38"/>
      <c r="AR5" s="39"/>
      <c r="AS5" s="39"/>
      <c r="AT5" s="39"/>
      <c r="AU5" s="39"/>
      <c r="AV5" s="40"/>
      <c r="BA5" s="21" t="s">
        <v>14</v>
      </c>
    </row>
    <row r="6" spans="5:53" ht="34.5" customHeight="1" x14ac:dyDescent="0.25">
      <c r="V6" s="43"/>
      <c r="W6" s="29" t="s">
        <v>3</v>
      </c>
      <c r="X6" s="30"/>
      <c r="Y6" s="30"/>
      <c r="Z6" s="30"/>
      <c r="AA6" s="30"/>
      <c r="AB6" s="31"/>
      <c r="AC6" s="44" t="s">
        <v>3</v>
      </c>
      <c r="AD6" s="45"/>
      <c r="AE6" s="45"/>
      <c r="AF6" s="45"/>
      <c r="AG6" s="45"/>
      <c r="AH6" s="46"/>
      <c r="AI6" s="44" t="s">
        <v>3</v>
      </c>
      <c r="AJ6" s="45"/>
      <c r="AK6" s="45"/>
      <c r="AL6" s="45"/>
      <c r="AM6" s="45"/>
      <c r="AN6" s="46"/>
      <c r="AO6" s="26" t="s">
        <v>15</v>
      </c>
      <c r="AQ6" s="9" t="s">
        <v>5</v>
      </c>
      <c r="AR6" s="10" t="s">
        <v>8</v>
      </c>
      <c r="AS6" s="10" t="s">
        <v>9</v>
      </c>
      <c r="AT6" s="10" t="s">
        <v>6</v>
      </c>
      <c r="AU6" s="10" t="s">
        <v>10</v>
      </c>
      <c r="AV6" s="11" t="s">
        <v>7</v>
      </c>
      <c r="BA6" s="6"/>
    </row>
    <row r="7" spans="5:53" ht="21.75" x14ac:dyDescent="0.35">
      <c r="V7" s="17">
        <v>1</v>
      </c>
      <c r="W7" s="14">
        <v>3.281615560392185</v>
      </c>
      <c r="X7" s="14">
        <v>1.4200873930400999</v>
      </c>
      <c r="Y7" s="14">
        <v>1.223120542698283</v>
      </c>
      <c r="Z7" s="14">
        <v>1.338405044126042</v>
      </c>
      <c r="AA7" s="14">
        <v>1.284252173373392</v>
      </c>
      <c r="AB7" s="14">
        <v>1.232640211914634</v>
      </c>
      <c r="AC7" s="14">
        <v>1.090916889398887</v>
      </c>
      <c r="AD7" s="14">
        <v>1.3611815264166249</v>
      </c>
      <c r="AE7" s="14">
        <v>1.25820146870477</v>
      </c>
      <c r="AF7" s="14">
        <v>1.176045643333218</v>
      </c>
      <c r="AG7" s="14">
        <v>1.243600402655157</v>
      </c>
      <c r="AH7" s="14">
        <v>1.1280908040943569</v>
      </c>
      <c r="AI7" s="14">
        <v>0.88105514587563183</v>
      </c>
      <c r="AJ7" s="14">
        <v>1.284428013834692</v>
      </c>
      <c r="AK7" s="14">
        <v>7.0525371078807684</v>
      </c>
      <c r="AL7" s="14">
        <v>22.993804169873059</v>
      </c>
      <c r="AM7" s="14">
        <v>28.457540345888638</v>
      </c>
      <c r="AN7" s="14">
        <v>35.923253704341882</v>
      </c>
      <c r="AO7" s="14">
        <v>0.88105514587563183</v>
      </c>
      <c r="AQ7" s="12">
        <v>250</v>
      </c>
      <c r="AR7" s="14">
        <v>543.59626192563599</v>
      </c>
      <c r="AS7" s="15">
        <v>73.698995101723199</v>
      </c>
      <c r="AT7" s="16">
        <v>303.01074131773998</v>
      </c>
      <c r="AU7" s="16">
        <v>297.34351985294802</v>
      </c>
      <c r="AV7" s="16">
        <v>84.217040790528301</v>
      </c>
      <c r="BA7" s="21" t="s">
        <v>25</v>
      </c>
    </row>
    <row r="8" spans="5:53" ht="18.75" x14ac:dyDescent="0.3">
      <c r="V8" s="17">
        <f>V7+1</f>
        <v>2</v>
      </c>
      <c r="W8" s="14">
        <v>3.9479479380028408</v>
      </c>
      <c r="X8" s="14">
        <v>1.716503881264104</v>
      </c>
      <c r="Y8" s="14">
        <v>1.610066952605854</v>
      </c>
      <c r="Z8" s="14">
        <v>1.130966239258963</v>
      </c>
      <c r="AA8" s="14">
        <v>1.2364006321683989</v>
      </c>
      <c r="AB8" s="14">
        <v>1.2488166032422281</v>
      </c>
      <c r="AC8" s="14">
        <v>1.257118596605447</v>
      </c>
      <c r="AD8" s="14">
        <v>1.243845989128721</v>
      </c>
      <c r="AE8" s="14">
        <v>1.146941101611064</v>
      </c>
      <c r="AF8" s="14">
        <v>1.147867723888752</v>
      </c>
      <c r="AG8" s="14">
        <v>1.179423857549823</v>
      </c>
      <c r="AH8" s="14">
        <v>1.221836019670635</v>
      </c>
      <c r="AI8" s="14">
        <v>0.87758546376723823</v>
      </c>
      <c r="AJ8" s="14">
        <v>1.072906210883833</v>
      </c>
      <c r="AK8" s="14">
        <v>10.961254169548599</v>
      </c>
      <c r="AL8" s="14">
        <v>20.522450771607819</v>
      </c>
      <c r="AM8" s="14">
        <v>28.943178194631979</v>
      </c>
      <c r="AN8" s="14">
        <v>20.05792031546007</v>
      </c>
      <c r="AO8" s="14">
        <v>0.87758546376723823</v>
      </c>
      <c r="AQ8" s="12">
        <v>500</v>
      </c>
      <c r="AR8" s="14">
        <v>543.59626192563599</v>
      </c>
      <c r="AS8" s="15">
        <v>73.698995101723199</v>
      </c>
      <c r="AT8" s="16">
        <v>303.01074131773998</v>
      </c>
      <c r="AU8" s="16">
        <v>297.34351985294802</v>
      </c>
      <c r="AV8" s="16">
        <v>84.217040790528301</v>
      </c>
    </row>
    <row r="9" spans="5:53" ht="18.75" x14ac:dyDescent="0.3">
      <c r="V9" s="17">
        <f t="shared" ref="V9:V56" si="0">V8+1</f>
        <v>3</v>
      </c>
      <c r="W9" s="14">
        <v>4.2756547227214812</v>
      </c>
      <c r="X9" s="14">
        <v>2.2792401880035351</v>
      </c>
      <c r="Y9" s="14">
        <v>1.4840495674938841</v>
      </c>
      <c r="Z9" s="14">
        <v>1.211692696118287</v>
      </c>
      <c r="AA9" s="14">
        <v>1.246207093330117</v>
      </c>
      <c r="AB9" s="14">
        <v>1.265110849944354</v>
      </c>
      <c r="AC9" s="14">
        <v>1.389475542126964</v>
      </c>
      <c r="AD9" s="14">
        <v>1.174280400644456</v>
      </c>
      <c r="AE9" s="14">
        <v>1.189186885808077</v>
      </c>
      <c r="AF9" s="14">
        <v>1.206076587270503</v>
      </c>
      <c r="AG9" s="14">
        <v>1.163133145915501</v>
      </c>
      <c r="AH9" s="14">
        <v>1.188566093923547</v>
      </c>
      <c r="AI9" s="14">
        <v>0.8290958927901606</v>
      </c>
      <c r="AJ9" s="14">
        <v>1.1003484636337419</v>
      </c>
      <c r="AK9" s="14">
        <v>9.233612325231439</v>
      </c>
      <c r="AL9" s="14">
        <v>13.884844745780789</v>
      </c>
      <c r="AM9" s="14">
        <v>23.956069744257029</v>
      </c>
      <c r="AN9" s="14">
        <v>22.85739217663042</v>
      </c>
      <c r="AO9" s="14">
        <v>0.8290958927901606</v>
      </c>
      <c r="AQ9" s="12">
        <v>750</v>
      </c>
      <c r="AR9" s="14">
        <v>387.52781950074802</v>
      </c>
      <c r="AS9" s="15">
        <v>59.027419902966599</v>
      </c>
      <c r="AT9" s="16">
        <v>216.93069686384399</v>
      </c>
      <c r="AU9" s="16">
        <v>217.72008187234201</v>
      </c>
      <c r="AV9" s="16">
        <v>76.089540384526501</v>
      </c>
    </row>
    <row r="10" spans="5:53" ht="18.75" x14ac:dyDescent="0.3">
      <c r="V10" s="17">
        <f t="shared" si="0"/>
        <v>4</v>
      </c>
      <c r="W10" s="14">
        <v>10.155297019118359</v>
      </c>
      <c r="X10" s="14">
        <v>1.517276762854229</v>
      </c>
      <c r="Y10" s="14">
        <v>1.392610658303262</v>
      </c>
      <c r="Z10" s="14">
        <v>1.179801739656644</v>
      </c>
      <c r="AA10" s="14">
        <v>1.2176779297876461</v>
      </c>
      <c r="AB10" s="14">
        <v>1.291122475979352</v>
      </c>
      <c r="AC10" s="14">
        <v>1.1765551984332741</v>
      </c>
      <c r="AD10" s="14">
        <v>1.221853215800393</v>
      </c>
      <c r="AE10" s="14">
        <v>1.201019069643098</v>
      </c>
      <c r="AF10" s="14">
        <v>1.1682112395664579</v>
      </c>
      <c r="AG10" s="14">
        <v>1.179673981455672</v>
      </c>
      <c r="AH10" s="14">
        <v>1.002887230823492</v>
      </c>
      <c r="AI10" s="14">
        <v>0.89634411995437135</v>
      </c>
      <c r="AJ10" s="14">
        <v>1.1181091061328821</v>
      </c>
      <c r="AK10" s="14">
        <v>7.1834822341287996</v>
      </c>
      <c r="AL10" s="14">
        <v>16.487862020955451</v>
      </c>
      <c r="AM10" s="14">
        <v>21.483421221329131</v>
      </c>
      <c r="AN10" s="14">
        <v>30.912452872216591</v>
      </c>
      <c r="AO10" s="14">
        <v>0.89634411995437135</v>
      </c>
      <c r="AQ10" s="12">
        <v>1000</v>
      </c>
      <c r="AR10" s="15">
        <v>447.44345713216597</v>
      </c>
      <c r="AS10" s="15">
        <v>47.956899014271102</v>
      </c>
      <c r="AT10" s="16">
        <v>195.27632008869301</v>
      </c>
      <c r="AU10" s="16">
        <v>190.602886484473</v>
      </c>
      <c r="AV10" s="16">
        <v>79.660275295356499</v>
      </c>
    </row>
    <row r="11" spans="5:53" ht="18.75" x14ac:dyDescent="0.3">
      <c r="V11" s="17">
        <f t="shared" si="0"/>
        <v>5</v>
      </c>
      <c r="W11" s="14">
        <v>3.6401072902431122</v>
      </c>
      <c r="X11" s="14">
        <v>1.8410005130797209</v>
      </c>
      <c r="Y11" s="14">
        <v>1.3246409874050451</v>
      </c>
      <c r="Z11" s="14">
        <v>1.3532446449019671</v>
      </c>
      <c r="AA11" s="14">
        <v>1.1703564097492369</v>
      </c>
      <c r="AB11" s="14">
        <v>1.2135130331890549</v>
      </c>
      <c r="AC11" s="14">
        <v>1.221472129576004</v>
      </c>
      <c r="AD11" s="14">
        <v>1.13985332366903</v>
      </c>
      <c r="AE11" s="14">
        <v>1.268050423896393</v>
      </c>
      <c r="AF11" s="14">
        <v>1.148632434419036</v>
      </c>
      <c r="AG11" s="14">
        <v>1.09311181799318</v>
      </c>
      <c r="AH11" s="14">
        <v>1.2065967461854481</v>
      </c>
      <c r="AI11" s="14">
        <v>0.73781463705758232</v>
      </c>
      <c r="AJ11" s="14">
        <v>1.1714760784684559</v>
      </c>
      <c r="AK11" s="14">
        <v>10.14210854151105</v>
      </c>
      <c r="AL11" s="14">
        <v>18.435575481587961</v>
      </c>
      <c r="AM11" s="14">
        <v>27.20194724841885</v>
      </c>
      <c r="AN11" s="14">
        <v>28.042819114449561</v>
      </c>
      <c r="AO11" s="14">
        <v>0.73781463705758232</v>
      </c>
      <c r="AQ11" s="12">
        <v>1500</v>
      </c>
      <c r="AR11" s="15">
        <v>475.863461316459</v>
      </c>
      <c r="AS11" s="15">
        <v>40.798540276490698</v>
      </c>
      <c r="AT11" s="16">
        <v>171.67797286185601</v>
      </c>
      <c r="AU11" s="16">
        <v>166.75843781189701</v>
      </c>
      <c r="AV11" s="16">
        <v>74.066446238761202</v>
      </c>
    </row>
    <row r="12" spans="5:53" ht="18.75" x14ac:dyDescent="0.3">
      <c r="V12" s="17">
        <f t="shared" si="0"/>
        <v>6</v>
      </c>
      <c r="W12" s="14">
        <v>3.2988344278613062</v>
      </c>
      <c r="X12" s="14">
        <v>1.455971107575027</v>
      </c>
      <c r="Y12" s="14">
        <v>1.5206804443193249</v>
      </c>
      <c r="Z12" s="14">
        <v>1.249800247464953</v>
      </c>
      <c r="AA12" s="14">
        <v>1.21379343694818</v>
      </c>
      <c r="AB12" s="14">
        <v>1.274957977257398</v>
      </c>
      <c r="AC12" s="14">
        <v>1.2230900361068899</v>
      </c>
      <c r="AD12" s="14">
        <v>1.4131351450426</v>
      </c>
      <c r="AE12" s="14">
        <v>1.2406420717460021</v>
      </c>
      <c r="AF12" s="14">
        <v>1.2127134839771561</v>
      </c>
      <c r="AG12" s="14">
        <v>1.186503326790145</v>
      </c>
      <c r="AH12" s="14">
        <v>1.15664207141764</v>
      </c>
      <c r="AI12" s="14">
        <v>0.75064595693164116</v>
      </c>
      <c r="AJ12" s="14">
        <v>1.1595727023458611</v>
      </c>
      <c r="AK12" s="14">
        <v>10.58425920594269</v>
      </c>
      <c r="AL12" s="14">
        <v>19.52810611930845</v>
      </c>
      <c r="AM12" s="14">
        <v>26.050881841758201</v>
      </c>
      <c r="AN12" s="14">
        <v>30.1507801119877</v>
      </c>
      <c r="AO12" s="14">
        <v>0.75064595693164116</v>
      </c>
      <c r="AQ12" s="12">
        <v>2000</v>
      </c>
      <c r="AR12" s="15">
        <v>235.00961753729999</v>
      </c>
      <c r="AS12" s="15">
        <v>31.2952904223263</v>
      </c>
      <c r="AT12" s="16">
        <v>102.92485617304099</v>
      </c>
      <c r="AU12" s="16">
        <v>99.085193734099093</v>
      </c>
      <c r="AV12" s="16">
        <v>41.491483282134503</v>
      </c>
    </row>
    <row r="13" spans="5:53" ht="18.75" x14ac:dyDescent="0.3">
      <c r="V13" s="17">
        <f t="shared" si="0"/>
        <v>7</v>
      </c>
      <c r="W13" s="14">
        <v>3.424694817419335</v>
      </c>
      <c r="X13" s="14">
        <v>2.173272944666079</v>
      </c>
      <c r="Y13" s="14">
        <v>1.4649310841857459</v>
      </c>
      <c r="Z13" s="14">
        <v>1.098653410442004</v>
      </c>
      <c r="AA13" s="14">
        <v>1.277895881761228</v>
      </c>
      <c r="AB13" s="14">
        <v>1.2251169487770821</v>
      </c>
      <c r="AC13" s="14">
        <v>1.285890618835916</v>
      </c>
      <c r="AD13" s="14">
        <v>1.187825568450986</v>
      </c>
      <c r="AE13" s="14">
        <v>1.164403949207196</v>
      </c>
      <c r="AF13" s="14">
        <v>1.197280375507811</v>
      </c>
      <c r="AG13" s="14">
        <v>1.264263354505321</v>
      </c>
      <c r="AH13" s="14">
        <v>1.074886404454956</v>
      </c>
      <c r="AI13" s="14">
        <v>0.8936346310693527</v>
      </c>
      <c r="AJ13" s="14">
        <v>1.118465779489469</v>
      </c>
      <c r="AK13" s="14">
        <v>12.73376555826562</v>
      </c>
      <c r="AL13" s="14">
        <v>15.16515648048558</v>
      </c>
      <c r="AM13" s="14">
        <v>26.69229245892841</v>
      </c>
      <c r="AN13" s="14">
        <v>18.18496642960422</v>
      </c>
      <c r="AO13" s="14">
        <v>0.8936346310693527</v>
      </c>
      <c r="AQ13" s="12">
        <f t="shared" ref="AQ13:AQ20" si="1">AQ12+1000</f>
        <v>3000</v>
      </c>
      <c r="AR13" s="15">
        <v>164.47914400795801</v>
      </c>
      <c r="AS13" s="15">
        <v>18.195554951454501</v>
      </c>
      <c r="AT13" s="16">
        <v>64.833449326609397</v>
      </c>
      <c r="AU13" s="16">
        <v>58.2504722493671</v>
      </c>
      <c r="AV13" s="16">
        <v>27.911150490467602</v>
      </c>
    </row>
    <row r="14" spans="5:53" ht="18.75" x14ac:dyDescent="0.3">
      <c r="E14" s="2"/>
      <c r="V14" s="17">
        <f t="shared" si="0"/>
        <v>8</v>
      </c>
      <c r="W14" s="14">
        <v>3.2997036683073881</v>
      </c>
      <c r="X14" s="14">
        <v>1.8752276212983101</v>
      </c>
      <c r="Y14" s="14">
        <v>1.4468983014412931</v>
      </c>
      <c r="Z14" s="14">
        <v>1.350019158414782</v>
      </c>
      <c r="AA14" s="14">
        <v>1.136610654114018</v>
      </c>
      <c r="AB14" s="14">
        <v>1.141645386542911</v>
      </c>
      <c r="AC14" s="14">
        <v>1.2001694117021591</v>
      </c>
      <c r="AD14" s="14">
        <v>1.2730904316349569</v>
      </c>
      <c r="AE14" s="14">
        <v>1.2880560942128589</v>
      </c>
      <c r="AF14" s="14">
        <v>1.087550814795446</v>
      </c>
      <c r="AG14" s="14">
        <v>1.215476597679686</v>
      </c>
      <c r="AH14" s="14">
        <v>1.087995947084716</v>
      </c>
      <c r="AI14" s="14">
        <v>0.73148401198090141</v>
      </c>
      <c r="AJ14" s="14">
        <v>1.2805088961675919</v>
      </c>
      <c r="AK14" s="14">
        <v>13.23874955985759</v>
      </c>
      <c r="AL14" s="14">
        <v>22.77492270552256</v>
      </c>
      <c r="AM14" s="14">
        <v>22.444357252269139</v>
      </c>
      <c r="AN14" s="14">
        <v>27.37718989097532</v>
      </c>
      <c r="AO14" s="14">
        <v>0.73148401198090141</v>
      </c>
      <c r="AQ14" s="12">
        <f t="shared" si="1"/>
        <v>4000</v>
      </c>
      <c r="AR14" s="15">
        <v>153.55717551848099</v>
      </c>
      <c r="AS14" s="15">
        <v>13.9946628117922</v>
      </c>
      <c r="AT14" s="16">
        <v>48.837510337584199</v>
      </c>
      <c r="AU14" s="16">
        <v>42.361431661781403</v>
      </c>
      <c r="AV14" s="16">
        <v>23.824844767170902</v>
      </c>
    </row>
    <row r="15" spans="5:53" ht="18.75" x14ac:dyDescent="0.3">
      <c r="V15" s="17">
        <f t="shared" si="0"/>
        <v>9</v>
      </c>
      <c r="W15" s="14">
        <v>3.071676430735673</v>
      </c>
      <c r="X15" s="14">
        <v>1.519809983289681</v>
      </c>
      <c r="Y15" s="14">
        <v>1.6690862835196161</v>
      </c>
      <c r="Z15" s="14">
        <v>1.284380051852986</v>
      </c>
      <c r="AA15" s="14">
        <v>1.202728697117601</v>
      </c>
      <c r="AB15" s="14">
        <v>1.1096107869215011</v>
      </c>
      <c r="AC15" s="14">
        <v>1.1326173731208771</v>
      </c>
      <c r="AD15" s="14">
        <v>1.1641397309361201</v>
      </c>
      <c r="AE15" s="14">
        <v>1.0797479164139201</v>
      </c>
      <c r="AF15" s="14">
        <v>1.268818040054897</v>
      </c>
      <c r="AG15" s="14">
        <v>1.1721104525674799</v>
      </c>
      <c r="AH15" s="14">
        <v>1.199731231585317</v>
      </c>
      <c r="AI15" s="14">
        <v>0.94522105992260741</v>
      </c>
      <c r="AJ15" s="14">
        <v>1.234029964523905</v>
      </c>
      <c r="AK15" s="14">
        <v>9.5312970263634007</v>
      </c>
      <c r="AL15" s="14">
        <v>17.439352923747521</v>
      </c>
      <c r="AM15" s="14">
        <v>26.704379044610889</v>
      </c>
      <c r="AN15" s="14">
        <v>33.093619373652473</v>
      </c>
      <c r="AO15" s="14">
        <v>0.94522105992260741</v>
      </c>
      <c r="AQ15" s="12">
        <f t="shared" si="1"/>
        <v>5000</v>
      </c>
      <c r="AR15" s="15">
        <v>107.673449898928</v>
      </c>
      <c r="AS15" s="15">
        <v>11.1051203357065</v>
      </c>
      <c r="AT15" s="16">
        <v>33.605750959585301</v>
      </c>
      <c r="AU15" s="16">
        <v>25.6991629897603</v>
      </c>
      <c r="AV15" s="16">
        <v>21.2197042946671</v>
      </c>
    </row>
    <row r="16" spans="5:53" ht="18.75" x14ac:dyDescent="0.3">
      <c r="V16" s="17">
        <f t="shared" si="0"/>
        <v>10</v>
      </c>
      <c r="W16" s="14">
        <v>4.667558355822143</v>
      </c>
      <c r="X16" s="14">
        <v>2.323103934327071</v>
      </c>
      <c r="Y16" s="14">
        <v>1.732449985707428</v>
      </c>
      <c r="Z16" s="14">
        <v>1.224328210204356</v>
      </c>
      <c r="AA16" s="14">
        <v>1.1714960278530471</v>
      </c>
      <c r="AB16" s="14">
        <v>1.1379232167818361</v>
      </c>
      <c r="AC16" s="14">
        <v>1.2710906225306371</v>
      </c>
      <c r="AD16" s="14">
        <v>1.148753909744183</v>
      </c>
      <c r="AE16" s="14">
        <v>1.2417565520093159</v>
      </c>
      <c r="AF16" s="14">
        <v>1.2189608382547581</v>
      </c>
      <c r="AG16" s="14">
        <v>1.203408387719257</v>
      </c>
      <c r="AH16" s="14">
        <v>1.122573133298358</v>
      </c>
      <c r="AI16" s="14">
        <v>0.97170178173408261</v>
      </c>
      <c r="AJ16" s="14">
        <v>1.117504194326423</v>
      </c>
      <c r="AK16" s="14">
        <v>12.16555048889464</v>
      </c>
      <c r="AL16" s="14">
        <v>21.393222061559101</v>
      </c>
      <c r="AM16" s="14">
        <v>29.617978773980791</v>
      </c>
      <c r="AN16" s="14">
        <v>30.380340415726351</v>
      </c>
      <c r="AO16" s="14">
        <v>0.97170178173408261</v>
      </c>
      <c r="AQ16" s="12">
        <f t="shared" si="1"/>
        <v>6000</v>
      </c>
      <c r="AR16" s="15">
        <v>119.74590420047601</v>
      </c>
      <c r="AS16" s="15">
        <v>9.2862675185069996</v>
      </c>
      <c r="AT16" s="16">
        <v>29.476276457768499</v>
      </c>
      <c r="AU16" s="16">
        <v>21.805677517393502</v>
      </c>
      <c r="AV16" s="16">
        <v>21.461907010745101</v>
      </c>
    </row>
    <row r="17" spans="22:53" ht="18.75" x14ac:dyDescent="0.3">
      <c r="V17" s="17">
        <f t="shared" si="0"/>
        <v>11</v>
      </c>
      <c r="W17" s="14">
        <v>3.7185584214025722</v>
      </c>
      <c r="X17" s="14">
        <v>1.6737567717181381</v>
      </c>
      <c r="Y17" s="14">
        <v>1.42986991891297</v>
      </c>
      <c r="Z17" s="14">
        <v>1.14916789409618</v>
      </c>
      <c r="AA17" s="14">
        <v>1.2840722944658629</v>
      </c>
      <c r="AB17" s="14">
        <v>1.1038902249114479</v>
      </c>
      <c r="AC17" s="14">
        <v>1.349759417316174</v>
      </c>
      <c r="AD17" s="14">
        <v>1.20730111701902</v>
      </c>
      <c r="AE17" s="14">
        <v>1.301300462069896</v>
      </c>
      <c r="AF17" s="14">
        <v>1.2034551023888591</v>
      </c>
      <c r="AG17" s="14">
        <v>1.1970497491085921</v>
      </c>
      <c r="AH17" s="14">
        <v>1.1494702047835481</v>
      </c>
      <c r="AI17" s="14">
        <v>0.72991654460058109</v>
      </c>
      <c r="AJ17" s="14">
        <v>1.09773916803442</v>
      </c>
      <c r="AK17" s="14">
        <v>7.7858606113739928</v>
      </c>
      <c r="AL17" s="14">
        <v>10.95518663588617</v>
      </c>
      <c r="AM17" s="14">
        <v>7.4678799243970957</v>
      </c>
      <c r="AN17" s="14">
        <v>21.476437532773101</v>
      </c>
      <c r="AO17" s="14">
        <v>0.72991654460058109</v>
      </c>
      <c r="AQ17" s="12">
        <f t="shared" si="1"/>
        <v>7000</v>
      </c>
      <c r="AR17" s="15">
        <v>99.215054021535806</v>
      </c>
      <c r="AS17" s="15">
        <v>6.7131661385215802</v>
      </c>
      <c r="AT17" s="16">
        <v>20.955156702339799</v>
      </c>
      <c r="AU17" s="16">
        <v>15.8501237353838</v>
      </c>
      <c r="AV17" s="16">
        <v>16.7021618936263</v>
      </c>
    </row>
    <row r="18" spans="22:53" ht="18.75" x14ac:dyDescent="0.3">
      <c r="V18" s="17">
        <f t="shared" si="0"/>
        <v>12</v>
      </c>
      <c r="W18" s="14">
        <v>2.8617194331337452</v>
      </c>
      <c r="X18" s="14">
        <v>1.6776824432735289</v>
      </c>
      <c r="Y18" s="14">
        <v>1.676569661402826</v>
      </c>
      <c r="Z18" s="14">
        <v>1.292543187238526</v>
      </c>
      <c r="AA18" s="14">
        <v>1.2463720436673871</v>
      </c>
      <c r="AB18" s="14">
        <v>1.159968298065684</v>
      </c>
      <c r="AC18" s="14">
        <v>1.2608824671527981</v>
      </c>
      <c r="AD18" s="14">
        <v>1.192363118815249</v>
      </c>
      <c r="AE18" s="14">
        <v>1.1776166219821951</v>
      </c>
      <c r="AF18" s="14">
        <v>1.2516571138638659</v>
      </c>
      <c r="AG18" s="14">
        <v>1.100583650100684</v>
      </c>
      <c r="AH18" s="14">
        <v>1.108435241583676</v>
      </c>
      <c r="AI18" s="14">
        <v>0.95657443359752303</v>
      </c>
      <c r="AJ18" s="14">
        <v>1.256585463483644</v>
      </c>
      <c r="AK18" s="14">
        <v>6.8803298434619657</v>
      </c>
      <c r="AL18" s="14">
        <v>15.921964783055641</v>
      </c>
      <c r="AM18" s="14">
        <v>28.172931687969289</v>
      </c>
      <c r="AN18" s="14">
        <v>22.875787357100361</v>
      </c>
      <c r="AO18" s="14">
        <v>0.95657443359752303</v>
      </c>
      <c r="AQ18" s="12">
        <f t="shared" si="1"/>
        <v>8000</v>
      </c>
      <c r="AR18" s="15">
        <v>103.26389185767999</v>
      </c>
      <c r="AS18" s="15">
        <v>3.8779853706482901</v>
      </c>
      <c r="AT18" s="16">
        <v>16.085095571005599</v>
      </c>
      <c r="AU18" s="16">
        <v>10.8424441551632</v>
      </c>
      <c r="AV18" s="16">
        <v>16.137509624520298</v>
      </c>
    </row>
    <row r="19" spans="22:53" ht="18.75" x14ac:dyDescent="0.3">
      <c r="V19" s="17">
        <f t="shared" si="0"/>
        <v>13</v>
      </c>
      <c r="W19" s="14">
        <v>3.1417946629493758</v>
      </c>
      <c r="X19" s="14">
        <v>1.7393158980857151</v>
      </c>
      <c r="Y19" s="14">
        <v>1.3929658044955979</v>
      </c>
      <c r="Z19" s="14">
        <v>1.2947464206180079</v>
      </c>
      <c r="AA19" s="14">
        <v>1.290016220996542</v>
      </c>
      <c r="AB19" s="14">
        <v>1.2156390763853779</v>
      </c>
      <c r="AC19" s="14">
        <v>1.250239178079126</v>
      </c>
      <c r="AD19" s="14">
        <v>1.126860916540066</v>
      </c>
      <c r="AE19" s="14">
        <v>1.2434855017550981</v>
      </c>
      <c r="AF19" s="14">
        <v>1.0859172827362309</v>
      </c>
      <c r="AG19" s="14">
        <v>1.1675000966264271</v>
      </c>
      <c r="AH19" s="14">
        <v>1.2265807051999871</v>
      </c>
      <c r="AI19" s="14">
        <v>0.71118681792755534</v>
      </c>
      <c r="AJ19" s="14">
        <v>1.062484608370297</v>
      </c>
      <c r="AK19" s="14">
        <v>9.7019551642117605</v>
      </c>
      <c r="AL19" s="14">
        <v>18.531334151379092</v>
      </c>
      <c r="AM19" s="14">
        <v>19.484767737984139</v>
      </c>
      <c r="AN19" s="14">
        <v>21.634925651486679</v>
      </c>
      <c r="AO19" s="14">
        <v>0.71118681792755534</v>
      </c>
      <c r="AQ19" s="12">
        <f t="shared" si="1"/>
        <v>9000</v>
      </c>
      <c r="AR19" s="15">
        <v>95.989066911018995</v>
      </c>
      <c r="AS19" s="15">
        <v>2.97172800709374</v>
      </c>
      <c r="AT19" s="16">
        <v>14.0609845545595</v>
      </c>
      <c r="AU19" s="16">
        <v>10.274552319045901</v>
      </c>
      <c r="AV19" s="16">
        <v>14.7169588495696</v>
      </c>
    </row>
    <row r="20" spans="22:53" ht="18.75" x14ac:dyDescent="0.3">
      <c r="V20" s="17">
        <f t="shared" si="0"/>
        <v>14</v>
      </c>
      <c r="W20" s="14">
        <v>3.3703908241588998</v>
      </c>
      <c r="X20" s="14">
        <v>2.3273991032321559</v>
      </c>
      <c r="Y20" s="14">
        <v>1.5595294812084219</v>
      </c>
      <c r="Z20" s="14">
        <v>1.273817320130143</v>
      </c>
      <c r="AA20" s="14">
        <v>1.207650893228631</v>
      </c>
      <c r="AB20" s="14">
        <v>1.12186767233558</v>
      </c>
      <c r="AC20" s="14">
        <v>1.2593361695562071</v>
      </c>
      <c r="AD20" s="14">
        <v>1.2915454928862811</v>
      </c>
      <c r="AE20" s="14">
        <v>1.1346700730171331</v>
      </c>
      <c r="AF20" s="14">
        <v>1.1750945391197929</v>
      </c>
      <c r="AG20" s="14">
        <v>1.277338891521856</v>
      </c>
      <c r="AH20" s="14">
        <v>1.1967530643150111</v>
      </c>
      <c r="AI20" s="14">
        <v>0.88807722709517622</v>
      </c>
      <c r="AJ20" s="14">
        <v>1.141680443624761</v>
      </c>
      <c r="AK20" s="14">
        <v>9.1389380247954595</v>
      </c>
      <c r="AL20" s="14">
        <v>18.295910742898439</v>
      </c>
      <c r="AM20" s="14">
        <v>26.807580393375648</v>
      </c>
      <c r="AN20" s="14">
        <v>37.580605697523339</v>
      </c>
      <c r="AO20" s="14">
        <v>0.88807722709517622</v>
      </c>
      <c r="AQ20" s="12">
        <f t="shared" si="1"/>
        <v>10000</v>
      </c>
      <c r="AR20" s="15">
        <v>89.610947399209195</v>
      </c>
      <c r="AS20" s="15">
        <v>2.4308564974486599</v>
      </c>
      <c r="AT20" s="16">
        <v>13.3730553140011</v>
      </c>
      <c r="AU20" s="16">
        <v>9.2990308991779607</v>
      </c>
      <c r="AV20" s="16">
        <v>13.5713935686565</v>
      </c>
    </row>
    <row r="21" spans="22:53" ht="18.75" x14ac:dyDescent="0.3">
      <c r="V21" s="17">
        <f t="shared" si="0"/>
        <v>15</v>
      </c>
      <c r="W21" s="14">
        <v>3.9359764398520531</v>
      </c>
      <c r="X21" s="14">
        <v>2.3579528647190191</v>
      </c>
      <c r="Y21" s="14">
        <v>1.3956785584984881</v>
      </c>
      <c r="Z21" s="14">
        <v>1.2289195621564</v>
      </c>
      <c r="AA21" s="14">
        <v>1.2678660596124709</v>
      </c>
      <c r="AB21" s="14">
        <v>1.1090253946086559</v>
      </c>
      <c r="AC21" s="14">
        <v>1.254575135437292</v>
      </c>
      <c r="AD21" s="14">
        <v>1.2530955881206509</v>
      </c>
      <c r="AE21" s="14">
        <v>1.165298748912077</v>
      </c>
      <c r="AF21" s="14">
        <v>1.254302970711384</v>
      </c>
      <c r="AG21" s="14">
        <v>1.1883785033577641</v>
      </c>
      <c r="AH21" s="14">
        <v>1.159858196544965</v>
      </c>
      <c r="AI21" s="14">
        <v>0.7372671858057197</v>
      </c>
      <c r="AJ21" s="14">
        <v>1.1496456046159531</v>
      </c>
      <c r="AK21" s="14">
        <v>8.8026023471795956</v>
      </c>
      <c r="AL21" s="14">
        <v>20.660637624602199</v>
      </c>
      <c r="AM21" s="14">
        <v>24.871661562651848</v>
      </c>
      <c r="AN21" s="14">
        <v>33.848790945821477</v>
      </c>
      <c r="AO21" s="14">
        <v>0.7372671858057197</v>
      </c>
      <c r="AQ21" s="12">
        <v>15000</v>
      </c>
      <c r="AR21" s="15">
        <v>168.12945427390699</v>
      </c>
      <c r="AS21" s="15">
        <v>1.4577942713704199</v>
      </c>
      <c r="AT21" s="16">
        <v>12.4950542667078</v>
      </c>
      <c r="AU21" s="16">
        <v>5.2280971313315501</v>
      </c>
      <c r="AV21" s="16">
        <v>23.321407512648701</v>
      </c>
    </row>
    <row r="22" spans="22:53" ht="18.75" x14ac:dyDescent="0.3">
      <c r="V22" s="17">
        <f t="shared" si="0"/>
        <v>16</v>
      </c>
      <c r="W22" s="14">
        <v>4.6768056876759498</v>
      </c>
      <c r="X22" s="14">
        <v>2.7545099894744349</v>
      </c>
      <c r="Y22" s="14">
        <v>1.546647596867637</v>
      </c>
      <c r="Z22" s="14">
        <v>1.1858046954313359</v>
      </c>
      <c r="AA22" s="14">
        <v>1.1325434829457981</v>
      </c>
      <c r="AB22" s="14">
        <v>1.2009434154449179</v>
      </c>
      <c r="AC22" s="14">
        <v>0.99679664041333993</v>
      </c>
      <c r="AD22" s="14">
        <v>1.2078169778689309</v>
      </c>
      <c r="AE22" s="14">
        <v>1.121545227200279</v>
      </c>
      <c r="AF22" s="14">
        <v>1.1975338901128849</v>
      </c>
      <c r="AG22" s="14">
        <v>1.1659238297951731</v>
      </c>
      <c r="AH22" s="14">
        <v>1.0980379197824039</v>
      </c>
      <c r="AI22" s="14">
        <v>0.8956259161465886</v>
      </c>
      <c r="AJ22" s="14">
        <v>1.094390573911407</v>
      </c>
      <c r="AK22" s="14">
        <v>12.160977900936871</v>
      </c>
      <c r="AL22" s="14">
        <v>13.78856788395586</v>
      </c>
      <c r="AM22" s="14">
        <v>25.56113507590425</v>
      </c>
      <c r="AN22" s="14">
        <v>38.739911294873963</v>
      </c>
      <c r="AO22" s="14">
        <v>0.8956259161465886</v>
      </c>
      <c r="AQ22" s="12">
        <v>20000</v>
      </c>
      <c r="AR22" s="15">
        <v>173.036953145718</v>
      </c>
      <c r="AS22" s="15">
        <v>1.3428165090375599</v>
      </c>
      <c r="AT22" s="16">
        <v>9.2864744194833602</v>
      </c>
      <c r="AU22" s="16">
        <v>3.94444963760249</v>
      </c>
      <c r="AV22" s="16">
        <v>19.742404256642299</v>
      </c>
    </row>
    <row r="23" spans="22:53" ht="18.75" x14ac:dyDescent="0.3">
      <c r="V23" s="17">
        <f t="shared" si="0"/>
        <v>17</v>
      </c>
      <c r="W23" s="14">
        <v>8.622229723564713</v>
      </c>
      <c r="X23" s="14">
        <v>1.897001093606673</v>
      </c>
      <c r="Y23" s="14">
        <v>1.350823962176499</v>
      </c>
      <c r="Z23" s="14">
        <v>1.260557022188006</v>
      </c>
      <c r="AA23" s="14">
        <v>1.118843144283626</v>
      </c>
      <c r="AB23" s="14">
        <v>1.139945715108392</v>
      </c>
      <c r="AC23" s="14">
        <v>1.267521172085692</v>
      </c>
      <c r="AD23" s="14">
        <v>1.431109598471604</v>
      </c>
      <c r="AE23" s="14">
        <v>1.198536921428456</v>
      </c>
      <c r="AF23" s="14">
        <v>1.15018314548774</v>
      </c>
      <c r="AG23" s="14">
        <v>1.242186205035086</v>
      </c>
      <c r="AH23" s="14">
        <v>1.114752935807749</v>
      </c>
      <c r="AI23" s="14">
        <v>0.82116311072202519</v>
      </c>
      <c r="AJ23" s="14">
        <v>1.224731514116536</v>
      </c>
      <c r="AK23" s="14">
        <v>10.21711314931947</v>
      </c>
      <c r="AL23" s="14">
        <v>24.324319868580911</v>
      </c>
      <c r="AM23" s="14">
        <v>27.165055973067869</v>
      </c>
      <c r="AN23" s="14">
        <v>23.01107464844274</v>
      </c>
      <c r="AO23" s="14">
        <v>0.82116311072202519</v>
      </c>
      <c r="AQ23" s="12">
        <f>AQ22+5000</f>
        <v>25000</v>
      </c>
      <c r="AR23" s="15">
        <v>91.276351113190202</v>
      </c>
      <c r="AS23" s="15">
        <v>1.3392415110144</v>
      </c>
      <c r="AT23" s="16">
        <v>8.3485823444788902</v>
      </c>
      <c r="AU23" s="16">
        <v>2.6414216386253102</v>
      </c>
      <c r="AV23" s="16">
        <v>17.825402910732599</v>
      </c>
      <c r="BA23" t="s">
        <v>24</v>
      </c>
    </row>
    <row r="24" spans="22:53" ht="18.75" x14ac:dyDescent="0.3">
      <c r="V24" s="17">
        <f t="shared" si="0"/>
        <v>18</v>
      </c>
      <c r="W24" s="14">
        <v>4.9975706557767614</v>
      </c>
      <c r="X24" s="14">
        <v>1.80295514675857</v>
      </c>
      <c r="Y24" s="14">
        <v>1.726773776815256</v>
      </c>
      <c r="Z24" s="14">
        <v>1.304170730593099</v>
      </c>
      <c r="AA24" s="14">
        <v>0.9488782347209419</v>
      </c>
      <c r="AB24" s="14">
        <v>1.0729856567683249</v>
      </c>
      <c r="AC24" s="14">
        <v>1.430141622624757</v>
      </c>
      <c r="AD24" s="14">
        <v>1.253900181678234</v>
      </c>
      <c r="AE24" s="14">
        <v>1.180575279575107</v>
      </c>
      <c r="AF24" s="14">
        <v>0.98380426923306341</v>
      </c>
      <c r="AG24" s="14">
        <v>1.135789552033313</v>
      </c>
      <c r="AH24" s="14">
        <v>1.149586276700421</v>
      </c>
      <c r="AI24" s="14">
        <v>0.9103493222234802</v>
      </c>
      <c r="AJ24" s="14">
        <v>1.2187444934694589</v>
      </c>
      <c r="AK24" s="14">
        <v>9.7471356629180228</v>
      </c>
      <c r="AL24" s="14">
        <v>23.51853617965704</v>
      </c>
      <c r="AM24" s="14">
        <v>23.853504177900749</v>
      </c>
      <c r="AN24" s="14">
        <v>22.71810750943974</v>
      </c>
      <c r="AO24" s="14">
        <v>0.9103493222234802</v>
      </c>
      <c r="AQ24" s="12">
        <v>30000</v>
      </c>
      <c r="AR24" s="15">
        <v>98.048960468123894</v>
      </c>
      <c r="AS24" s="15">
        <v>1.2822237110616299</v>
      </c>
      <c r="AT24" s="16">
        <v>11.2647898019696</v>
      </c>
      <c r="AU24" s="16">
        <v>2.9467045375046199</v>
      </c>
      <c r="AV24" s="16">
        <v>23.329377387368101</v>
      </c>
    </row>
    <row r="25" spans="22:53" ht="18.75" x14ac:dyDescent="0.3">
      <c r="V25" s="17">
        <f t="shared" si="0"/>
        <v>19</v>
      </c>
      <c r="W25" s="14">
        <v>2.2701203060329189</v>
      </c>
      <c r="X25" s="14">
        <v>1.575687784412082</v>
      </c>
      <c r="Y25" s="14">
        <v>1.4545793878108539</v>
      </c>
      <c r="Z25" s="14">
        <v>1.3292340990066529</v>
      </c>
      <c r="AA25" s="14">
        <v>1.155773277859774</v>
      </c>
      <c r="AB25" s="14">
        <v>1.251314417328568</v>
      </c>
      <c r="AC25" s="14">
        <v>1.1734064320654409</v>
      </c>
      <c r="AD25" s="14">
        <v>1.2260264938430989</v>
      </c>
      <c r="AE25" s="14">
        <v>1.140382714815541</v>
      </c>
      <c r="AF25" s="14">
        <v>1.2267937723624189</v>
      </c>
      <c r="AG25" s="14">
        <v>1.1132948801881659</v>
      </c>
      <c r="AH25" s="14">
        <v>1.220750226575662</v>
      </c>
      <c r="AI25" s="14">
        <v>0.82866328588675997</v>
      </c>
      <c r="AJ25" s="14">
        <v>1.126596823001845</v>
      </c>
      <c r="AK25" s="14">
        <v>8.941080874314439</v>
      </c>
      <c r="AL25" s="14">
        <v>20.184393266737061</v>
      </c>
      <c r="AM25" s="14">
        <v>22.897598342540942</v>
      </c>
      <c r="AN25" s="14">
        <v>24.226540929811581</v>
      </c>
      <c r="AO25" s="14">
        <v>0.82866328588675997</v>
      </c>
      <c r="AQ25" s="12">
        <f>AQ24+10000</f>
        <v>40000</v>
      </c>
      <c r="AR25" s="15">
        <v>92.033022675870797</v>
      </c>
      <c r="AS25" s="15">
        <v>1.18290017946924</v>
      </c>
      <c r="AT25" s="16">
        <v>7.7428972562816298</v>
      </c>
      <c r="AU25" s="16">
        <v>2.6205197207866302</v>
      </c>
      <c r="AV25" s="16">
        <v>15.9932166115181</v>
      </c>
    </row>
    <row r="26" spans="22:53" ht="18.75" x14ac:dyDescent="0.3">
      <c r="V26" s="17">
        <f t="shared" si="0"/>
        <v>20</v>
      </c>
      <c r="W26" s="14">
        <v>6.6388306193783784</v>
      </c>
      <c r="X26" s="14">
        <v>1.463968736047784</v>
      </c>
      <c r="Y26" s="14">
        <v>1.548582160171444</v>
      </c>
      <c r="Z26" s="14">
        <v>1.385724876531875</v>
      </c>
      <c r="AA26" s="14">
        <v>1.2582793365052809</v>
      </c>
      <c r="AB26" s="14">
        <v>1.16390332651677</v>
      </c>
      <c r="AC26" s="14">
        <v>1.262697449524665</v>
      </c>
      <c r="AD26" s="14">
        <v>1.307014655763971</v>
      </c>
      <c r="AE26" s="14">
        <v>1.245335970683435</v>
      </c>
      <c r="AF26" s="14">
        <v>1.0975597302341431</v>
      </c>
      <c r="AG26" s="14">
        <v>1.2252316229065749</v>
      </c>
      <c r="AH26" s="14">
        <v>1.096328871342273</v>
      </c>
      <c r="AI26" s="14">
        <v>0.88916402742382417</v>
      </c>
      <c r="AJ26" s="14">
        <v>1.063732051329157</v>
      </c>
      <c r="AK26" s="14">
        <v>5.2727387227058644</v>
      </c>
      <c r="AL26" s="14">
        <v>21.705604053400769</v>
      </c>
      <c r="AM26" s="14">
        <v>36.028149485121887</v>
      </c>
      <c r="AN26" s="14">
        <v>23.25104489645992</v>
      </c>
      <c r="AO26" s="14">
        <v>0.88916402742382417</v>
      </c>
      <c r="AQ26" s="12">
        <f t="shared" ref="AQ26:AQ31" si="2">AQ25+10000</f>
        <v>50000</v>
      </c>
      <c r="AR26" s="15">
        <v>91.095682531067496</v>
      </c>
      <c r="AS26" s="15">
        <v>1.16838132088304</v>
      </c>
      <c r="AT26" s="16">
        <v>6.6321066890131197</v>
      </c>
      <c r="AU26" s="16">
        <v>2.2166937002233702</v>
      </c>
      <c r="AV26" s="16">
        <v>15.794009521812701</v>
      </c>
    </row>
    <row r="27" spans="22:53" ht="18.75" x14ac:dyDescent="0.3">
      <c r="V27" s="17">
        <f t="shared" si="0"/>
        <v>21</v>
      </c>
      <c r="W27" s="14">
        <v>2.8638992928796898</v>
      </c>
      <c r="X27" s="14">
        <v>1.9653877021745749</v>
      </c>
      <c r="Y27" s="14">
        <v>1.4227055585243471</v>
      </c>
      <c r="Z27" s="14">
        <v>1.229450397984855</v>
      </c>
      <c r="AA27" s="14">
        <v>1.2176442402451071</v>
      </c>
      <c r="AB27" s="14">
        <v>1.135738496550118</v>
      </c>
      <c r="AC27" s="14">
        <v>1.171518870209515</v>
      </c>
      <c r="AD27" s="14">
        <v>1.3222275695457599</v>
      </c>
      <c r="AE27" s="14">
        <v>1.262086964951826</v>
      </c>
      <c r="AF27" s="14">
        <v>1.301750712332425</v>
      </c>
      <c r="AG27" s="14">
        <v>1.2489326855476379</v>
      </c>
      <c r="AH27" s="14">
        <v>1.1482411635373071</v>
      </c>
      <c r="AI27" s="14">
        <v>0.7549294130629095</v>
      </c>
      <c r="AJ27" s="14">
        <v>1.256647005189377</v>
      </c>
      <c r="AK27" s="14">
        <v>9.0285749527833303</v>
      </c>
      <c r="AL27" s="14">
        <v>18.70631782848471</v>
      </c>
      <c r="AM27" s="14">
        <v>25.020124460072459</v>
      </c>
      <c r="AN27" s="14">
        <v>32.131146270985873</v>
      </c>
      <c r="AO27" s="14">
        <v>0.7549294130629095</v>
      </c>
      <c r="AQ27" s="12">
        <f t="shared" si="2"/>
        <v>60000</v>
      </c>
      <c r="AR27" s="15">
        <v>101.62074479964301</v>
      </c>
      <c r="AS27" s="15">
        <v>1.07466444587712</v>
      </c>
      <c r="AT27" s="16">
        <v>8.1071596617014094</v>
      </c>
      <c r="AU27" s="16">
        <v>2.1280607478926798</v>
      </c>
      <c r="AV27" s="16">
        <v>19.696256027348799</v>
      </c>
    </row>
    <row r="28" spans="22:53" ht="18.75" x14ac:dyDescent="0.3">
      <c r="V28" s="17">
        <f t="shared" si="0"/>
        <v>22</v>
      </c>
      <c r="W28" s="14">
        <v>4.9620310108143428</v>
      </c>
      <c r="X28" s="14">
        <v>1.885519006433219</v>
      </c>
      <c r="Y28" s="14">
        <v>1.1413179536974929</v>
      </c>
      <c r="Z28" s="14">
        <v>1.351834893801245</v>
      </c>
      <c r="AA28" s="14">
        <v>1.178360752429144</v>
      </c>
      <c r="AB28" s="14">
        <v>0.85254284253829749</v>
      </c>
      <c r="AC28" s="14">
        <v>0.91888186741877576</v>
      </c>
      <c r="AD28" s="14">
        <v>1.2876010670936751</v>
      </c>
      <c r="AE28" s="14">
        <v>1.28921987002575</v>
      </c>
      <c r="AF28" s="14">
        <v>1.1374273055379409</v>
      </c>
      <c r="AG28" s="14">
        <v>1.1588096789809881</v>
      </c>
      <c r="AH28" s="14">
        <v>1.074632204797225</v>
      </c>
      <c r="AI28" s="14">
        <v>0.76048701405854136</v>
      </c>
      <c r="AJ28" s="14">
        <v>1.173071156996639</v>
      </c>
      <c r="AK28" s="14">
        <v>15.97379898474046</v>
      </c>
      <c r="AL28" s="14">
        <v>26.543915380964719</v>
      </c>
      <c r="AM28" s="14">
        <v>27.95130210848254</v>
      </c>
      <c r="AN28" s="14">
        <v>26.379719395412462</v>
      </c>
      <c r="AO28" s="14">
        <v>0.76048701405854136</v>
      </c>
      <c r="AQ28" s="12">
        <f t="shared" si="2"/>
        <v>70000</v>
      </c>
      <c r="AR28" s="15">
        <v>89.456151231799595</v>
      </c>
      <c r="AS28" s="15">
        <v>0.99319956913414797</v>
      </c>
      <c r="AT28" s="16">
        <v>6.4548683259056103</v>
      </c>
      <c r="AU28" s="16">
        <v>2.1456621862921401</v>
      </c>
      <c r="AV28" s="16">
        <v>15.6504443619404</v>
      </c>
    </row>
    <row r="29" spans="22:53" ht="18.75" x14ac:dyDescent="0.3">
      <c r="V29" s="17">
        <f t="shared" si="0"/>
        <v>23</v>
      </c>
      <c r="W29" s="14">
        <v>3.9294866107008239</v>
      </c>
      <c r="X29" s="14">
        <v>1.7337814895605479</v>
      </c>
      <c r="Y29" s="14">
        <v>1.5279246877167221</v>
      </c>
      <c r="Z29" s="14">
        <v>1.194724125529641</v>
      </c>
      <c r="AA29" s="14">
        <v>1.2797868983416649</v>
      </c>
      <c r="AB29" s="14">
        <v>1.151755011515369</v>
      </c>
      <c r="AC29" s="14">
        <v>1.186635506301154</v>
      </c>
      <c r="AD29" s="14">
        <v>1.308355267900243</v>
      </c>
      <c r="AE29" s="14">
        <v>1.2777833714470299</v>
      </c>
      <c r="AF29" s="14">
        <v>1.2324732144548249</v>
      </c>
      <c r="AG29" s="14">
        <v>1.149080254485749</v>
      </c>
      <c r="AH29" s="14">
        <v>1.1859896890129</v>
      </c>
      <c r="AI29" s="14">
        <v>0.91943296863924884</v>
      </c>
      <c r="AJ29" s="14">
        <v>1.126777066687952</v>
      </c>
      <c r="AK29" s="14">
        <v>9.1064372952573969</v>
      </c>
      <c r="AL29" s="14">
        <v>22.949439116321141</v>
      </c>
      <c r="AM29" s="14">
        <v>18.572376444830009</v>
      </c>
      <c r="AN29" s="14">
        <v>22.532222589376659</v>
      </c>
      <c r="AO29" s="14">
        <v>0.91943296863924884</v>
      </c>
      <c r="AQ29" s="12">
        <f t="shared" si="2"/>
        <v>80000</v>
      </c>
      <c r="AR29" s="15">
        <v>114.004102488356</v>
      </c>
      <c r="AS29" s="15">
        <v>0.86396031824247199</v>
      </c>
      <c r="AT29" s="16">
        <v>6.5788894961309996</v>
      </c>
      <c r="AU29" s="16">
        <v>2.4709469388574399</v>
      </c>
      <c r="AV29" s="16">
        <v>16.640211079386098</v>
      </c>
    </row>
    <row r="30" spans="22:53" ht="18.75" x14ac:dyDescent="0.3">
      <c r="V30" s="17">
        <f t="shared" si="0"/>
        <v>24</v>
      </c>
      <c r="W30" s="14">
        <v>5.7716270135725702</v>
      </c>
      <c r="X30" s="14">
        <v>2.1894453654029569</v>
      </c>
      <c r="Y30" s="14">
        <v>1.399974751567973</v>
      </c>
      <c r="Z30" s="14">
        <v>1.3187250928600061</v>
      </c>
      <c r="AA30" s="14">
        <v>1.093540479098672</v>
      </c>
      <c r="AB30" s="14">
        <v>1.0806749119209209</v>
      </c>
      <c r="AC30" s="14">
        <v>1.411653266926354</v>
      </c>
      <c r="AD30" s="14">
        <v>1.4465113529539391</v>
      </c>
      <c r="AE30" s="14">
        <v>1.2654702841753971</v>
      </c>
      <c r="AF30" s="14">
        <v>1.2418198000028351</v>
      </c>
      <c r="AG30" s="14">
        <v>1.147129918096689</v>
      </c>
      <c r="AH30" s="14">
        <v>1.2094506628482959</v>
      </c>
      <c r="AI30" s="14">
        <v>0.87455022324113574</v>
      </c>
      <c r="AJ30" s="14">
        <v>1.173852072432316</v>
      </c>
      <c r="AK30" s="14">
        <v>8.7619602359562023</v>
      </c>
      <c r="AL30" s="14">
        <v>20.409914604382369</v>
      </c>
      <c r="AM30" s="14">
        <v>25.014862143328301</v>
      </c>
      <c r="AN30" s="14">
        <v>25.008526409813872</v>
      </c>
      <c r="AO30" s="14">
        <v>0.87455022324113574</v>
      </c>
      <c r="AQ30" s="12">
        <f t="shared" si="2"/>
        <v>90000</v>
      </c>
      <c r="AR30" s="15">
        <v>114.004102488356</v>
      </c>
      <c r="AS30" s="15">
        <v>0.86396031824247199</v>
      </c>
      <c r="AT30" s="16">
        <v>6.5788894961309996</v>
      </c>
      <c r="AU30" s="16">
        <v>2.4709469388574399</v>
      </c>
      <c r="AV30" s="16">
        <v>16.640211079386098</v>
      </c>
    </row>
    <row r="31" spans="22:53" ht="18.75" x14ac:dyDescent="0.3">
      <c r="V31" s="17">
        <f t="shared" si="0"/>
        <v>25</v>
      </c>
      <c r="W31" s="14">
        <v>3.6158411991734489</v>
      </c>
      <c r="X31" s="14">
        <v>2.4296743781830159</v>
      </c>
      <c r="Y31" s="14">
        <v>1.877239397893246</v>
      </c>
      <c r="Z31" s="14">
        <v>1.393015544063094</v>
      </c>
      <c r="AA31" s="14">
        <v>1.167052380158581</v>
      </c>
      <c r="AB31" s="14">
        <v>1.2659103501998139</v>
      </c>
      <c r="AC31" s="14">
        <v>1.192364117467972</v>
      </c>
      <c r="AD31" s="14">
        <v>1.151115626528487</v>
      </c>
      <c r="AE31" s="14">
        <v>1.2096842532230021</v>
      </c>
      <c r="AF31" s="14">
        <v>1.0044030494289731</v>
      </c>
      <c r="AG31" s="14">
        <v>1.08348985271684</v>
      </c>
      <c r="AH31" s="14">
        <v>1.0509869474200351</v>
      </c>
      <c r="AI31" s="14">
        <v>0.91298618192869507</v>
      </c>
      <c r="AJ31" s="14">
        <v>1.16351671273318</v>
      </c>
      <c r="AK31" s="14">
        <v>12.90650058095609</v>
      </c>
      <c r="AL31" s="14">
        <v>17.272158536053588</v>
      </c>
      <c r="AM31" s="14">
        <v>30.854816478569639</v>
      </c>
      <c r="AN31" s="14">
        <v>16.053045723924381</v>
      </c>
      <c r="AO31" s="14">
        <v>0.91298618192869507</v>
      </c>
      <c r="AQ31" s="12">
        <f t="shared" si="2"/>
        <v>100000</v>
      </c>
      <c r="AR31" s="15">
        <v>114.004102488356</v>
      </c>
      <c r="AS31" s="15">
        <v>0.86396031824247199</v>
      </c>
      <c r="AT31" s="16">
        <v>6.5788894961309996</v>
      </c>
      <c r="AU31" s="16">
        <v>2.4709469388574399</v>
      </c>
      <c r="AV31" s="16">
        <v>16.640211079386098</v>
      </c>
    </row>
    <row r="32" spans="22:53" ht="18.75" x14ac:dyDescent="0.3">
      <c r="V32" s="17">
        <f t="shared" si="0"/>
        <v>26</v>
      </c>
      <c r="W32" s="14">
        <v>3.9941891069976441</v>
      </c>
      <c r="X32" s="14">
        <v>2.2272564924418199</v>
      </c>
      <c r="Y32" s="14">
        <v>1.685315634428014</v>
      </c>
      <c r="Z32" s="14">
        <v>1.1580808782679199</v>
      </c>
      <c r="AA32" s="14">
        <v>1.325952379299248</v>
      </c>
      <c r="AB32" s="14">
        <v>1.112610543182891</v>
      </c>
      <c r="AC32" s="14">
        <v>1.287273182014359</v>
      </c>
      <c r="AD32" s="14">
        <v>1.1861621453832261</v>
      </c>
      <c r="AE32" s="14">
        <v>1.308855787973858</v>
      </c>
      <c r="AF32" s="14">
        <v>1.190308355316656</v>
      </c>
      <c r="AG32" s="14">
        <v>1.206900413957521</v>
      </c>
      <c r="AH32" s="14">
        <v>1.1212982029362479</v>
      </c>
      <c r="AI32" s="14">
        <v>0.86116845444442791</v>
      </c>
      <c r="AJ32" s="14">
        <v>1.19251644605549</v>
      </c>
      <c r="AK32" s="14">
        <v>11.94394675134323</v>
      </c>
      <c r="AL32" s="14">
        <v>16.514473728028751</v>
      </c>
      <c r="AM32" s="14">
        <v>19.24401286536915</v>
      </c>
      <c r="AN32" s="14">
        <v>20.019099378305182</v>
      </c>
      <c r="AO32" s="14">
        <v>0.86116845444442791</v>
      </c>
    </row>
    <row r="33" spans="22:52" ht="18.75" x14ac:dyDescent="0.3">
      <c r="V33" s="17">
        <f t="shared" si="0"/>
        <v>27</v>
      </c>
      <c r="W33" s="14">
        <v>7.5145893508372259</v>
      </c>
      <c r="X33" s="14">
        <v>3.4905333066184112</v>
      </c>
      <c r="Y33" s="14">
        <v>1.531292061223724</v>
      </c>
      <c r="Z33" s="14">
        <v>1.2852859985934419</v>
      </c>
      <c r="AA33" s="14">
        <v>1.1023891502044481</v>
      </c>
      <c r="AB33" s="14">
        <v>1.146358096216644</v>
      </c>
      <c r="AC33" s="14">
        <v>1.1839100503422131</v>
      </c>
      <c r="AD33" s="14">
        <v>1.1771691977212091</v>
      </c>
      <c r="AE33" s="14">
        <v>1.1535189284178951</v>
      </c>
      <c r="AF33" s="14">
        <v>1.155077240714439</v>
      </c>
      <c r="AG33" s="14">
        <v>1.187344948862411</v>
      </c>
      <c r="AH33" s="14">
        <v>1.1917477652243751</v>
      </c>
      <c r="AI33" s="14">
        <v>1.045317818236565</v>
      </c>
      <c r="AJ33" s="14">
        <v>1.1337544955105061</v>
      </c>
      <c r="AK33" s="14">
        <v>13.146580546212819</v>
      </c>
      <c r="AL33" s="14">
        <v>19.706313741777809</v>
      </c>
      <c r="AM33" s="14">
        <v>21.549836343884071</v>
      </c>
      <c r="AN33" s="14">
        <v>23.554190218541059</v>
      </c>
      <c r="AO33" s="14">
        <v>1.045317818236565</v>
      </c>
      <c r="AS33" s="6"/>
      <c r="AT33" s="6"/>
      <c r="AU33" s="6"/>
      <c r="AV33" s="6"/>
      <c r="AW33" s="6"/>
      <c r="AX33" s="6"/>
      <c r="AY33" s="6"/>
      <c r="AZ33" s="6"/>
    </row>
    <row r="34" spans="22:52" ht="18.75" x14ac:dyDescent="0.3">
      <c r="V34" s="17">
        <f t="shared" si="0"/>
        <v>28</v>
      </c>
      <c r="W34" s="14">
        <v>4.4360501971776527</v>
      </c>
      <c r="X34" s="14">
        <v>1.701167705056275</v>
      </c>
      <c r="Y34" s="14">
        <v>1.344569008722591</v>
      </c>
      <c r="Z34" s="14">
        <v>1.2333522835830959</v>
      </c>
      <c r="AA34" s="14">
        <v>1.294309424089896</v>
      </c>
      <c r="AB34" s="14">
        <v>1.2812188509204481</v>
      </c>
      <c r="AC34" s="14">
        <v>1.2845806470322121</v>
      </c>
      <c r="AD34" s="14">
        <v>1.1848411924561739</v>
      </c>
      <c r="AE34" s="14">
        <v>1.114298280544705</v>
      </c>
      <c r="AF34" s="14">
        <v>1.183156277336697</v>
      </c>
      <c r="AG34" s="14">
        <v>1.096653802318232</v>
      </c>
      <c r="AH34" s="14">
        <v>1.208460136153088</v>
      </c>
      <c r="AI34" s="14">
        <v>0.9216759656382485</v>
      </c>
      <c r="AJ34" s="14">
        <v>1.151153280648499</v>
      </c>
      <c r="AK34" s="14">
        <v>10.141155499718939</v>
      </c>
      <c r="AL34" s="14">
        <v>24.35633590904548</v>
      </c>
      <c r="AM34" s="14">
        <v>8.9615496643535177</v>
      </c>
      <c r="AN34" s="14">
        <v>25.465617606602489</v>
      </c>
      <c r="AO34" s="14">
        <v>0.9216759656382485</v>
      </c>
    </row>
    <row r="35" spans="22:52" ht="18.75" x14ac:dyDescent="0.3">
      <c r="V35" s="17">
        <f t="shared" si="0"/>
        <v>29</v>
      </c>
      <c r="W35" s="14">
        <v>4.1709440703506324</v>
      </c>
      <c r="X35" s="14">
        <v>1.7634048277832699</v>
      </c>
      <c r="Y35" s="14">
        <v>1.2873709529218591</v>
      </c>
      <c r="Z35" s="14">
        <v>1.193900609844186</v>
      </c>
      <c r="AA35" s="14">
        <v>1.2649437762182041</v>
      </c>
      <c r="AB35" s="14">
        <v>1.2361040584825591</v>
      </c>
      <c r="AC35" s="14">
        <v>1.2739296484616429</v>
      </c>
      <c r="AD35" s="14">
        <v>1.352226204038514</v>
      </c>
      <c r="AE35" s="14">
        <v>1.059756277377577</v>
      </c>
      <c r="AF35" s="14">
        <v>1.116854630074039</v>
      </c>
      <c r="AG35" s="14">
        <v>1.1410685132479961</v>
      </c>
      <c r="AH35" s="14">
        <v>1.198018296251103</v>
      </c>
      <c r="AI35" s="14">
        <v>0.80621359309924423</v>
      </c>
      <c r="AJ35" s="14">
        <v>1.2513511040608329</v>
      </c>
      <c r="AK35" s="14">
        <v>12.52765013032111</v>
      </c>
      <c r="AL35" s="14">
        <v>20.108913668355591</v>
      </c>
      <c r="AM35" s="14">
        <v>34.297214031412693</v>
      </c>
      <c r="AN35" s="14">
        <v>24.673472142197841</v>
      </c>
      <c r="AO35" s="14">
        <v>0.80621359309924423</v>
      </c>
    </row>
    <row r="36" spans="22:52" ht="18.75" x14ac:dyDescent="0.3">
      <c r="V36" s="17">
        <f t="shared" si="0"/>
        <v>30</v>
      </c>
      <c r="W36" s="14">
        <v>5.1977660377478374</v>
      </c>
      <c r="X36" s="14">
        <v>2.0966594688478049</v>
      </c>
      <c r="Y36" s="14">
        <v>1.3210396475422239</v>
      </c>
      <c r="Z36" s="14">
        <v>1.257363842538592</v>
      </c>
      <c r="AA36" s="14">
        <v>1.310796708492791</v>
      </c>
      <c r="AB36" s="14">
        <v>1.1397305883446811</v>
      </c>
      <c r="AC36" s="14">
        <v>1.2768345226060021</v>
      </c>
      <c r="AD36" s="14">
        <v>1.3117818942518531</v>
      </c>
      <c r="AE36" s="14">
        <v>0.94776535130458339</v>
      </c>
      <c r="AF36" s="14">
        <v>1.2646063265794469</v>
      </c>
      <c r="AG36" s="14">
        <v>1.068699479148064</v>
      </c>
      <c r="AH36" s="14">
        <v>1.1086140327140339</v>
      </c>
      <c r="AI36" s="14">
        <v>0.97153574296981993</v>
      </c>
      <c r="AJ36" s="14">
        <v>1.1725892129169431</v>
      </c>
      <c r="AK36" s="14">
        <v>12.03372054644899</v>
      </c>
      <c r="AL36" s="14">
        <v>16.28927063094595</v>
      </c>
      <c r="AM36" s="14">
        <v>19.157374734897861</v>
      </c>
      <c r="AN36" s="14">
        <v>19.36792581180508</v>
      </c>
      <c r="AO36" s="14">
        <v>0.97153574296981993</v>
      </c>
    </row>
    <row r="37" spans="22:52" ht="18.75" x14ac:dyDescent="0.3">
      <c r="V37" s="17">
        <f t="shared" si="0"/>
        <v>31</v>
      </c>
      <c r="W37" s="14">
        <v>3.583317052633046</v>
      </c>
      <c r="X37" s="14">
        <v>1.950470856512176</v>
      </c>
      <c r="Y37" s="14">
        <v>1.5570322552571809</v>
      </c>
      <c r="Z37" s="14">
        <v>1.296629535121278</v>
      </c>
      <c r="AA37" s="14">
        <v>1.225279487927508</v>
      </c>
      <c r="AB37" s="14">
        <v>1.15740626696451</v>
      </c>
      <c r="AC37" s="14">
        <v>1.2267221388839959</v>
      </c>
      <c r="AD37" s="14">
        <v>1.288068849122161</v>
      </c>
      <c r="AE37" s="14">
        <v>1.1280583997655911</v>
      </c>
      <c r="AF37" s="14">
        <v>1.135850671900005</v>
      </c>
      <c r="AG37" s="14">
        <v>1.1373251689593391</v>
      </c>
      <c r="AH37" s="14">
        <v>1.1764611656404369</v>
      </c>
      <c r="AI37" s="14">
        <v>0.70240051679295146</v>
      </c>
      <c r="AJ37" s="14">
        <v>1.1639196014064901</v>
      </c>
      <c r="AK37" s="14">
        <v>12.728871586818221</v>
      </c>
      <c r="AL37" s="14">
        <v>12.453136992759919</v>
      </c>
      <c r="AM37" s="14">
        <v>28.987319863380151</v>
      </c>
      <c r="AN37" s="14">
        <v>13.951934144638759</v>
      </c>
      <c r="AO37" s="14">
        <v>0.70240051679295146</v>
      </c>
    </row>
    <row r="38" spans="22:52" ht="18.75" x14ac:dyDescent="0.3">
      <c r="V38" s="17">
        <f t="shared" si="0"/>
        <v>32</v>
      </c>
      <c r="W38" s="14">
        <v>2.6059687532039768</v>
      </c>
      <c r="X38" s="14">
        <v>1.5336784311402101</v>
      </c>
      <c r="Y38" s="14">
        <v>1.350312858046105</v>
      </c>
      <c r="Z38" s="14">
        <v>1.326176302161973</v>
      </c>
      <c r="AA38" s="14">
        <v>1.0515128605437229</v>
      </c>
      <c r="AB38" s="14">
        <v>1.148576003286264</v>
      </c>
      <c r="AC38" s="14">
        <v>1.308159029230709</v>
      </c>
      <c r="AD38" s="14">
        <v>1.3029139406003809</v>
      </c>
      <c r="AE38" s="14">
        <v>1.316282780907136</v>
      </c>
      <c r="AF38" s="14">
        <v>1.1948235584161839</v>
      </c>
      <c r="AG38" s="14">
        <v>1.170308521299646</v>
      </c>
      <c r="AH38" s="14">
        <v>1.1590429741425421</v>
      </c>
      <c r="AI38" s="14">
        <v>0.92878936511513166</v>
      </c>
      <c r="AJ38" s="14">
        <v>0.98317843789402659</v>
      </c>
      <c r="AK38" s="14">
        <v>11.08980012910969</v>
      </c>
      <c r="AL38" s="14">
        <v>23.046727657157199</v>
      </c>
      <c r="AM38" s="14">
        <v>31.160512526763739</v>
      </c>
      <c r="AN38" s="14">
        <v>24.160065304464631</v>
      </c>
      <c r="AO38" s="14">
        <v>0.92878936511513166</v>
      </c>
    </row>
    <row r="39" spans="22:52" ht="18.75" x14ac:dyDescent="0.3">
      <c r="V39" s="17">
        <f t="shared" si="0"/>
        <v>33</v>
      </c>
      <c r="W39" s="14">
        <v>2.9366175642839338</v>
      </c>
      <c r="X39" s="14">
        <v>1.783881870512938</v>
      </c>
      <c r="Y39" s="14">
        <v>1.621986999057673</v>
      </c>
      <c r="Z39" s="14">
        <v>1.215635410702939</v>
      </c>
      <c r="AA39" s="14">
        <v>1.197485553312269</v>
      </c>
      <c r="AB39" s="14">
        <v>1.1096409952201181</v>
      </c>
      <c r="AC39" s="14">
        <v>1.1048439482190451</v>
      </c>
      <c r="AD39" s="14">
        <v>1.25088627126245</v>
      </c>
      <c r="AE39" s="14">
        <v>1.17725883661874</v>
      </c>
      <c r="AF39" s="14">
        <v>1.176123919522259</v>
      </c>
      <c r="AG39" s="14">
        <v>1.140266121732191</v>
      </c>
      <c r="AH39" s="14">
        <v>1.0271274129692161</v>
      </c>
      <c r="AI39" s="14">
        <v>0.88966397283388565</v>
      </c>
      <c r="AJ39" s="14">
        <v>1.1406159613875539</v>
      </c>
      <c r="AK39" s="14">
        <v>12.71778579570555</v>
      </c>
      <c r="AL39" s="14">
        <v>13.70346380282029</v>
      </c>
      <c r="AM39" s="14">
        <v>34.980314939989157</v>
      </c>
      <c r="AN39" s="14">
        <v>26.246822499632088</v>
      </c>
      <c r="AO39" s="14">
        <v>0.88966397283388565</v>
      </c>
    </row>
    <row r="40" spans="22:52" ht="18.75" x14ac:dyDescent="0.3">
      <c r="V40" s="17">
        <f t="shared" si="0"/>
        <v>34</v>
      </c>
      <c r="W40" s="14">
        <v>5.7943134321503429</v>
      </c>
      <c r="X40" s="14">
        <v>1.838018697998578</v>
      </c>
      <c r="Y40" s="14">
        <v>1.352482086064613</v>
      </c>
      <c r="Z40" s="14">
        <v>1.175606011108967</v>
      </c>
      <c r="AA40" s="14">
        <v>1.292129442206936</v>
      </c>
      <c r="AB40" s="14">
        <v>1.2170614221602849</v>
      </c>
      <c r="AC40" s="14">
        <v>0.94563139997465195</v>
      </c>
      <c r="AD40" s="14">
        <v>1.273454925080548</v>
      </c>
      <c r="AE40" s="14">
        <v>1.123252179879046</v>
      </c>
      <c r="AF40" s="14">
        <v>1.215000525408062</v>
      </c>
      <c r="AG40" s="14">
        <v>1.2288928571786091</v>
      </c>
      <c r="AH40" s="14">
        <v>1.124539256811746</v>
      </c>
      <c r="AI40" s="14">
        <v>0.78185148504441371</v>
      </c>
      <c r="AJ40" s="14">
        <v>1.0818750386372651</v>
      </c>
      <c r="AK40" s="14">
        <v>13.420155327173401</v>
      </c>
      <c r="AL40" s="14">
        <v>20.645683280102329</v>
      </c>
      <c r="AM40" s="14">
        <v>33.067198529437597</v>
      </c>
      <c r="AN40" s="14">
        <v>34.469912104551483</v>
      </c>
      <c r="AO40" s="14">
        <v>0.78185148504441371</v>
      </c>
    </row>
    <row r="41" spans="22:52" ht="18.75" x14ac:dyDescent="0.3">
      <c r="V41" s="17">
        <f t="shared" si="0"/>
        <v>35</v>
      </c>
      <c r="W41" s="14">
        <v>2.532879574716453</v>
      </c>
      <c r="X41" s="14">
        <v>2.0593120567686669</v>
      </c>
      <c r="Y41" s="14">
        <v>1.563597920112765</v>
      </c>
      <c r="Z41" s="14">
        <v>1.267576528650953</v>
      </c>
      <c r="AA41" s="14">
        <v>1.184730036804118</v>
      </c>
      <c r="AB41" s="14">
        <v>1.0443477014177509</v>
      </c>
      <c r="AC41" s="14">
        <v>1.1632302751470409</v>
      </c>
      <c r="AD41" s="14">
        <v>1.400747577662421</v>
      </c>
      <c r="AE41" s="14">
        <v>1.317136845942084</v>
      </c>
      <c r="AF41" s="14">
        <v>1.2249595894887759</v>
      </c>
      <c r="AG41" s="14">
        <v>1.1894395838137659</v>
      </c>
      <c r="AH41" s="14">
        <v>1.163742997032126</v>
      </c>
      <c r="AI41" s="14">
        <v>0.78890921902595723</v>
      </c>
      <c r="AJ41" s="14">
        <v>1.0806042129408291</v>
      </c>
      <c r="AK41" s="14">
        <v>11.686503698170981</v>
      </c>
      <c r="AL41" s="14">
        <v>17.7126460774689</v>
      </c>
      <c r="AM41" s="14">
        <v>26.127184337988069</v>
      </c>
      <c r="AN41" s="14">
        <v>28.96959355712178</v>
      </c>
      <c r="AO41" s="14">
        <v>0.78890921902595723</v>
      </c>
    </row>
    <row r="42" spans="22:52" ht="18.75" x14ac:dyDescent="0.3">
      <c r="V42" s="17">
        <f t="shared" si="0"/>
        <v>36</v>
      </c>
      <c r="W42" s="14">
        <v>5.1070690273343562</v>
      </c>
      <c r="X42" s="14">
        <v>1.8053268282853909</v>
      </c>
      <c r="Y42" s="14">
        <v>1.522936417081229</v>
      </c>
      <c r="Z42" s="14">
        <v>1.2712069359311411</v>
      </c>
      <c r="AA42" s="14">
        <v>1.2271287117044309</v>
      </c>
      <c r="AB42" s="14">
        <v>1.131024307038125</v>
      </c>
      <c r="AC42" s="14">
        <v>1.342425802519094</v>
      </c>
      <c r="AD42" s="14">
        <v>1.1625196136973091</v>
      </c>
      <c r="AE42" s="14">
        <v>1.0741229858137631</v>
      </c>
      <c r="AF42" s="14">
        <v>1.209771835290159</v>
      </c>
      <c r="AG42" s="14">
        <v>1.0326262605415439</v>
      </c>
      <c r="AH42" s="14">
        <v>1.2106710153418889</v>
      </c>
      <c r="AI42" s="14">
        <v>0.6344356783336651</v>
      </c>
      <c r="AJ42" s="14">
        <v>1.1443221480362471</v>
      </c>
      <c r="AK42" s="14">
        <v>12.902685942211569</v>
      </c>
      <c r="AL42" s="14">
        <v>17.931121839937621</v>
      </c>
      <c r="AM42" s="14">
        <v>25.297023990391299</v>
      </c>
      <c r="AN42" s="14">
        <v>35.778668556212907</v>
      </c>
      <c r="AO42" s="14">
        <v>0.6344356783336651</v>
      </c>
    </row>
    <row r="43" spans="22:52" ht="18.75" x14ac:dyDescent="0.3">
      <c r="V43" s="17">
        <f t="shared" si="0"/>
        <v>37</v>
      </c>
      <c r="W43" s="14">
        <v>5.077840618807711</v>
      </c>
      <c r="X43" s="14">
        <v>2.0811605304040439</v>
      </c>
      <c r="Y43" s="14">
        <v>1.3646515450732419</v>
      </c>
      <c r="Z43" s="14">
        <v>1.360920690865373</v>
      </c>
      <c r="AA43" s="14">
        <v>1.269025353211243</v>
      </c>
      <c r="AB43" s="14">
        <v>1.240710588300352</v>
      </c>
      <c r="AC43" s="14">
        <v>1.3753470898150719</v>
      </c>
      <c r="AD43" s="14">
        <v>1.1317996909475829</v>
      </c>
      <c r="AE43" s="14">
        <v>1.1928511658079299</v>
      </c>
      <c r="AF43" s="14">
        <v>1.1475440964402619</v>
      </c>
      <c r="AG43" s="14">
        <v>1.1638588189447829</v>
      </c>
      <c r="AH43" s="14">
        <v>1.2204022162197681</v>
      </c>
      <c r="AI43" s="14">
        <v>0.61665965350537255</v>
      </c>
      <c r="AJ43" s="14">
        <v>1.2847521925312611</v>
      </c>
      <c r="AK43" s="14">
        <v>6.4687962480281183</v>
      </c>
      <c r="AL43" s="14">
        <v>21.08155096881088</v>
      </c>
      <c r="AM43" s="14">
        <v>21.864358111389802</v>
      </c>
      <c r="AN43" s="14">
        <v>28.928643663412181</v>
      </c>
      <c r="AO43" s="14">
        <v>0.61665965350537255</v>
      </c>
    </row>
    <row r="44" spans="22:52" ht="18.75" x14ac:dyDescent="0.3">
      <c r="V44" s="17">
        <f t="shared" si="0"/>
        <v>38</v>
      </c>
      <c r="W44" s="14">
        <v>4.4127067202528343</v>
      </c>
      <c r="X44" s="14">
        <v>1.999896825492429</v>
      </c>
      <c r="Y44" s="14">
        <v>1.510979759004947</v>
      </c>
      <c r="Z44" s="14">
        <v>1.3153331962217689</v>
      </c>
      <c r="AA44" s="14">
        <v>1.2265696089704881</v>
      </c>
      <c r="AB44" s="14">
        <v>1.283631014436089</v>
      </c>
      <c r="AC44" s="14">
        <v>1.453192407759651</v>
      </c>
      <c r="AD44" s="14">
        <v>1.151710956382384</v>
      </c>
      <c r="AE44" s="14">
        <v>1.1379404512854681</v>
      </c>
      <c r="AF44" s="14">
        <v>1.1270805853310379</v>
      </c>
      <c r="AG44" s="14">
        <v>1.1340356590862559</v>
      </c>
      <c r="AH44" s="14">
        <v>1.1222022204549691</v>
      </c>
      <c r="AI44" s="14">
        <v>0.97387305760180665</v>
      </c>
      <c r="AJ44" s="14">
        <v>1.057405386076173</v>
      </c>
      <c r="AK44" s="14">
        <v>9.0655636493938143</v>
      </c>
      <c r="AL44" s="14">
        <v>14.748381711548131</v>
      </c>
      <c r="AM44" s="14">
        <v>17.83702059177044</v>
      </c>
      <c r="AN44" s="14">
        <v>25.074543387009751</v>
      </c>
      <c r="AO44" s="14">
        <v>0.97387305760180665</v>
      </c>
    </row>
    <row r="45" spans="22:52" ht="18.75" x14ac:dyDescent="0.3">
      <c r="V45" s="17">
        <f t="shared" si="0"/>
        <v>39</v>
      </c>
      <c r="W45" s="14">
        <v>7.9361601538565596</v>
      </c>
      <c r="X45" s="14">
        <v>1.6628669959080711</v>
      </c>
      <c r="Y45" s="14">
        <v>1.4868977214489389</v>
      </c>
      <c r="Z45" s="14">
        <v>1.024611032295768</v>
      </c>
      <c r="AA45" s="14">
        <v>1.1259903536355991</v>
      </c>
      <c r="AB45" s="14">
        <v>1.3010533806613751</v>
      </c>
      <c r="AC45" s="14">
        <v>1.238752727711937</v>
      </c>
      <c r="AD45" s="14">
        <v>1.2284227306405511</v>
      </c>
      <c r="AE45" s="14">
        <v>1.202185540702621</v>
      </c>
      <c r="AF45" s="14">
        <v>1.2292347377250099</v>
      </c>
      <c r="AG45" s="14">
        <v>1.218274633727874</v>
      </c>
      <c r="AH45" s="14">
        <v>1.190968514863908</v>
      </c>
      <c r="AI45" s="14">
        <v>0.88388200755281998</v>
      </c>
      <c r="AJ45" s="14">
        <v>1.17866335440732</v>
      </c>
      <c r="AK45" s="14">
        <v>9.5875836991937877</v>
      </c>
      <c r="AL45" s="14">
        <v>21.313378150637519</v>
      </c>
      <c r="AM45" s="14">
        <v>33.448160120686467</v>
      </c>
      <c r="AN45" s="14">
        <v>24.361649493983169</v>
      </c>
      <c r="AO45" s="14">
        <v>0.88388200755281998</v>
      </c>
    </row>
    <row r="46" spans="22:52" ht="18.75" x14ac:dyDescent="0.3">
      <c r="V46" s="17">
        <f t="shared" si="0"/>
        <v>40</v>
      </c>
      <c r="W46" s="14">
        <v>6.1042817939915448</v>
      </c>
      <c r="X46" s="14">
        <v>1.8670609027026821</v>
      </c>
      <c r="Y46" s="14">
        <v>1.188151946149214</v>
      </c>
      <c r="Z46" s="14">
        <v>0.62800145399882401</v>
      </c>
      <c r="AA46" s="14">
        <v>1.209839164811636</v>
      </c>
      <c r="AB46" s="14">
        <v>1.1541066731273411</v>
      </c>
      <c r="AC46" s="14">
        <v>1.159697294696298</v>
      </c>
      <c r="AD46" s="14">
        <v>1.133226601181998</v>
      </c>
      <c r="AE46" s="14">
        <v>1.22735037435371</v>
      </c>
      <c r="AF46" s="14">
        <v>1.048280042895912</v>
      </c>
      <c r="AG46" s="14">
        <v>1.1731052614955531</v>
      </c>
      <c r="AH46" s="14">
        <v>1.2309186817836371</v>
      </c>
      <c r="AI46" s="14">
        <v>0.95293548259183536</v>
      </c>
      <c r="AJ46" s="14">
        <v>1.1331977164089171</v>
      </c>
      <c r="AK46" s="14">
        <v>11.314566384261891</v>
      </c>
      <c r="AL46" s="14">
        <v>17.328071254432899</v>
      </c>
      <c r="AM46" s="14">
        <v>33.795918570508249</v>
      </c>
      <c r="AN46" s="14">
        <v>26.148202981715581</v>
      </c>
      <c r="AO46" s="14">
        <v>0.95293548259183536</v>
      </c>
    </row>
    <row r="47" spans="22:52" ht="18.75" x14ac:dyDescent="0.3">
      <c r="V47" s="17">
        <f t="shared" si="0"/>
        <v>41</v>
      </c>
      <c r="W47" s="14">
        <v>3.945164835059046</v>
      </c>
      <c r="X47" s="14">
        <v>2.2542643816586332</v>
      </c>
      <c r="Y47" s="14">
        <v>1.2622587004442489</v>
      </c>
      <c r="Z47" s="14">
        <v>1.3265616701970779</v>
      </c>
      <c r="AA47" s="14">
        <v>1.307517908929503</v>
      </c>
      <c r="AB47" s="14">
        <v>1.185372450290697</v>
      </c>
      <c r="AC47" s="14">
        <v>1.2972491018065171</v>
      </c>
      <c r="AD47" s="14">
        <v>1.0517334155985709</v>
      </c>
      <c r="AE47" s="14">
        <v>1.217738798970935</v>
      </c>
      <c r="AF47" s="14">
        <v>1.090050357902856</v>
      </c>
      <c r="AG47" s="14">
        <v>1.1792787175550681</v>
      </c>
      <c r="AH47" s="14">
        <v>1.1824311462693899</v>
      </c>
      <c r="AI47" s="14">
        <v>0.98305233923031254</v>
      </c>
      <c r="AJ47" s="14">
        <v>1.149193643987275</v>
      </c>
      <c r="AK47" s="14">
        <v>11.88813802757157</v>
      </c>
      <c r="AL47" s="14">
        <v>25.727166584951</v>
      </c>
      <c r="AM47" s="14">
        <v>37.748164594148157</v>
      </c>
      <c r="AN47" s="14">
        <v>32.496142172102729</v>
      </c>
      <c r="AO47" s="14">
        <v>0.98305233923031254</v>
      </c>
    </row>
    <row r="48" spans="22:52" ht="18.75" x14ac:dyDescent="0.3">
      <c r="V48" s="17">
        <f t="shared" si="0"/>
        <v>42</v>
      </c>
      <c r="W48" s="14">
        <v>3.7924525278996759</v>
      </c>
      <c r="X48" s="14">
        <v>1.623779114724383</v>
      </c>
      <c r="Y48" s="14">
        <v>1.823943479628499</v>
      </c>
      <c r="Z48" s="14">
        <v>1.1421294530569419</v>
      </c>
      <c r="AA48" s="14">
        <v>1.121932547736183</v>
      </c>
      <c r="AB48" s="14">
        <v>1.313389037568826</v>
      </c>
      <c r="AC48" s="14">
        <v>1.14680912634058</v>
      </c>
      <c r="AD48" s="14">
        <v>1.231549338337282</v>
      </c>
      <c r="AE48" s="14">
        <v>1.135028005722704</v>
      </c>
      <c r="AF48" s="14">
        <v>1.1189664185880019</v>
      </c>
      <c r="AG48" s="14">
        <v>1.1413961306666951</v>
      </c>
      <c r="AH48" s="14">
        <v>1.0516510796440559</v>
      </c>
      <c r="AI48" s="14">
        <v>0.66160995727922156</v>
      </c>
      <c r="AJ48" s="14">
        <v>1.152670776053323</v>
      </c>
      <c r="AK48" s="14">
        <v>11.440773965621361</v>
      </c>
      <c r="AL48" s="14">
        <v>8.4030076377064713</v>
      </c>
      <c r="AM48" s="14">
        <v>27.825109816812059</v>
      </c>
      <c r="AN48" s="14">
        <v>28.873104333610829</v>
      </c>
      <c r="AO48" s="14">
        <v>0.66160995727922156</v>
      </c>
    </row>
    <row r="49" spans="22:41" ht="18.75" x14ac:dyDescent="0.3">
      <c r="V49" s="17">
        <f t="shared" si="0"/>
        <v>43</v>
      </c>
      <c r="W49" s="14">
        <v>3.6409842580796221</v>
      </c>
      <c r="X49" s="14">
        <v>1.818733137089555</v>
      </c>
      <c r="Y49" s="14">
        <v>1.4456766802821031</v>
      </c>
      <c r="Z49" s="14">
        <v>1.3651388695302731</v>
      </c>
      <c r="AA49" s="14">
        <v>1.166126512959011</v>
      </c>
      <c r="AB49" s="14">
        <v>1.130449505380041</v>
      </c>
      <c r="AC49" s="14">
        <v>1.321194374386206</v>
      </c>
      <c r="AD49" s="14">
        <v>1.3943183607945091</v>
      </c>
      <c r="AE49" s="14">
        <v>1.2487067798673339</v>
      </c>
      <c r="AF49" s="14">
        <v>1.214318733001831</v>
      </c>
      <c r="AG49" s="14">
        <v>1.2269696767034499</v>
      </c>
      <c r="AH49" s="14">
        <v>1.1369102026902571</v>
      </c>
      <c r="AI49" s="14">
        <v>0.88948225214705001</v>
      </c>
      <c r="AJ49" s="14">
        <v>1.1793259679045289</v>
      </c>
      <c r="AK49" s="14">
        <v>10.79821272457241</v>
      </c>
      <c r="AL49" s="14">
        <v>15.865587143825319</v>
      </c>
      <c r="AM49" s="14">
        <v>27.535934998322499</v>
      </c>
      <c r="AN49" s="14">
        <v>21.454135402807729</v>
      </c>
      <c r="AO49" s="14">
        <v>0.88948225214705001</v>
      </c>
    </row>
    <row r="50" spans="22:41" ht="18.75" x14ac:dyDescent="0.3">
      <c r="V50" s="17">
        <f t="shared" si="0"/>
        <v>44</v>
      </c>
      <c r="W50" s="14">
        <v>4.7561144760363936</v>
      </c>
      <c r="X50" s="14">
        <v>2.2521218336152682</v>
      </c>
      <c r="Y50" s="14">
        <v>1.7631445705878031</v>
      </c>
      <c r="Z50" s="14">
        <v>1.331866602873887</v>
      </c>
      <c r="AA50" s="14">
        <v>1.167458222275646</v>
      </c>
      <c r="AB50" s="14">
        <v>1.256753661846298</v>
      </c>
      <c r="AC50" s="14">
        <v>1.4202002467235251</v>
      </c>
      <c r="AD50" s="14">
        <v>1.228797589919161</v>
      </c>
      <c r="AE50" s="14">
        <v>1.2378865772843151</v>
      </c>
      <c r="AF50" s="14">
        <v>1.0748376656586109</v>
      </c>
      <c r="AG50" s="14">
        <v>1.1918691064121369</v>
      </c>
      <c r="AH50" s="14">
        <v>1.212372985356412</v>
      </c>
      <c r="AI50" s="14">
        <v>0.77272036389596743</v>
      </c>
      <c r="AJ50" s="14">
        <v>1.113838316673232</v>
      </c>
      <c r="AK50" s="14">
        <v>12.55061715084946</v>
      </c>
      <c r="AL50" s="14">
        <v>17.365647733737461</v>
      </c>
      <c r="AM50" s="14">
        <v>31.217469848020041</v>
      </c>
      <c r="AN50" s="14">
        <v>14.93578228211183</v>
      </c>
      <c r="AO50" s="14">
        <v>0.77272036389596743</v>
      </c>
    </row>
    <row r="51" spans="22:41" ht="18.75" x14ac:dyDescent="0.3">
      <c r="V51" s="17">
        <f t="shared" si="0"/>
        <v>45</v>
      </c>
      <c r="W51" s="14">
        <v>4.1977306501332583</v>
      </c>
      <c r="X51" s="14">
        <v>1.698266002158576</v>
      </c>
      <c r="Y51" s="14">
        <v>1.3914189683010849</v>
      </c>
      <c r="Z51" s="14">
        <v>1.2324361807172881</v>
      </c>
      <c r="AA51" s="14">
        <v>1.219829808394149</v>
      </c>
      <c r="AB51" s="14">
        <v>1.067283788180637</v>
      </c>
      <c r="AC51" s="14">
        <v>1.189065514993469</v>
      </c>
      <c r="AD51" s="14">
        <v>1.287936508256865</v>
      </c>
      <c r="AE51" s="14">
        <v>1.2256400191552119</v>
      </c>
      <c r="AF51" s="14">
        <v>0.82639528233158754</v>
      </c>
      <c r="AG51" s="14">
        <v>1.1413069849939019</v>
      </c>
      <c r="AH51" s="14">
        <v>1.1435371321280059</v>
      </c>
      <c r="AI51" s="14">
        <v>0.96029829554674029</v>
      </c>
      <c r="AJ51" s="14">
        <v>1.179894172524222</v>
      </c>
      <c r="AK51" s="14">
        <v>12.230414980894629</v>
      </c>
      <c r="AL51" s="14">
        <v>18.554558684311221</v>
      </c>
      <c r="AM51" s="14">
        <v>27.425410787350529</v>
      </c>
      <c r="AN51" s="14">
        <v>28.81828495284585</v>
      </c>
      <c r="AO51" s="14">
        <v>0.96029829554674029</v>
      </c>
    </row>
    <row r="52" spans="22:41" ht="18.75" x14ac:dyDescent="0.3">
      <c r="V52" s="17">
        <f t="shared" si="0"/>
        <v>46</v>
      </c>
      <c r="W52" s="14">
        <v>4.8581893691715239</v>
      </c>
      <c r="X52" s="14">
        <v>1.9222177705692189</v>
      </c>
      <c r="Y52" s="14">
        <v>1.512171327172944</v>
      </c>
      <c r="Z52" s="14">
        <v>1.0842055028297</v>
      </c>
      <c r="AA52" s="14">
        <v>1.2547777631402111</v>
      </c>
      <c r="AB52" s="14">
        <v>1.2382251225224949</v>
      </c>
      <c r="AC52" s="14">
        <v>1.3137685832375341</v>
      </c>
      <c r="AD52" s="14">
        <v>1.2913769328649061</v>
      </c>
      <c r="AE52" s="14">
        <v>1.1781919004185279</v>
      </c>
      <c r="AF52" s="14">
        <v>1.223945931257888</v>
      </c>
      <c r="AG52" s="14">
        <v>1.2114161107439541</v>
      </c>
      <c r="AH52" s="14">
        <v>1.0613274227094081</v>
      </c>
      <c r="AI52" s="14">
        <v>0.7860381543252164</v>
      </c>
      <c r="AJ52" s="14">
        <v>1.006505736316063</v>
      </c>
      <c r="AK52" s="14">
        <v>12.404483992219539</v>
      </c>
      <c r="AL52" s="14">
        <v>17.894764361836739</v>
      </c>
      <c r="AM52" s="14">
        <v>21.578432952984929</v>
      </c>
      <c r="AN52" s="14">
        <v>25.681555370540838</v>
      </c>
      <c r="AO52" s="14">
        <v>0.7860381543252164</v>
      </c>
    </row>
    <row r="53" spans="22:41" ht="18.75" x14ac:dyDescent="0.3">
      <c r="V53" s="17">
        <f t="shared" si="0"/>
        <v>47</v>
      </c>
      <c r="W53" s="14">
        <v>4.5702630123283434</v>
      </c>
      <c r="X53" s="14">
        <v>1.939232885139478</v>
      </c>
      <c r="Y53" s="14">
        <v>1.3237103788759961</v>
      </c>
      <c r="Z53" s="14">
        <v>1.340518261630937</v>
      </c>
      <c r="AA53" s="14">
        <v>1.181966469999592</v>
      </c>
      <c r="AB53" s="14">
        <v>1.193416950908456</v>
      </c>
      <c r="AC53" s="14">
        <v>1.258682264222297</v>
      </c>
      <c r="AD53" s="14">
        <v>1.1371467023293469</v>
      </c>
      <c r="AE53" s="14">
        <v>1.2575032565202291</v>
      </c>
      <c r="AF53" s="14">
        <v>1.0644197694844959</v>
      </c>
      <c r="AG53" s="14">
        <v>1.1765197808950609</v>
      </c>
      <c r="AH53" s="14">
        <v>1.1726670265461501</v>
      </c>
      <c r="AI53" s="14">
        <v>0.78150586356463281</v>
      </c>
      <c r="AJ53" s="14">
        <v>1.147544338772809</v>
      </c>
      <c r="AK53" s="14">
        <v>8.683282770244217</v>
      </c>
      <c r="AL53" s="14">
        <v>22.00553590587176</v>
      </c>
      <c r="AM53" s="14">
        <v>17.42035572816517</v>
      </c>
      <c r="AN53" s="14">
        <v>27.604843487733671</v>
      </c>
      <c r="AO53" s="14">
        <v>0.78150586356463281</v>
      </c>
    </row>
    <row r="54" spans="22:41" ht="18.75" x14ac:dyDescent="0.3">
      <c r="V54" s="17">
        <f t="shared" si="0"/>
        <v>48</v>
      </c>
      <c r="W54" s="14">
        <v>2.888760898062094</v>
      </c>
      <c r="X54" s="14">
        <v>2.1380471959266778</v>
      </c>
      <c r="Y54" s="14">
        <v>1.574954508921925</v>
      </c>
      <c r="Z54" s="14">
        <v>1.3892316807858029</v>
      </c>
      <c r="AA54" s="14">
        <v>1.181713526501049</v>
      </c>
      <c r="AB54" s="14">
        <v>1.160002245886314</v>
      </c>
      <c r="AC54" s="14">
        <v>1.3812555068540009</v>
      </c>
      <c r="AD54" s="14">
        <v>1.2604308959622981</v>
      </c>
      <c r="AE54" s="14">
        <v>1.34976366337849</v>
      </c>
      <c r="AF54" s="14">
        <v>1.2281560947722101</v>
      </c>
      <c r="AG54" s="14">
        <v>1.1506603083135809</v>
      </c>
      <c r="AH54" s="14">
        <v>1.166962156877362</v>
      </c>
      <c r="AI54" s="14">
        <v>0.6992871286768152</v>
      </c>
      <c r="AJ54" s="14">
        <v>1.1174719435836651</v>
      </c>
      <c r="AK54" s="14">
        <v>5.904176217131023</v>
      </c>
      <c r="AL54" s="14">
        <v>15.646313185841599</v>
      </c>
      <c r="AM54" s="14">
        <v>24.97519569844566</v>
      </c>
      <c r="AN54" s="14">
        <v>20.016670482873881</v>
      </c>
      <c r="AO54" s="14">
        <v>0.6992871286768152</v>
      </c>
    </row>
    <row r="55" spans="22:41" ht="18.75" x14ac:dyDescent="0.3">
      <c r="V55" s="17">
        <f t="shared" si="0"/>
        <v>49</v>
      </c>
      <c r="W55" s="14">
        <v>4.9518045390339616</v>
      </c>
      <c r="X55" s="14">
        <v>1.8306749214325979</v>
      </c>
      <c r="Y55" s="14">
        <v>1.4235720456106269</v>
      </c>
      <c r="Z55" s="14">
        <v>1.3058192749126061</v>
      </c>
      <c r="AA55" s="14">
        <v>1.2540506282966459</v>
      </c>
      <c r="AB55" s="14">
        <v>1.229397408743663</v>
      </c>
      <c r="AC55" s="14">
        <v>1.3231565117636399</v>
      </c>
      <c r="AD55" s="14">
        <v>1.34616699012267</v>
      </c>
      <c r="AE55" s="14">
        <v>1.2499398217975131</v>
      </c>
      <c r="AF55" s="14">
        <v>1.202906117416626</v>
      </c>
      <c r="AG55" s="14">
        <v>1.1107465090284561</v>
      </c>
      <c r="AH55" s="14">
        <v>1.25995868849644</v>
      </c>
      <c r="AI55" s="14">
        <v>0.79118003683204452</v>
      </c>
      <c r="AJ55" s="14">
        <v>1.1743503743489889</v>
      </c>
      <c r="AK55" s="14">
        <v>14.09835476113642</v>
      </c>
      <c r="AL55" s="14">
        <v>18.69319547767148</v>
      </c>
      <c r="AM55" s="14">
        <v>16.830661102459889</v>
      </c>
      <c r="AN55" s="14">
        <v>21.875535936770799</v>
      </c>
      <c r="AO55" s="14">
        <v>0.79118003683204452</v>
      </c>
    </row>
    <row r="56" spans="22:41" ht="18.75" x14ac:dyDescent="0.3">
      <c r="V56" s="17">
        <f t="shared" si="0"/>
        <v>50</v>
      </c>
      <c r="W56" s="14">
        <v>4.3878921006329001</v>
      </c>
      <c r="X56" s="14">
        <v>2.1581719750435102</v>
      </c>
      <c r="Y56" s="14">
        <v>1.3693329026330601</v>
      </c>
      <c r="Z56" s="14">
        <v>1.45695908692001</v>
      </c>
      <c r="AA56" s="14">
        <v>1.2952586409836899</v>
      </c>
      <c r="AB56" s="14">
        <v>1.20544031919425</v>
      </c>
      <c r="AC56" s="14">
        <v>1.3175243239600669</v>
      </c>
      <c r="AD56" s="14">
        <v>1.155911888113383</v>
      </c>
      <c r="AE56" s="14">
        <v>1.162105420739312</v>
      </c>
      <c r="AF56" s="14">
        <v>1.143369120149375</v>
      </c>
      <c r="AG56" s="14">
        <v>1.101973087897312</v>
      </c>
      <c r="AH56" s="14">
        <v>1.2394914329038249</v>
      </c>
      <c r="AI56" s="14">
        <v>0.73217213608593679</v>
      </c>
      <c r="AJ56" s="14">
        <v>1.1618153662582451</v>
      </c>
      <c r="AK56" s="14">
        <v>9.8728463338446772</v>
      </c>
      <c r="AL56" s="14">
        <v>17.065570462623409</v>
      </c>
      <c r="AM56" s="14">
        <v>24.81263082397032</v>
      </c>
      <c r="AN56" s="14">
        <v>28.369648929931909</v>
      </c>
      <c r="AO56" s="14">
        <v>0.73217213608593679</v>
      </c>
    </row>
    <row r="57" spans="22:41" ht="18.75" x14ac:dyDescent="0.3">
      <c r="V57" s="18" t="s">
        <v>1</v>
      </c>
      <c r="W57" s="14">
        <f>AVERAGE(W7:W56)</f>
        <v>4.4366804450493715</v>
      </c>
      <c r="X57" s="14">
        <f t="shared" ref="X57:AB57" si="3">AVERAGE(X7:X56)</f>
        <v>1.9418347423262186</v>
      </c>
      <c r="Y57" s="14">
        <f t="shared" si="3"/>
        <v>1.4779703568006426</v>
      </c>
      <c r="Z57" s="14">
        <f t="shared" si="3"/>
        <v>1.2519654919602159</v>
      </c>
      <c r="AA57" s="14">
        <f t="shared" si="3"/>
        <v>1.2092562543082113</v>
      </c>
      <c r="AB57" s="23">
        <f t="shared" si="3"/>
        <v>1.1769974656205942</v>
      </c>
      <c r="AC57" s="14">
        <f t="shared" ref="AC57" si="4">AVERAGE(AC7:AC56)</f>
        <v>1.2445648289943616</v>
      </c>
      <c r="AD57" s="14">
        <f t="shared" ref="AD57" si="5">AVERAGE(AD7:AD56)</f>
        <v>1.2452420935845003</v>
      </c>
      <c r="AE57" s="14">
        <f t="shared" ref="AE57" si="6">AVERAGE(AE7:AE56)</f>
        <v>1.2006827245812839</v>
      </c>
      <c r="AF57" s="14">
        <f t="shared" ref="AF57" si="7">AVERAGE(AF7:AF56)</f>
        <v>1.1636474192415569</v>
      </c>
      <c r="AG57" s="14">
        <f t="shared" ref="AG57" si="8">AVERAGE(AG7:AG56)</f>
        <v>1.168447223057123</v>
      </c>
      <c r="AH57" s="23">
        <f t="shared" ref="AH57:AN57" si="9">AVERAGE(AH7:AH56)</f>
        <v>1.1532236830990061</v>
      </c>
      <c r="AI57" s="23">
        <f t="shared" si="9"/>
        <v>0.83843229827626853</v>
      </c>
      <c r="AJ57" s="16">
        <f t="shared" si="9"/>
        <v>1.15040106786289</v>
      </c>
      <c r="AK57" s="16">
        <f t="shared" si="9"/>
        <v>10.557985748534657</v>
      </c>
      <c r="AL57" s="16">
        <f t="shared" si="9"/>
        <v>18.731086294579871</v>
      </c>
      <c r="AM57" s="16">
        <f t="shared" si="9"/>
        <v>25.568403153903429</v>
      </c>
      <c r="AN57" s="16">
        <f t="shared" si="9"/>
        <v>25.994893309196296</v>
      </c>
      <c r="AO57" s="16">
        <f t="shared" ref="AO57" si="10">AVERAGE(AO7:AO56)</f>
        <v>0.83843229827626853</v>
      </c>
    </row>
    <row r="58" spans="22:41" ht="18" x14ac:dyDescent="0.25">
      <c r="V58" s="19" t="s">
        <v>4</v>
      </c>
      <c r="W58" s="14">
        <f>_xlfn.STDEV.S(W7:W56)</f>
        <v>1.5761958097260544</v>
      </c>
      <c r="X58" s="14">
        <f t="shared" ref="X58:AM58" si="11">_xlfn.STDEV.S(X7:X56)</f>
        <v>0.36539029355810093</v>
      </c>
      <c r="Y58" s="14">
        <f t="shared" si="11"/>
        <v>0.15964149155169796</v>
      </c>
      <c r="Z58" s="14">
        <f t="shared" si="11"/>
        <v>0.12625991134384182</v>
      </c>
      <c r="AA58" s="14">
        <f t="shared" si="11"/>
        <v>7.4168764053135341E-2</v>
      </c>
      <c r="AB58" s="14">
        <f t="shared" si="11"/>
        <v>8.2556255104398693E-2</v>
      </c>
      <c r="AC58" s="14">
        <f t="shared" si="11"/>
        <v>0.11246304371689549</v>
      </c>
      <c r="AD58" s="14">
        <f t="shared" si="11"/>
        <v>8.9589007932148607E-2</v>
      </c>
      <c r="AE58" s="14">
        <f t="shared" si="11"/>
        <v>7.7385156005706862E-2</v>
      </c>
      <c r="AF58" s="14">
        <f t="shared" si="11"/>
        <v>8.3543606454928337E-2</v>
      </c>
      <c r="AG58" s="14">
        <f t="shared" si="11"/>
        <v>5.167958635852056E-2</v>
      </c>
      <c r="AH58" s="14">
        <f t="shared" si="11"/>
        <v>5.9620962707700856E-2</v>
      </c>
      <c r="AI58" s="14">
        <f t="shared" si="11"/>
        <v>0.10120434609480851</v>
      </c>
      <c r="AJ58" s="14">
        <f t="shared" si="11"/>
        <v>6.6138807016272977E-2</v>
      </c>
      <c r="AK58" s="14">
        <f t="shared" si="11"/>
        <v>2.2842443403222212</v>
      </c>
      <c r="AL58" s="14">
        <f t="shared" si="11"/>
        <v>3.7460462472842284</v>
      </c>
      <c r="AM58" s="14">
        <f t="shared" si="11"/>
        <v>6.1315610034065626</v>
      </c>
      <c r="AN58" s="14">
        <f>_xlfn.STDEV.S(AN7:AN56)</f>
        <v>5.7077505813582574</v>
      </c>
      <c r="AO58" s="14">
        <f t="shared" ref="AO58" si="12">_xlfn.STDEV.S(AO7:AO56)</f>
        <v>0.10120434609480851</v>
      </c>
    </row>
    <row r="62" spans="22:41" ht="21" x14ac:dyDescent="0.35">
      <c r="W62" s="24" t="s">
        <v>11</v>
      </c>
      <c r="X62" s="25"/>
      <c r="Y62" s="25"/>
      <c r="Z62" s="25"/>
      <c r="AA62" s="25"/>
      <c r="AB62" s="25"/>
      <c r="AC62" s="24" t="s">
        <v>12</v>
      </c>
      <c r="AD62" s="25"/>
      <c r="AE62" s="25"/>
      <c r="AF62" s="25"/>
      <c r="AG62" s="25"/>
      <c r="AH62" s="25"/>
      <c r="AI62" s="24" t="s">
        <v>13</v>
      </c>
      <c r="AJ62" s="25"/>
      <c r="AK62" s="25"/>
      <c r="AL62" s="25"/>
      <c r="AM62" s="25"/>
      <c r="AN62" s="25"/>
    </row>
  </sheetData>
  <mergeCells count="9">
    <mergeCell ref="W6:AB6"/>
    <mergeCell ref="W4:AB4"/>
    <mergeCell ref="AQ4:AV5"/>
    <mergeCell ref="V4:V6"/>
    <mergeCell ref="AC4:AH4"/>
    <mergeCell ref="AC6:AH6"/>
    <mergeCell ref="AI4:AN4"/>
    <mergeCell ref="AI6:AN6"/>
    <mergeCell ref="AO4:AO5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Q2:W12"/>
  <sheetViews>
    <sheetView showGridLines="0" zoomScale="81" workbookViewId="0">
      <selection activeCell="Y18" sqref="Y18"/>
    </sheetView>
  </sheetViews>
  <sheetFormatPr defaultRowHeight="15" x14ac:dyDescent="0.25"/>
  <cols>
    <col min="1" max="1" width="19.5703125" customWidth="1"/>
    <col min="17" max="17" width="31.140625" customWidth="1"/>
  </cols>
  <sheetData>
    <row r="2" spans="17:23" x14ac:dyDescent="0.25">
      <c r="Q2" s="1" t="s">
        <v>20</v>
      </c>
      <c r="R2" s="1">
        <f>principal!W5</f>
        <v>10</v>
      </c>
      <c r="S2" s="1">
        <f>principal!X5</f>
        <v>20</v>
      </c>
      <c r="T2" s="1">
        <f>principal!Y5</f>
        <v>40</v>
      </c>
      <c r="U2" s="1">
        <f>principal!Z5</f>
        <v>80</v>
      </c>
      <c r="V2" s="1">
        <f>principal!AA5</f>
        <v>120</v>
      </c>
      <c r="W2" s="1">
        <f>principal!AB5</f>
        <v>160</v>
      </c>
    </row>
    <row r="3" spans="17:23" x14ac:dyDescent="0.25">
      <c r="Q3" s="1" t="s">
        <v>21</v>
      </c>
      <c r="R3" s="13">
        <f>principal!W57</f>
        <v>4.4366804450493715</v>
      </c>
      <c r="S3" s="13">
        <f>principal!X57</f>
        <v>1.9418347423262186</v>
      </c>
      <c r="T3" s="13">
        <f>principal!Y57</f>
        <v>1.4779703568006426</v>
      </c>
      <c r="U3" s="13">
        <f>principal!Z57</f>
        <v>1.2519654919602159</v>
      </c>
      <c r="V3" s="13">
        <f>principal!AA57</f>
        <v>1.2092562543082113</v>
      </c>
      <c r="W3" s="13">
        <f>principal!AB57</f>
        <v>1.1769974656205942</v>
      </c>
    </row>
    <row r="6" spans="17:23" x14ac:dyDescent="0.25">
      <c r="Q6" s="1" t="s">
        <v>23</v>
      </c>
      <c r="R6" s="1">
        <f>principal!AC5</f>
        <v>0.1</v>
      </c>
      <c r="S6" s="1">
        <f>principal!AD5</f>
        <v>0.2</v>
      </c>
      <c r="T6" s="1">
        <f>principal!AE5</f>
        <v>0.4</v>
      </c>
      <c r="U6" s="1">
        <f>principal!AF5</f>
        <v>0.6</v>
      </c>
      <c r="V6" s="1">
        <f>principal!AG5</f>
        <v>0.8</v>
      </c>
      <c r="W6" s="1">
        <f>principal!AH5</f>
        <v>1</v>
      </c>
    </row>
    <row r="7" spans="17:23" x14ac:dyDescent="0.25">
      <c r="Q7" s="1" t="s">
        <v>21</v>
      </c>
      <c r="R7" s="13">
        <f>principal!AC57</f>
        <v>1.2445648289943616</v>
      </c>
      <c r="S7" s="13">
        <f>principal!AD57</f>
        <v>1.2452420935845003</v>
      </c>
      <c r="T7" s="13">
        <f>principal!AE57</f>
        <v>1.2006827245812839</v>
      </c>
      <c r="U7" s="13">
        <f>principal!AF57</f>
        <v>1.1636474192415569</v>
      </c>
      <c r="V7" s="13">
        <f>principal!AG57</f>
        <v>1.168447223057123</v>
      </c>
      <c r="W7" s="13">
        <f>principal!AH57</f>
        <v>1.1532236830990061</v>
      </c>
    </row>
    <row r="11" spans="17:23" x14ac:dyDescent="0.25">
      <c r="Q11" s="1" t="s">
        <v>22</v>
      </c>
      <c r="R11" s="1">
        <f>principal!AI5</f>
        <v>5.0000000000000001E-3</v>
      </c>
      <c r="S11" s="1">
        <f>principal!AJ5</f>
        <v>0.01</v>
      </c>
      <c r="T11" s="1">
        <f>principal!AK5</f>
        <v>0.05</v>
      </c>
      <c r="U11" s="1">
        <f>principal!AL5</f>
        <v>0.1</v>
      </c>
      <c r="V11" s="1">
        <f>principal!AM5</f>
        <v>0.3</v>
      </c>
      <c r="W11" s="1">
        <f>principal!AN5</f>
        <v>0.5</v>
      </c>
    </row>
    <row r="12" spans="17:23" x14ac:dyDescent="0.25">
      <c r="Q12" s="1" t="s">
        <v>21</v>
      </c>
      <c r="R12" s="13">
        <f>principal!AI57</f>
        <v>0.83843229827626853</v>
      </c>
      <c r="S12" s="13">
        <f>principal!AJ57</f>
        <v>1.15040106786289</v>
      </c>
      <c r="T12" s="13">
        <f>principal!AK57</f>
        <v>10.557985748534657</v>
      </c>
      <c r="U12" s="13">
        <f>principal!AL57</f>
        <v>18.731086294579871</v>
      </c>
      <c r="V12" s="13">
        <f>principal!AM57</f>
        <v>25.568403153903429</v>
      </c>
      <c r="W12" s="13">
        <f>principal!AN57</f>
        <v>25.994893309196296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G27"/>
  <sheetViews>
    <sheetView showGridLines="0" zoomScale="89" zoomScaleNormal="70" workbookViewId="0">
      <selection activeCell="D32" sqref="D32"/>
    </sheetView>
  </sheetViews>
  <sheetFormatPr defaultRowHeight="15" x14ac:dyDescent="0.25"/>
  <cols>
    <col min="3" max="3" width="19.28515625" customWidth="1"/>
    <col min="4" max="4" width="21.7109375" customWidth="1"/>
    <col min="5" max="5" width="17.42578125" customWidth="1"/>
    <col min="6" max="6" width="19.7109375" customWidth="1"/>
    <col min="7" max="7" width="12.140625" customWidth="1"/>
  </cols>
  <sheetData>
    <row r="2" spans="2:7" x14ac:dyDescent="0.25">
      <c r="B2" s="20" t="str" cm="1">
        <f t="array" ref="B2:G27">principal!AQ6:AV31</f>
        <v>NFOB</v>
      </c>
      <c r="C2" s="1" t="str">
        <v>f(x)melhor_pior</v>
      </c>
      <c r="D2" s="1" t="str">
        <v>f(x)melhor_melhor</v>
      </c>
      <c r="E2" s="1" t="str">
        <v>f(x)melhor_médio</v>
      </c>
      <c r="F2" s="1" t="str">
        <v>f(x)melhor_mediana</v>
      </c>
      <c r="G2" s="1" t="str">
        <v>f(x)_s</v>
      </c>
    </row>
    <row r="3" spans="2:7" x14ac:dyDescent="0.25">
      <c r="B3" s="1">
        <v>250</v>
      </c>
      <c r="C3" s="13">
        <v>543.59626192563599</v>
      </c>
      <c r="D3" s="13">
        <v>73.698995101723199</v>
      </c>
      <c r="E3" s="13">
        <v>303.01074131773998</v>
      </c>
      <c r="F3" s="13">
        <v>297.34351985294802</v>
      </c>
      <c r="G3" s="13">
        <v>84.217040790528301</v>
      </c>
    </row>
    <row r="4" spans="2:7" x14ac:dyDescent="0.25">
      <c r="B4" s="1">
        <v>500</v>
      </c>
      <c r="C4" s="13">
        <v>543.59626192563599</v>
      </c>
      <c r="D4" s="13">
        <v>73.698995101723199</v>
      </c>
      <c r="E4" s="13">
        <v>303.01074131773998</v>
      </c>
      <c r="F4" s="13">
        <v>297.34351985294802</v>
      </c>
      <c r="G4" s="13">
        <v>84.217040790528301</v>
      </c>
    </row>
    <row r="5" spans="2:7" x14ac:dyDescent="0.25">
      <c r="B5" s="1">
        <v>750</v>
      </c>
      <c r="C5" s="13">
        <v>387.52781950074802</v>
      </c>
      <c r="D5" s="13">
        <v>59.027419902966599</v>
      </c>
      <c r="E5" s="13">
        <v>216.93069686384399</v>
      </c>
      <c r="F5" s="13">
        <v>217.72008187234201</v>
      </c>
      <c r="G5" s="13">
        <v>76.089540384526501</v>
      </c>
    </row>
    <row r="6" spans="2:7" x14ac:dyDescent="0.25">
      <c r="B6" s="1">
        <v>1000</v>
      </c>
      <c r="C6" s="13">
        <v>447.44345713216597</v>
      </c>
      <c r="D6" s="13">
        <v>47.956899014271102</v>
      </c>
      <c r="E6" s="13">
        <v>195.27632008869301</v>
      </c>
      <c r="F6" s="13">
        <v>190.602886484473</v>
      </c>
      <c r="G6" s="13">
        <v>79.660275295356499</v>
      </c>
    </row>
    <row r="7" spans="2:7" x14ac:dyDescent="0.25">
      <c r="B7" s="1">
        <v>1500</v>
      </c>
      <c r="C7" s="13">
        <v>475.863461316459</v>
      </c>
      <c r="D7" s="13">
        <v>40.798540276490698</v>
      </c>
      <c r="E7" s="13">
        <v>171.67797286185601</v>
      </c>
      <c r="F7" s="13">
        <v>166.75843781189701</v>
      </c>
      <c r="G7" s="13">
        <v>74.066446238761202</v>
      </c>
    </row>
    <row r="8" spans="2:7" x14ac:dyDescent="0.25">
      <c r="B8" s="1">
        <v>2000</v>
      </c>
      <c r="C8" s="13">
        <v>235.00961753729999</v>
      </c>
      <c r="D8" s="13">
        <v>31.2952904223263</v>
      </c>
      <c r="E8" s="13">
        <v>102.92485617304099</v>
      </c>
      <c r="F8" s="13">
        <v>99.085193734099093</v>
      </c>
      <c r="G8" s="13">
        <v>41.491483282134503</v>
      </c>
    </row>
    <row r="9" spans="2:7" x14ac:dyDescent="0.25">
      <c r="B9" s="1">
        <v>3000</v>
      </c>
      <c r="C9" s="13">
        <v>164.47914400795801</v>
      </c>
      <c r="D9" s="13">
        <v>18.195554951454501</v>
      </c>
      <c r="E9" s="13">
        <v>64.833449326609397</v>
      </c>
      <c r="F9" s="13">
        <v>58.2504722493671</v>
      </c>
      <c r="G9" s="13">
        <v>27.911150490467602</v>
      </c>
    </row>
    <row r="10" spans="2:7" x14ac:dyDescent="0.25">
      <c r="B10" s="1">
        <v>4000</v>
      </c>
      <c r="C10" s="13">
        <v>153.55717551848099</v>
      </c>
      <c r="D10" s="13">
        <v>13.9946628117922</v>
      </c>
      <c r="E10" s="13">
        <v>48.837510337584199</v>
      </c>
      <c r="F10" s="13">
        <v>42.361431661781403</v>
      </c>
      <c r="G10" s="13">
        <v>23.824844767170902</v>
      </c>
    </row>
    <row r="11" spans="2:7" x14ac:dyDescent="0.25">
      <c r="B11" s="1">
        <v>5000</v>
      </c>
      <c r="C11" s="13">
        <v>107.673449898928</v>
      </c>
      <c r="D11" s="13">
        <v>11.1051203357065</v>
      </c>
      <c r="E11" s="13">
        <v>33.605750959585301</v>
      </c>
      <c r="F11" s="13">
        <v>25.6991629897603</v>
      </c>
      <c r="G11" s="13">
        <v>21.2197042946671</v>
      </c>
    </row>
    <row r="12" spans="2:7" x14ac:dyDescent="0.25">
      <c r="B12" s="1">
        <v>6000</v>
      </c>
      <c r="C12" s="13">
        <v>119.74590420047601</v>
      </c>
      <c r="D12" s="13">
        <v>9.2862675185069996</v>
      </c>
      <c r="E12" s="13">
        <v>29.476276457768499</v>
      </c>
      <c r="F12" s="13">
        <v>21.805677517393502</v>
      </c>
      <c r="G12" s="13">
        <v>21.461907010745101</v>
      </c>
    </row>
    <row r="13" spans="2:7" x14ac:dyDescent="0.25">
      <c r="B13" s="1">
        <v>7000</v>
      </c>
      <c r="C13" s="13">
        <v>99.215054021535806</v>
      </c>
      <c r="D13" s="13">
        <v>6.7131661385215802</v>
      </c>
      <c r="E13" s="13">
        <v>20.955156702339799</v>
      </c>
      <c r="F13" s="13">
        <v>15.8501237353838</v>
      </c>
      <c r="G13" s="13">
        <v>16.7021618936263</v>
      </c>
    </row>
    <row r="14" spans="2:7" x14ac:dyDescent="0.25">
      <c r="B14" s="1">
        <v>8000</v>
      </c>
      <c r="C14" s="13">
        <v>103.26389185767999</v>
      </c>
      <c r="D14" s="13">
        <v>3.8779853706482901</v>
      </c>
      <c r="E14" s="13">
        <v>16.085095571005599</v>
      </c>
      <c r="F14" s="13">
        <v>10.8424441551632</v>
      </c>
      <c r="G14" s="13">
        <v>16.137509624520298</v>
      </c>
    </row>
    <row r="15" spans="2:7" x14ac:dyDescent="0.25">
      <c r="B15" s="1">
        <v>9000</v>
      </c>
      <c r="C15" s="13">
        <v>95.989066911018995</v>
      </c>
      <c r="D15" s="13">
        <v>2.97172800709374</v>
      </c>
      <c r="E15" s="13">
        <v>14.0609845545595</v>
      </c>
      <c r="F15" s="13">
        <v>10.274552319045901</v>
      </c>
      <c r="G15" s="13">
        <v>14.7169588495696</v>
      </c>
    </row>
    <row r="16" spans="2:7" x14ac:dyDescent="0.25">
      <c r="B16" s="1">
        <v>10000</v>
      </c>
      <c r="C16" s="13">
        <v>89.610947399209195</v>
      </c>
      <c r="D16" s="13">
        <v>2.4308564974486599</v>
      </c>
      <c r="E16" s="13">
        <v>13.3730553140011</v>
      </c>
      <c r="F16" s="13">
        <v>9.2990308991779607</v>
      </c>
      <c r="G16" s="13">
        <v>13.5713935686565</v>
      </c>
    </row>
    <row r="17" spans="2:7" x14ac:dyDescent="0.25">
      <c r="B17" s="1">
        <v>15000</v>
      </c>
      <c r="C17" s="13">
        <v>168.12945427390699</v>
      </c>
      <c r="D17" s="13">
        <v>1.4577942713704199</v>
      </c>
      <c r="E17" s="13">
        <v>12.4950542667078</v>
      </c>
      <c r="F17" s="13">
        <v>5.2280971313315501</v>
      </c>
      <c r="G17" s="13">
        <v>23.321407512648701</v>
      </c>
    </row>
    <row r="18" spans="2:7" x14ac:dyDescent="0.25">
      <c r="B18" s="1">
        <v>20000</v>
      </c>
      <c r="C18" s="13">
        <v>173.036953145718</v>
      </c>
      <c r="D18" s="13">
        <v>1.3428165090375599</v>
      </c>
      <c r="E18" s="13">
        <v>9.2864744194833602</v>
      </c>
      <c r="F18" s="13">
        <v>3.94444963760249</v>
      </c>
      <c r="G18" s="13">
        <v>19.742404256642299</v>
      </c>
    </row>
    <row r="19" spans="2:7" x14ac:dyDescent="0.25">
      <c r="B19" s="1">
        <v>25000</v>
      </c>
      <c r="C19" s="13">
        <v>91.276351113190202</v>
      </c>
      <c r="D19" s="13">
        <v>1.3392415110144</v>
      </c>
      <c r="E19" s="13">
        <v>8.3485823444788902</v>
      </c>
      <c r="F19" s="13">
        <v>2.6414216386253102</v>
      </c>
      <c r="G19" s="13">
        <v>17.825402910732599</v>
      </c>
    </row>
    <row r="20" spans="2:7" x14ac:dyDescent="0.25">
      <c r="B20" s="1">
        <v>30000</v>
      </c>
      <c r="C20" s="13">
        <v>98.048960468123894</v>
      </c>
      <c r="D20" s="13">
        <v>1.2822237110616299</v>
      </c>
      <c r="E20" s="13">
        <v>11.2647898019696</v>
      </c>
      <c r="F20" s="13">
        <v>2.9467045375046199</v>
      </c>
      <c r="G20" s="13">
        <v>23.329377387368101</v>
      </c>
    </row>
    <row r="21" spans="2:7" x14ac:dyDescent="0.25">
      <c r="B21" s="1">
        <v>40000</v>
      </c>
      <c r="C21" s="13">
        <v>92.033022675870797</v>
      </c>
      <c r="D21" s="13">
        <v>1.18290017946924</v>
      </c>
      <c r="E21" s="13">
        <v>7.7428972562816298</v>
      </c>
      <c r="F21" s="13">
        <v>2.6205197207866302</v>
      </c>
      <c r="G21" s="13">
        <v>15.9932166115181</v>
      </c>
    </row>
    <row r="22" spans="2:7" x14ac:dyDescent="0.25">
      <c r="B22" s="1">
        <v>50000</v>
      </c>
      <c r="C22" s="13">
        <v>91.095682531067496</v>
      </c>
      <c r="D22" s="13">
        <v>1.16838132088304</v>
      </c>
      <c r="E22" s="13">
        <v>6.6321066890131197</v>
      </c>
      <c r="F22" s="13">
        <v>2.2166937002233702</v>
      </c>
      <c r="G22" s="13">
        <v>15.794009521812701</v>
      </c>
    </row>
    <row r="23" spans="2:7" x14ac:dyDescent="0.25">
      <c r="B23" s="1">
        <v>60000</v>
      </c>
      <c r="C23" s="13">
        <v>101.62074479964301</v>
      </c>
      <c r="D23" s="13">
        <v>1.07466444587712</v>
      </c>
      <c r="E23" s="13">
        <v>8.1071596617014094</v>
      </c>
      <c r="F23" s="13">
        <v>2.1280607478926798</v>
      </c>
      <c r="G23" s="13">
        <v>19.696256027348799</v>
      </c>
    </row>
    <row r="24" spans="2:7" x14ac:dyDescent="0.25">
      <c r="B24" s="1">
        <v>70000</v>
      </c>
      <c r="C24" s="13">
        <v>89.456151231799595</v>
      </c>
      <c r="D24" s="13">
        <v>0.99319956913414797</v>
      </c>
      <c r="E24" s="13">
        <v>6.4548683259056103</v>
      </c>
      <c r="F24" s="13">
        <v>2.1456621862921401</v>
      </c>
      <c r="G24" s="13">
        <v>15.6504443619404</v>
      </c>
    </row>
    <row r="25" spans="2:7" x14ac:dyDescent="0.25">
      <c r="B25" s="1">
        <v>80000</v>
      </c>
      <c r="C25" s="13">
        <v>114.004102488356</v>
      </c>
      <c r="D25" s="13">
        <v>0.86396031824247199</v>
      </c>
      <c r="E25" s="13">
        <v>6.5788894961309996</v>
      </c>
      <c r="F25" s="13">
        <v>2.4709469388574399</v>
      </c>
      <c r="G25" s="13">
        <v>16.640211079386098</v>
      </c>
    </row>
    <row r="26" spans="2:7" x14ac:dyDescent="0.25">
      <c r="B26" s="1">
        <v>90000</v>
      </c>
      <c r="C26" s="13">
        <v>114.004102488356</v>
      </c>
      <c r="D26" s="13">
        <v>0.86396031824247199</v>
      </c>
      <c r="E26" s="13">
        <v>6.5788894961309996</v>
      </c>
      <c r="F26" s="13">
        <v>2.4709469388574399</v>
      </c>
      <c r="G26" s="13">
        <v>16.640211079386098</v>
      </c>
    </row>
    <row r="27" spans="2:7" x14ac:dyDescent="0.25">
      <c r="B27" s="1">
        <v>100000</v>
      </c>
      <c r="C27" s="13">
        <v>114.004102488356</v>
      </c>
      <c r="D27" s="13">
        <v>0.86396031824247199</v>
      </c>
      <c r="E27" s="13">
        <v>6.5788894961309996</v>
      </c>
      <c r="F27" s="13">
        <v>2.4709469388574399</v>
      </c>
      <c r="G27" s="13">
        <v>16.640211079386098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6B844-3338-4656-ACC5-A25857D6717E}">
  <dimension ref="A1:C34"/>
  <sheetViews>
    <sheetView showGridLines="0" workbookViewId="0">
      <selection activeCell="M26" sqref="M26"/>
    </sheetView>
  </sheetViews>
  <sheetFormatPr defaultRowHeight="15" x14ac:dyDescent="0.25"/>
  <cols>
    <col min="2" max="2" width="25.28515625" customWidth="1"/>
    <col min="3" max="3" width="11.5703125" customWidth="1"/>
  </cols>
  <sheetData>
    <row r="1" spans="1:3" ht="18.75" x14ac:dyDescent="0.25">
      <c r="A1" s="20" t="str">
        <f>principal!AQ6</f>
        <v>NFOB</v>
      </c>
      <c r="B1" s="12" t="s">
        <v>9</v>
      </c>
      <c r="C1" s="12" t="s">
        <v>7</v>
      </c>
    </row>
    <row r="2" spans="1:3" x14ac:dyDescent="0.25">
      <c r="A2" s="20">
        <f>principal!AQ7</f>
        <v>250</v>
      </c>
      <c r="B2" s="14">
        <f>principal!AS7</f>
        <v>73.698995101723199</v>
      </c>
      <c r="C2" s="13">
        <f>principal!AV7</f>
        <v>84.217040790528301</v>
      </c>
    </row>
    <row r="3" spans="1:3" x14ac:dyDescent="0.25">
      <c r="A3" s="20">
        <f>principal!AQ8</f>
        <v>500</v>
      </c>
      <c r="B3" s="14">
        <f>principal!AS8</f>
        <v>73.698995101723199</v>
      </c>
      <c r="C3" s="13">
        <f>principal!AV8</f>
        <v>84.217040790528301</v>
      </c>
    </row>
    <row r="4" spans="1:3" x14ac:dyDescent="0.25">
      <c r="A4" s="20">
        <f>principal!AQ9</f>
        <v>750</v>
      </c>
      <c r="B4" s="14">
        <f>principal!AS9</f>
        <v>59.027419902966599</v>
      </c>
      <c r="C4" s="13">
        <f>principal!AV9</f>
        <v>76.089540384526501</v>
      </c>
    </row>
    <row r="5" spans="1:3" x14ac:dyDescent="0.25">
      <c r="A5" s="20">
        <f>principal!AQ10</f>
        <v>1000</v>
      </c>
      <c r="B5" s="14">
        <f>principal!AS10</f>
        <v>47.956899014271102</v>
      </c>
      <c r="C5" s="13">
        <f>principal!AV10</f>
        <v>79.660275295356499</v>
      </c>
    </row>
    <row r="6" spans="1:3" x14ac:dyDescent="0.25">
      <c r="A6" s="20">
        <f>principal!AQ11</f>
        <v>1500</v>
      </c>
      <c r="B6" s="14">
        <f>principal!AS11</f>
        <v>40.798540276490698</v>
      </c>
      <c r="C6" s="13">
        <f>principal!AV11</f>
        <v>74.066446238761202</v>
      </c>
    </row>
    <row r="7" spans="1:3" x14ac:dyDescent="0.25">
      <c r="A7" s="20">
        <f>principal!AQ12</f>
        <v>2000</v>
      </c>
      <c r="B7" s="14">
        <f>principal!AS12</f>
        <v>31.2952904223263</v>
      </c>
      <c r="C7" s="13">
        <f>principal!AV12</f>
        <v>41.491483282134503</v>
      </c>
    </row>
    <row r="8" spans="1:3" x14ac:dyDescent="0.25">
      <c r="A8" s="20">
        <f>principal!AQ13</f>
        <v>3000</v>
      </c>
      <c r="B8" s="14">
        <f>principal!AS13</f>
        <v>18.195554951454501</v>
      </c>
      <c r="C8" s="13">
        <f>principal!AV13</f>
        <v>27.911150490467602</v>
      </c>
    </row>
    <row r="9" spans="1:3" x14ac:dyDescent="0.25">
      <c r="A9" s="20">
        <f>principal!AQ14</f>
        <v>4000</v>
      </c>
      <c r="B9" s="14">
        <f>principal!AS14</f>
        <v>13.9946628117922</v>
      </c>
      <c r="C9" s="13">
        <f>principal!AV14</f>
        <v>23.824844767170902</v>
      </c>
    </row>
    <row r="10" spans="1:3" x14ac:dyDescent="0.25">
      <c r="A10" s="20">
        <f>principal!AQ15</f>
        <v>5000</v>
      </c>
      <c r="B10" s="14">
        <f>principal!AS15</f>
        <v>11.1051203357065</v>
      </c>
      <c r="C10" s="13">
        <f>principal!AV15</f>
        <v>21.2197042946671</v>
      </c>
    </row>
    <row r="11" spans="1:3" x14ac:dyDescent="0.25">
      <c r="A11" s="20">
        <f>principal!AQ16</f>
        <v>6000</v>
      </c>
      <c r="B11" s="14">
        <f>principal!AS16</f>
        <v>9.2862675185069996</v>
      </c>
      <c r="C11" s="13">
        <f>principal!AV16</f>
        <v>21.461907010745101</v>
      </c>
    </row>
    <row r="12" spans="1:3" x14ac:dyDescent="0.25">
      <c r="A12" s="20">
        <f>principal!AQ17</f>
        <v>7000</v>
      </c>
      <c r="B12" s="14">
        <f>principal!AS17</f>
        <v>6.7131661385215802</v>
      </c>
      <c r="C12" s="13">
        <f>principal!AV17</f>
        <v>16.7021618936263</v>
      </c>
    </row>
    <row r="13" spans="1:3" x14ac:dyDescent="0.25">
      <c r="A13" s="20">
        <f>principal!AQ18</f>
        <v>8000</v>
      </c>
      <c r="B13" s="14">
        <f>principal!AS18</f>
        <v>3.8779853706482901</v>
      </c>
      <c r="C13" s="13">
        <f>principal!AV18</f>
        <v>16.137509624520298</v>
      </c>
    </row>
    <row r="14" spans="1:3" x14ac:dyDescent="0.25">
      <c r="A14" s="20">
        <f>principal!AQ19</f>
        <v>9000</v>
      </c>
      <c r="B14" s="14">
        <f>principal!AS19</f>
        <v>2.97172800709374</v>
      </c>
      <c r="C14" s="13">
        <f>principal!AV19</f>
        <v>14.7169588495696</v>
      </c>
    </row>
    <row r="15" spans="1:3" x14ac:dyDescent="0.25">
      <c r="A15" s="20">
        <f>principal!AQ20</f>
        <v>10000</v>
      </c>
      <c r="B15" s="14">
        <f>principal!AS20</f>
        <v>2.4308564974486599</v>
      </c>
      <c r="C15" s="13">
        <f>principal!AV20</f>
        <v>13.5713935686565</v>
      </c>
    </row>
    <row r="16" spans="1:3" x14ac:dyDescent="0.25">
      <c r="A16" s="20">
        <f>principal!AQ21</f>
        <v>15000</v>
      </c>
      <c r="B16" s="14">
        <f>principal!AS21</f>
        <v>1.4577942713704199</v>
      </c>
      <c r="C16" s="13">
        <f>principal!AV21</f>
        <v>23.321407512648701</v>
      </c>
    </row>
    <row r="17" spans="1:3" x14ac:dyDescent="0.25">
      <c r="A17" s="20">
        <f>principal!AQ22</f>
        <v>20000</v>
      </c>
      <c r="B17" s="14">
        <f>principal!AS22</f>
        <v>1.3428165090375599</v>
      </c>
      <c r="C17" s="13">
        <f>principal!AV22</f>
        <v>19.742404256642299</v>
      </c>
    </row>
    <row r="18" spans="1:3" x14ac:dyDescent="0.25">
      <c r="A18" s="20">
        <f>principal!AQ23</f>
        <v>25000</v>
      </c>
      <c r="B18" s="14">
        <f>principal!AS23</f>
        <v>1.3392415110144</v>
      </c>
      <c r="C18" s="13">
        <f>principal!AV23</f>
        <v>17.825402910732599</v>
      </c>
    </row>
    <row r="19" spans="1:3" x14ac:dyDescent="0.25">
      <c r="A19" s="20">
        <f>principal!AQ24</f>
        <v>30000</v>
      </c>
      <c r="B19" s="14">
        <f>principal!AS24</f>
        <v>1.2822237110616299</v>
      </c>
      <c r="C19" s="13">
        <f>principal!AV24</f>
        <v>23.329377387368101</v>
      </c>
    </row>
    <row r="20" spans="1:3" x14ac:dyDescent="0.25">
      <c r="A20" s="20">
        <f>principal!AQ25</f>
        <v>40000</v>
      </c>
      <c r="B20" s="14">
        <f>principal!AS25</f>
        <v>1.18290017946924</v>
      </c>
      <c r="C20" s="13">
        <f>principal!AV25</f>
        <v>15.9932166115181</v>
      </c>
    </row>
    <row r="21" spans="1:3" x14ac:dyDescent="0.25">
      <c r="A21" s="20">
        <f>principal!AQ26</f>
        <v>50000</v>
      </c>
      <c r="B21" s="14">
        <f>principal!AS26</f>
        <v>1.16838132088304</v>
      </c>
      <c r="C21" s="13">
        <f>principal!AV26</f>
        <v>15.794009521812701</v>
      </c>
    </row>
    <row r="22" spans="1:3" x14ac:dyDescent="0.25">
      <c r="A22" s="20">
        <f>principal!AQ27</f>
        <v>60000</v>
      </c>
      <c r="B22" s="14">
        <f>principal!AS27</f>
        <v>1.07466444587712</v>
      </c>
      <c r="C22" s="13">
        <f>principal!AV27</f>
        <v>19.696256027348799</v>
      </c>
    </row>
    <row r="23" spans="1:3" x14ac:dyDescent="0.25">
      <c r="A23" s="20">
        <f>principal!AQ28</f>
        <v>70000</v>
      </c>
      <c r="B23" s="14">
        <f>principal!AS28</f>
        <v>0.99319956913414797</v>
      </c>
      <c r="C23" s="13">
        <f>principal!AV28</f>
        <v>15.6504443619404</v>
      </c>
    </row>
    <row r="24" spans="1:3" x14ac:dyDescent="0.25">
      <c r="A24" s="20">
        <f>principal!AQ29</f>
        <v>80000</v>
      </c>
      <c r="B24" s="14">
        <f>principal!AS29</f>
        <v>0.86396031824247199</v>
      </c>
      <c r="C24" s="13">
        <f>principal!AV29</f>
        <v>16.640211079386098</v>
      </c>
    </row>
    <row r="25" spans="1:3" x14ac:dyDescent="0.25">
      <c r="A25" s="20">
        <f>principal!AQ30</f>
        <v>90000</v>
      </c>
      <c r="B25" s="14">
        <f>principal!AS30</f>
        <v>0.86396031824247199</v>
      </c>
      <c r="C25" s="13">
        <f>principal!AV30</f>
        <v>16.640211079386098</v>
      </c>
    </row>
    <row r="26" spans="1:3" x14ac:dyDescent="0.25">
      <c r="A26" s="20">
        <f>principal!AQ31</f>
        <v>100000</v>
      </c>
      <c r="B26" s="14">
        <f>principal!AS31</f>
        <v>0.86396031824247199</v>
      </c>
      <c r="C26" s="13">
        <f>principal!AV31</f>
        <v>16.640211079386098</v>
      </c>
    </row>
    <row r="27" spans="1:3" x14ac:dyDescent="0.25">
      <c r="A27" s="7"/>
      <c r="B27" s="8"/>
    </row>
    <row r="28" spans="1:3" x14ac:dyDescent="0.25">
      <c r="A28" s="7"/>
      <c r="B28" s="8"/>
    </row>
    <row r="29" spans="1:3" x14ac:dyDescent="0.25">
      <c r="A29" s="7"/>
      <c r="B29" s="8"/>
    </row>
    <row r="30" spans="1:3" x14ac:dyDescent="0.25">
      <c r="A30" s="7"/>
      <c r="B30" s="8"/>
    </row>
    <row r="31" spans="1:3" x14ac:dyDescent="0.25">
      <c r="A31" s="7"/>
      <c r="B31" s="8"/>
    </row>
    <row r="32" spans="1:3" x14ac:dyDescent="0.25">
      <c r="A32" s="7"/>
      <c r="B32" s="8"/>
    </row>
    <row r="33" spans="1:2" x14ac:dyDescent="0.25">
      <c r="A33" s="7"/>
      <c r="B33" s="8"/>
    </row>
    <row r="34" spans="1:2" x14ac:dyDescent="0.25">
      <c r="A34" s="7"/>
      <c r="B34" s="8"/>
    </row>
  </sheetData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10A1B-2841-4657-BEC1-57BB13B23EBE}">
  <dimension ref="A2:C5"/>
  <sheetViews>
    <sheetView showGridLines="0" tabSelected="1" workbookViewId="0">
      <selection activeCell="A3" sqref="A3"/>
    </sheetView>
  </sheetViews>
  <sheetFormatPr defaultRowHeight="15" x14ac:dyDescent="0.25"/>
  <cols>
    <col min="2" max="2" width="22.42578125" customWidth="1"/>
  </cols>
  <sheetData>
    <row r="2" spans="1:3" x14ac:dyDescent="0.25">
      <c r="A2" s="27"/>
    </row>
    <row r="3" spans="1:3" x14ac:dyDescent="0.25">
      <c r="A3" s="27"/>
    </row>
    <row r="4" spans="1:3" x14ac:dyDescent="0.25">
      <c r="A4" s="27" t="s">
        <v>27</v>
      </c>
      <c r="C4" t="s">
        <v>26</v>
      </c>
    </row>
    <row r="5" spans="1:3" x14ac:dyDescent="0.25">
      <c r="A5" s="27" t="s">
        <v>28</v>
      </c>
      <c r="C5" t="s">
        <v>29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principal</vt:lpstr>
      <vt:lpstr>graf1</vt:lpstr>
      <vt:lpstr>graf2</vt:lpstr>
      <vt:lpstr>graf3</vt:lpstr>
      <vt:lpstr>dados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Fabiano Sousa</dc:creator>
  <cp:lastModifiedBy>bruno avelino</cp:lastModifiedBy>
  <dcterms:created xsi:type="dcterms:W3CDTF">2017-06-23T19:37:55Z</dcterms:created>
  <dcterms:modified xsi:type="dcterms:W3CDTF">2023-08-15T17:49:07Z</dcterms:modified>
</cp:coreProperties>
</file>