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B29" i="1" l="1"/>
  <c r="B15" i="1" l="1"/>
  <c r="B14" i="1"/>
  <c r="B13" i="1"/>
  <c r="B11" i="1"/>
  <c r="B10" i="1"/>
  <c r="B12" i="1"/>
  <c r="B7" i="1"/>
  <c r="B16" i="1" l="1"/>
</calcChain>
</file>

<file path=xl/sharedStrings.xml><?xml version="1.0" encoding="utf-8"?>
<sst xmlns="http://schemas.openxmlformats.org/spreadsheetml/2006/main" count="20" uniqueCount="20">
  <si>
    <t>20-30</t>
  </si>
  <si>
    <t>30-40</t>
  </si>
  <si>
    <t>40-50</t>
  </si>
  <si>
    <t>50-60</t>
  </si>
  <si>
    <t>60+</t>
  </si>
  <si>
    <t>2º Grau</t>
  </si>
  <si>
    <t>3º Grau</t>
  </si>
  <si>
    <t>Pós-Graduação</t>
  </si>
  <si>
    <t>Mestrado</t>
  </si>
  <si>
    <t>Doutorado</t>
  </si>
  <si>
    <t>PHD</t>
  </si>
  <si>
    <t>Sudeste</t>
  </si>
  <si>
    <t>Sul</t>
  </si>
  <si>
    <t>Norte</t>
  </si>
  <si>
    <t>Centro-Oeste</t>
  </si>
  <si>
    <t>Nordest</t>
  </si>
  <si>
    <t>2012 (expectativa)</t>
  </si>
  <si>
    <t>Ameaça</t>
  </si>
  <si>
    <t>Nem ameaça e nem oportunidade</t>
  </si>
  <si>
    <t>Oportunidade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</si>
</sst>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164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Distribuição</a:t>
            </a:r>
            <a:r>
              <a:rPr lang="pt-BR" baseline="0"/>
              <a:t> de pessoal por faixa etária</a:t>
            </a:r>
            <a:endParaRPr lang="pt-B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Plan1!$A$1:$A$6</c:f>
              <c:strCache>
                <c:ptCount val="6"/>
                <c:pt idx="0">
                  <c:v>-20</c:v>
                </c:pt>
                <c:pt idx="1">
                  <c:v>20-30</c:v>
                </c:pt>
                <c:pt idx="2">
                  <c:v>30-40</c:v>
                </c:pt>
                <c:pt idx="3">
                  <c:v>40-50</c:v>
                </c:pt>
                <c:pt idx="4">
                  <c:v>50-60</c:v>
                </c:pt>
                <c:pt idx="5">
                  <c:v>60+</c:v>
                </c:pt>
              </c:strCache>
            </c:strRef>
          </c:cat>
          <c:val>
            <c:numRef>
              <c:f>Plan1!$B$1:$B$6</c:f>
              <c:numCache>
                <c:formatCode>General</c:formatCode>
                <c:ptCount val="6"/>
                <c:pt idx="0">
                  <c:v>14213</c:v>
                </c:pt>
                <c:pt idx="1">
                  <c:v>37563</c:v>
                </c:pt>
                <c:pt idx="2">
                  <c:v>78421</c:v>
                </c:pt>
                <c:pt idx="3">
                  <c:v>77452</c:v>
                </c:pt>
                <c:pt idx="4">
                  <c:v>75321</c:v>
                </c:pt>
                <c:pt idx="5">
                  <c:v>23245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334464"/>
        <c:axId val="40336384"/>
      </c:barChart>
      <c:catAx>
        <c:axId val="40334464"/>
        <c:scaling>
          <c:orientation val="minMax"/>
        </c:scaling>
        <c:delete val="0"/>
        <c:axPos val="b"/>
        <c:majorTickMark val="none"/>
        <c:minorTickMark val="none"/>
        <c:tickLblPos val="nextTo"/>
        <c:crossAx val="40336384"/>
        <c:crosses val="autoZero"/>
        <c:auto val="1"/>
        <c:lblAlgn val="ctr"/>
        <c:lblOffset val="100"/>
        <c:noMultiLvlLbl val="0"/>
      </c:catAx>
      <c:valAx>
        <c:axId val="403363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0334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Grau de Instrução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Plan1!$A$10:$A$15</c:f>
              <c:strCache>
                <c:ptCount val="6"/>
                <c:pt idx="0">
                  <c:v>2º Grau</c:v>
                </c:pt>
                <c:pt idx="1">
                  <c:v>3º Grau</c:v>
                </c:pt>
                <c:pt idx="2">
                  <c:v>Pós-Graduação</c:v>
                </c:pt>
                <c:pt idx="3">
                  <c:v>Mestrado</c:v>
                </c:pt>
                <c:pt idx="4">
                  <c:v>Doutorado</c:v>
                </c:pt>
                <c:pt idx="5">
                  <c:v>PHD</c:v>
                </c:pt>
              </c:strCache>
            </c:strRef>
          </c:cat>
          <c:val>
            <c:numRef>
              <c:f>Plan1!$B$10:$B$15</c:f>
              <c:numCache>
                <c:formatCode>0</c:formatCode>
                <c:ptCount val="6"/>
                <c:pt idx="0">
                  <c:v>61243</c:v>
                </c:pt>
                <c:pt idx="1">
                  <c:v>91864.5</c:v>
                </c:pt>
                <c:pt idx="2">
                  <c:v>61243</c:v>
                </c:pt>
                <c:pt idx="3">
                  <c:v>45932.25</c:v>
                </c:pt>
                <c:pt idx="4">
                  <c:v>21435.050000000003</c:v>
                </c:pt>
                <c:pt idx="5">
                  <c:v>3062.15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083840"/>
        <c:axId val="58433920"/>
      </c:barChart>
      <c:catAx>
        <c:axId val="44083840"/>
        <c:scaling>
          <c:orientation val="minMax"/>
        </c:scaling>
        <c:delete val="0"/>
        <c:axPos val="b"/>
        <c:majorTickMark val="none"/>
        <c:minorTickMark val="none"/>
        <c:tickLblPos val="nextTo"/>
        <c:crossAx val="58433920"/>
        <c:crosses val="autoZero"/>
        <c:auto val="1"/>
        <c:lblAlgn val="ctr"/>
        <c:lblOffset val="100"/>
        <c:noMultiLvlLbl val="0"/>
      </c:catAx>
      <c:valAx>
        <c:axId val="58433920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44083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Percentual de Distribuição Geográfica de Pessoal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Plan1!$A$18:$A$22</c:f>
              <c:strCache>
                <c:ptCount val="5"/>
                <c:pt idx="0">
                  <c:v>Sudeste</c:v>
                </c:pt>
                <c:pt idx="1">
                  <c:v>Sul</c:v>
                </c:pt>
                <c:pt idx="2">
                  <c:v>Norte</c:v>
                </c:pt>
                <c:pt idx="3">
                  <c:v>Centro-Oeste</c:v>
                </c:pt>
                <c:pt idx="4">
                  <c:v>Nordest</c:v>
                </c:pt>
              </c:strCache>
            </c:strRef>
          </c:cat>
          <c:val>
            <c:numRef>
              <c:f>Plan1!$B$18:$B$22</c:f>
              <c:numCache>
                <c:formatCode>General</c:formatCode>
                <c:ptCount val="5"/>
                <c:pt idx="0">
                  <c:v>46915</c:v>
                </c:pt>
                <c:pt idx="1">
                  <c:v>4196</c:v>
                </c:pt>
                <c:pt idx="2">
                  <c:v>1728</c:v>
                </c:pt>
                <c:pt idx="3">
                  <c:v>736</c:v>
                </c:pt>
                <c:pt idx="4">
                  <c:v>15377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Custo anual com impressão em milhão de reais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Plan1!$A$24:$A$27</c:f>
              <c:strCache>
                <c:ptCount val="4"/>
                <c:pt idx="0">
                  <c:v>2000</c:v>
                </c:pt>
                <c:pt idx="1">
                  <c:v>2004</c:v>
                </c:pt>
                <c:pt idx="2">
                  <c:v>2008</c:v>
                </c:pt>
                <c:pt idx="3">
                  <c:v>2012 (expectativa)</c:v>
                </c:pt>
              </c:strCache>
            </c:strRef>
          </c:cat>
          <c:val>
            <c:numRef>
              <c:f>Plan1!$B$24:$B$27</c:f>
              <c:numCache>
                <c:formatCode>_-* #,##0_-;\-* #,##0_-;_-* "-"??_-;_-@_-</c:formatCode>
                <c:ptCount val="4"/>
                <c:pt idx="0">
                  <c:v>12</c:v>
                </c:pt>
                <c:pt idx="1">
                  <c:v>23</c:v>
                </c:pt>
                <c:pt idx="2">
                  <c:v>34</c:v>
                </c:pt>
                <c:pt idx="3">
                  <c:v>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60864"/>
        <c:axId val="87966848"/>
      </c:lineChart>
      <c:catAx>
        <c:axId val="87460864"/>
        <c:scaling>
          <c:orientation val="minMax"/>
        </c:scaling>
        <c:delete val="0"/>
        <c:axPos val="b"/>
        <c:majorTickMark val="none"/>
        <c:minorTickMark val="none"/>
        <c:tickLblPos val="nextTo"/>
        <c:crossAx val="87966848"/>
        <c:crosses val="autoZero"/>
        <c:auto val="1"/>
        <c:lblAlgn val="ctr"/>
        <c:lblOffset val="100"/>
        <c:noMultiLvlLbl val="0"/>
      </c:catAx>
      <c:valAx>
        <c:axId val="87966848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_-* #,##0_-;\-* #,##0_-;_-* &quot;-&quot;??_-;_-@_-" sourceLinked="1"/>
        <c:majorTickMark val="none"/>
        <c:minorTickMark val="none"/>
        <c:tickLblPos val="nextTo"/>
        <c:crossAx val="87460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Como os</a:t>
            </a:r>
            <a:r>
              <a:rPr lang="en-US" baseline="0"/>
              <a:t> funcionários estão percebendo essa mudança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Plan1!$A$29:$A$31</c:f>
              <c:strCache>
                <c:ptCount val="3"/>
                <c:pt idx="0">
                  <c:v>Ameaça</c:v>
                </c:pt>
                <c:pt idx="1">
                  <c:v>Nem ameaça e nem oportunidade</c:v>
                </c:pt>
                <c:pt idx="2">
                  <c:v>Oportunidade</c:v>
                </c:pt>
              </c:strCache>
            </c:strRef>
          </c:cat>
          <c:val>
            <c:numRef>
              <c:f>Plan1!$B$29:$B$31</c:f>
              <c:numCache>
                <c:formatCode>_-* #,##0_-;\-* #,##0_-;_-* "-"??_-;_-@_-</c:formatCode>
                <c:ptCount val="3"/>
                <c:pt idx="0">
                  <c:v>15</c:v>
                </c:pt>
                <c:pt idx="1">
                  <c:v>47</c:v>
                </c:pt>
                <c:pt idx="2" formatCode="General">
                  <c:v>38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42862</xdr:rowOff>
    </xdr:from>
    <xdr:to>
      <xdr:col>11</xdr:col>
      <xdr:colOff>304800</xdr:colOff>
      <xdr:row>15</xdr:row>
      <xdr:rowOff>119062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400050</xdr:colOff>
      <xdr:row>0</xdr:row>
      <xdr:rowOff>138112</xdr:rowOff>
    </xdr:from>
    <xdr:to>
      <xdr:col>19</xdr:col>
      <xdr:colOff>95250</xdr:colOff>
      <xdr:row>15</xdr:row>
      <xdr:rowOff>23812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514350</xdr:colOff>
      <xdr:row>17</xdr:row>
      <xdr:rowOff>71436</xdr:rowOff>
    </xdr:from>
    <xdr:to>
      <xdr:col>12</xdr:col>
      <xdr:colOff>285750</xdr:colOff>
      <xdr:row>33</xdr:row>
      <xdr:rowOff>190499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85725</xdr:colOff>
      <xdr:row>16</xdr:row>
      <xdr:rowOff>176211</xdr:rowOff>
    </xdr:from>
    <xdr:to>
      <xdr:col>22</xdr:col>
      <xdr:colOff>9525</xdr:colOff>
      <xdr:row>32</xdr:row>
      <xdr:rowOff>104774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447674</xdr:colOff>
      <xdr:row>35</xdr:row>
      <xdr:rowOff>119061</xdr:rowOff>
    </xdr:from>
    <xdr:to>
      <xdr:col>12</xdr:col>
      <xdr:colOff>180975</xdr:colOff>
      <xdr:row>53</xdr:row>
      <xdr:rowOff>76200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abSelected="1" topLeftCell="A20" workbookViewId="0">
      <selection activeCell="B32" sqref="B32"/>
    </sheetView>
  </sheetViews>
  <sheetFormatPr defaultRowHeight="15" x14ac:dyDescent="0.25"/>
  <cols>
    <col min="2" max="2" width="16.85546875" bestFit="1" customWidth="1"/>
  </cols>
  <sheetData>
    <row r="1" spans="1:2" x14ac:dyDescent="0.25">
      <c r="A1">
        <v>-20</v>
      </c>
      <c r="B1">
        <v>14213</v>
      </c>
    </row>
    <row r="2" spans="1:2" x14ac:dyDescent="0.25">
      <c r="A2" t="s">
        <v>0</v>
      </c>
      <c r="B2">
        <v>37563</v>
      </c>
    </row>
    <row r="3" spans="1:2" x14ac:dyDescent="0.25">
      <c r="A3" t="s">
        <v>1</v>
      </c>
      <c r="B3">
        <v>78421</v>
      </c>
    </row>
    <row r="4" spans="1:2" x14ac:dyDescent="0.25">
      <c r="A4" t="s">
        <v>2</v>
      </c>
      <c r="B4">
        <v>77452</v>
      </c>
    </row>
    <row r="5" spans="1:2" x14ac:dyDescent="0.25">
      <c r="A5" t="s">
        <v>3</v>
      </c>
      <c r="B5">
        <v>75321</v>
      </c>
    </row>
    <row r="6" spans="1:2" x14ac:dyDescent="0.25">
      <c r="A6" t="s">
        <v>4</v>
      </c>
      <c r="B6">
        <v>23245</v>
      </c>
    </row>
    <row r="7" spans="1:2" x14ac:dyDescent="0.25">
      <c r="B7">
        <f>SUM(B1:B6)</f>
        <v>306215</v>
      </c>
    </row>
    <row r="10" spans="1:2" x14ac:dyDescent="0.25">
      <c r="A10" t="s">
        <v>5</v>
      </c>
      <c r="B10" s="1">
        <f>B7*0.2</f>
        <v>61243</v>
      </c>
    </row>
    <row r="11" spans="1:2" x14ac:dyDescent="0.25">
      <c r="A11" t="s">
        <v>6</v>
      </c>
      <c r="B11" s="1">
        <f>B7*0.3</f>
        <v>91864.5</v>
      </c>
    </row>
    <row r="12" spans="1:2" x14ac:dyDescent="0.25">
      <c r="A12" t="s">
        <v>7</v>
      </c>
      <c r="B12" s="1">
        <f>B7*0.2</f>
        <v>61243</v>
      </c>
    </row>
    <row r="13" spans="1:2" x14ac:dyDescent="0.25">
      <c r="A13" t="s">
        <v>8</v>
      </c>
      <c r="B13" s="1">
        <f>B7*0.15</f>
        <v>45932.25</v>
      </c>
    </row>
    <row r="14" spans="1:2" x14ac:dyDescent="0.25">
      <c r="A14" t="s">
        <v>9</v>
      </c>
      <c r="B14" s="1">
        <f>B7*0.07</f>
        <v>21435.050000000003</v>
      </c>
    </row>
    <row r="15" spans="1:2" x14ac:dyDescent="0.25">
      <c r="A15" t="s">
        <v>10</v>
      </c>
      <c r="B15" s="1">
        <f>B7*0.01</f>
        <v>3062.15</v>
      </c>
    </row>
    <row r="16" spans="1:2" x14ac:dyDescent="0.25">
      <c r="B16">
        <f>SUM(B10:B15)</f>
        <v>284779.95</v>
      </c>
    </row>
    <row r="18" spans="1:2" x14ac:dyDescent="0.25">
      <c r="A18" t="s">
        <v>11</v>
      </c>
      <c r="B18">
        <v>46915</v>
      </c>
    </row>
    <row r="19" spans="1:2" x14ac:dyDescent="0.25">
      <c r="A19" t="s">
        <v>12</v>
      </c>
      <c r="B19">
        <v>4196</v>
      </c>
    </row>
    <row r="20" spans="1:2" x14ac:dyDescent="0.25">
      <c r="A20" t="s">
        <v>13</v>
      </c>
      <c r="B20">
        <v>1728</v>
      </c>
    </row>
    <row r="21" spans="1:2" x14ac:dyDescent="0.25">
      <c r="A21" t="s">
        <v>14</v>
      </c>
      <c r="B21">
        <v>736</v>
      </c>
    </row>
    <row r="22" spans="1:2" x14ac:dyDescent="0.25">
      <c r="A22" t="s">
        <v>15</v>
      </c>
      <c r="B22">
        <v>15377</v>
      </c>
    </row>
    <row r="24" spans="1:2" x14ac:dyDescent="0.25">
      <c r="A24">
        <v>2000</v>
      </c>
      <c r="B24" s="2">
        <v>12</v>
      </c>
    </row>
    <row r="25" spans="1:2" x14ac:dyDescent="0.25">
      <c r="A25">
        <v>2004</v>
      </c>
      <c r="B25" s="2">
        <v>23</v>
      </c>
    </row>
    <row r="26" spans="1:2" x14ac:dyDescent="0.25">
      <c r="A26">
        <v>2008</v>
      </c>
      <c r="B26" s="2">
        <v>34</v>
      </c>
    </row>
    <row r="27" spans="1:2" x14ac:dyDescent="0.25">
      <c r="A27" t="s">
        <v>16</v>
      </c>
      <c r="B27" s="2">
        <v>51</v>
      </c>
    </row>
    <row r="29" spans="1:2" x14ac:dyDescent="0.25">
      <c r="A29" t="s">
        <v>17</v>
      </c>
      <c r="B29" s="3">
        <f>100-B30-B31</f>
        <v>15</v>
      </c>
    </row>
    <row r="30" spans="1:2" x14ac:dyDescent="0.25">
      <c r="A30" t="s">
        <v>18</v>
      </c>
      <c r="B30" s="2">
        <v>47</v>
      </c>
    </row>
    <row r="31" spans="1:2" x14ac:dyDescent="0.25">
      <c r="A31" t="s">
        <v>19</v>
      </c>
      <c r="B31">
        <v>38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avelino</dc:creator>
  <cp:lastModifiedBy>avelino</cp:lastModifiedBy>
  <dcterms:created xsi:type="dcterms:W3CDTF">2012-06-10T19:05:45Z</dcterms:created>
  <dcterms:modified xsi:type="dcterms:W3CDTF">2012-06-10T19:48:08Z</dcterms:modified>
</cp:coreProperties>
</file>