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C76" i="1" l="1"/>
  <c r="C75" i="1"/>
  <c r="C74" i="1"/>
  <c r="K70" i="1"/>
  <c r="H70" i="1"/>
  <c r="E70" i="1"/>
  <c r="K69" i="1"/>
  <c r="L69" i="1" s="1"/>
  <c r="H69" i="1"/>
  <c r="I69" i="1" s="1"/>
  <c r="F69" i="1"/>
  <c r="E69" i="1"/>
  <c r="K68" i="1"/>
  <c r="L68" i="1" s="1"/>
  <c r="H68" i="1"/>
  <c r="I68" i="1" s="1"/>
  <c r="F68" i="1"/>
  <c r="E68" i="1"/>
  <c r="L67" i="1"/>
  <c r="K67" i="1"/>
  <c r="I67" i="1"/>
  <c r="H67" i="1"/>
  <c r="F67" i="1"/>
  <c r="E67" i="1"/>
  <c r="K66" i="1"/>
  <c r="L66" i="1" s="1"/>
  <c r="H66" i="1"/>
  <c r="I66" i="1" s="1"/>
  <c r="F66" i="1"/>
  <c r="E66" i="1"/>
  <c r="L65" i="1"/>
  <c r="K65" i="1"/>
  <c r="I65" i="1"/>
  <c r="H65" i="1"/>
  <c r="F65" i="1"/>
  <c r="E65" i="1"/>
  <c r="K50" i="1"/>
  <c r="H50" i="1"/>
  <c r="E50" i="1"/>
  <c r="L47" i="1"/>
  <c r="I47" i="1"/>
  <c r="F47" i="1"/>
  <c r="L48" i="1"/>
  <c r="I48" i="1"/>
  <c r="F48" i="1"/>
  <c r="L49" i="1"/>
  <c r="I49" i="1"/>
  <c r="F49" i="1"/>
  <c r="L23" i="1"/>
  <c r="I23" i="1"/>
  <c r="F23" i="1"/>
  <c r="L46" i="1"/>
  <c r="I46" i="1"/>
  <c r="F46" i="1"/>
  <c r="L45" i="1"/>
  <c r="I45" i="1"/>
  <c r="F45" i="1"/>
  <c r="I41" i="1"/>
  <c r="L60" i="1"/>
  <c r="I60" i="1"/>
  <c r="F60" i="1"/>
  <c r="L59" i="1"/>
  <c r="I59" i="1"/>
  <c r="F59" i="1"/>
  <c r="L58" i="1"/>
  <c r="I58" i="1"/>
  <c r="F58" i="1"/>
  <c r="L57" i="1"/>
  <c r="I57" i="1"/>
  <c r="F57" i="1"/>
  <c r="L56" i="1"/>
  <c r="I56" i="1"/>
  <c r="F56" i="1"/>
  <c r="L55" i="1"/>
  <c r="I55" i="1"/>
  <c r="F55" i="1"/>
  <c r="L54" i="1"/>
  <c r="I54" i="1"/>
  <c r="F54" i="1"/>
  <c r="L34" i="1"/>
  <c r="I34" i="1"/>
  <c r="F34" i="1"/>
  <c r="L44" i="1"/>
  <c r="I44" i="1"/>
  <c r="F44" i="1"/>
  <c r="L43" i="1"/>
  <c r="I43" i="1"/>
  <c r="F43" i="1"/>
  <c r="L42" i="1"/>
  <c r="I42" i="1"/>
  <c r="F42" i="1"/>
  <c r="L41" i="1"/>
  <c r="F41" i="1"/>
  <c r="L40" i="1"/>
  <c r="I40" i="1"/>
  <c r="F40" i="1"/>
  <c r="L39" i="1"/>
  <c r="I39" i="1"/>
  <c r="F39" i="1"/>
  <c r="L19" i="1"/>
  <c r="I19" i="1"/>
  <c r="F19" i="1"/>
  <c r="F22" i="1"/>
  <c r="L22" i="1"/>
  <c r="I22" i="1"/>
  <c r="L21" i="1"/>
  <c r="I21" i="1"/>
  <c r="F21" i="1"/>
  <c r="L33" i="1"/>
  <c r="I33" i="1"/>
  <c r="F33" i="1"/>
  <c r="L32" i="1"/>
  <c r="I32" i="1"/>
  <c r="F32" i="1"/>
  <c r="L31" i="1"/>
  <c r="I31" i="1"/>
  <c r="F31" i="1"/>
  <c r="L30" i="1"/>
  <c r="I30" i="1"/>
  <c r="F30" i="1"/>
  <c r="L29" i="1"/>
  <c r="I29" i="1"/>
  <c r="F29" i="1"/>
  <c r="L28" i="1"/>
  <c r="I28" i="1"/>
  <c r="F28" i="1"/>
  <c r="L20" i="1"/>
  <c r="I20" i="1"/>
  <c r="F20" i="1"/>
  <c r="L18" i="1"/>
  <c r="I18" i="1"/>
  <c r="H24" i="1" s="1"/>
  <c r="F18" i="1"/>
  <c r="L17" i="1"/>
  <c r="I17" i="1"/>
  <c r="F17" i="1"/>
  <c r="I13" i="1"/>
  <c r="L16" i="1"/>
  <c r="I16" i="1"/>
  <c r="F16" i="1"/>
  <c r="L15" i="1"/>
  <c r="I15" i="1"/>
  <c r="F15" i="1"/>
  <c r="L14" i="1"/>
  <c r="I14" i="1"/>
  <c r="F14" i="1"/>
  <c r="L13" i="1"/>
  <c r="K24" i="1" s="1"/>
  <c r="F13" i="1"/>
  <c r="E24" i="1" s="1"/>
  <c r="L8" i="1"/>
  <c r="I8" i="1"/>
  <c r="F8" i="1"/>
  <c r="L7" i="1"/>
  <c r="I7" i="1"/>
  <c r="F7" i="1"/>
  <c r="L6" i="1"/>
  <c r="I6" i="1"/>
  <c r="F6" i="1"/>
  <c r="L5" i="1"/>
  <c r="I5" i="1"/>
  <c r="F5" i="1"/>
  <c r="H61" i="1" l="1"/>
  <c r="K61" i="1"/>
  <c r="K9" i="1"/>
  <c r="E61" i="1"/>
  <c r="H35" i="1"/>
  <c r="E35" i="1"/>
  <c r="K35" i="1"/>
  <c r="E9" i="1"/>
  <c r="H9" i="1"/>
</calcChain>
</file>

<file path=xl/sharedStrings.xml><?xml version="1.0" encoding="utf-8"?>
<sst xmlns="http://schemas.openxmlformats.org/spreadsheetml/2006/main" count="242" uniqueCount="142">
  <si>
    <t>Análise de Ferramentas de BPM</t>
  </si>
  <si>
    <t>PC01</t>
  </si>
  <si>
    <t>Capacidade de Crescimento da Empresa</t>
  </si>
  <si>
    <t>Peso</t>
  </si>
  <si>
    <t>Como medir</t>
  </si>
  <si>
    <t>Crescimento da receita com o produto</t>
  </si>
  <si>
    <t>Pontuação</t>
  </si>
  <si>
    <t>Total</t>
  </si>
  <si>
    <t>Comentários</t>
  </si>
  <si>
    <t>SAP Netweaver BPM</t>
  </si>
  <si>
    <t>Oracle BPM Suite</t>
  </si>
  <si>
    <t>U$ 5 Bi</t>
  </si>
  <si>
    <t>U$ 10 Bi</t>
  </si>
  <si>
    <t>IBM BPM Suite</t>
  </si>
  <si>
    <t>PC02</t>
  </si>
  <si>
    <t>Foco na Ferramenta</t>
  </si>
  <si>
    <t>Dedicação no desenvolvimento da ferramenta</t>
  </si>
  <si>
    <t>Relacionamento da Empresa com a Sua Empresa</t>
  </si>
  <si>
    <t>PC03</t>
  </si>
  <si>
    <t>A empresa se relaciona com a Transpetro. Em que grau: 5 = Utiliza diariamente e possui grande parte do negócio dependente da empresa, 3 = Utiliza as ferramentas regularmente e parte do negócio depende da empresa, 1 = Não se relaciona com a empresa</t>
  </si>
  <si>
    <t>PC04</t>
  </si>
  <si>
    <t>Possui representantes no Brasil</t>
  </si>
  <si>
    <t>5 = Sim, 1 = Não</t>
  </si>
  <si>
    <t>#</t>
  </si>
  <si>
    <t>Descrição</t>
  </si>
  <si>
    <t>Perfil da Companhia</t>
  </si>
  <si>
    <t>Perfil da Ferramenta</t>
  </si>
  <si>
    <t>PF01</t>
  </si>
  <si>
    <t>Maturidade da Ferramenta no mercado</t>
  </si>
  <si>
    <t>Market Share</t>
  </si>
  <si>
    <t>PF02</t>
  </si>
  <si>
    <t>Fonte (Gartner, 2010)</t>
  </si>
  <si>
    <t>PF03</t>
  </si>
  <si>
    <t>Modo de licenciamento</t>
  </si>
  <si>
    <t>Licença por usuário = 2
Licença por servidor = +1
Licença por processador = +1
Licença flutuante = +1</t>
  </si>
  <si>
    <t>PC05</t>
  </si>
  <si>
    <t xml:space="preserve">24x7 = Para erros críticos + 24x5 NBD (erros não críticos) = 5
24x7 = Para erros críticos + 48x5 NBD (erros não críticos) = 3
Qualquer coisa diferente dos demais = 1
</t>
  </si>
  <si>
    <t>PC06</t>
  </si>
  <si>
    <t>Suporte - Prazo de Atendimento</t>
  </si>
  <si>
    <t>Suporte - Forma de Atendimento</t>
  </si>
  <si>
    <t>Suporte Online = +1
Suporte telefônico = +1
Suporte remoto = +2
Suporte Presencial = +2
Máximo = 5</t>
  </si>
  <si>
    <t>PC07</t>
  </si>
  <si>
    <t>Treinamento</t>
  </si>
  <si>
    <t>Treinamento para usuários = +3
Treinamento para administradores = +2</t>
  </si>
  <si>
    <t>Arquitetura</t>
  </si>
  <si>
    <t>A01</t>
  </si>
  <si>
    <t>Plataformas (Unix, Linux, Windows)</t>
  </si>
  <si>
    <t>* Não é recomendado o uso do server sobre o Windows</t>
  </si>
  <si>
    <t>Possui barramento SOA integrado (sem custo extra) e aderente a padrão Petrobras (PI / SOA)</t>
  </si>
  <si>
    <t>A02</t>
  </si>
  <si>
    <t>Através do Process Integration Pack</t>
  </si>
  <si>
    <t>A03</t>
  </si>
  <si>
    <t>Integração com SAP</t>
  </si>
  <si>
    <t>5 = Sim, 2 = Parcial e 1 = Não</t>
  </si>
  <si>
    <t>PC08</t>
  </si>
  <si>
    <t>Até  1 milhão de reais = 5
De 1 à 1,5 milhões de reais = 3
Mais de 1,5 milhões = 1</t>
  </si>
  <si>
    <t>Custo total de aquisição estimado</t>
  </si>
  <si>
    <t>Custo total de implantação estimado</t>
  </si>
  <si>
    <t>Até  0,5 milhão de reais = 5
De 0,5 à 1 milhão de reais = 3
Mais de 1 milhão = 1</t>
  </si>
  <si>
    <t>A04</t>
  </si>
  <si>
    <t>Prazo para implantação do ambiente de Infraestrutura esperada</t>
  </si>
  <si>
    <t>Até dois meses= 5
De dois a três meses = 3
Mais de três meses = 2</t>
  </si>
  <si>
    <t>A05</t>
  </si>
  <si>
    <t>Armazenamento de Informações em Banco de Dados já existentes na empresa</t>
  </si>
  <si>
    <t>Sim = 5, Não =1</t>
  </si>
  <si>
    <t>U$ 15 Bi</t>
  </si>
  <si>
    <t>PC09</t>
  </si>
  <si>
    <t>PC10</t>
  </si>
  <si>
    <t>Quantidade de Fóruns e Comunidades Disponíveis para responder dúvidas</t>
  </si>
  <si>
    <t>A06</t>
  </si>
  <si>
    <t>Resultado de Análise de Performance</t>
  </si>
  <si>
    <t>Tempo médio de resposta para as ações mais utilizadas no sistema.</t>
  </si>
  <si>
    <t>A07</t>
  </si>
  <si>
    <t>Suporte à diferentesPerfis de usário</t>
  </si>
  <si>
    <t>Características da Ferramenta</t>
  </si>
  <si>
    <t>Possui versão em Português-Brasil</t>
  </si>
  <si>
    <t>CF01</t>
  </si>
  <si>
    <t>Sim = 5, Parcial = 2, Não = 1</t>
  </si>
  <si>
    <t>Resultado dos Testes Realizados</t>
  </si>
  <si>
    <t>Usabilidade</t>
  </si>
  <si>
    <t>RTR01</t>
  </si>
  <si>
    <t>CF02</t>
  </si>
  <si>
    <t>Notação BPMN</t>
  </si>
  <si>
    <t>Facilidade de elaboração do fluxo</t>
  </si>
  <si>
    <t>Possui GED integrado</t>
  </si>
  <si>
    <t>CF03</t>
  </si>
  <si>
    <t>Sim = 5, Necessita de componentes adicionais = 2, Não = 1</t>
  </si>
  <si>
    <t>RTR02</t>
  </si>
  <si>
    <t>Permite múltiplas versões de um mesmo workflow</t>
  </si>
  <si>
    <t>CF04</t>
  </si>
  <si>
    <t>Sim = 5, Não = 2</t>
  </si>
  <si>
    <t>relação do desempenho da notação BPMN e o modelo gráfico gerado.</t>
  </si>
  <si>
    <t>CF05</t>
  </si>
  <si>
    <t>Validação de Consistência de Modelos</t>
  </si>
  <si>
    <t>Apresentou alguns erros de difícil correção.</t>
  </si>
  <si>
    <t>CF06</t>
  </si>
  <si>
    <t>Simulação de Execução do Processo Modelado</t>
  </si>
  <si>
    <t>Resultado é de difícil compreenção</t>
  </si>
  <si>
    <t>Resultado de difícil compreenção</t>
  </si>
  <si>
    <t>CF07</t>
  </si>
  <si>
    <t>Possuí módulo de indicadores (BAM)</t>
  </si>
  <si>
    <t>PIP próprio</t>
  </si>
  <si>
    <t>Comparação do grau de Implementação do PI / SOA</t>
  </si>
  <si>
    <t>CF08</t>
  </si>
  <si>
    <t>Utilização em produção pela Petrobras</t>
  </si>
  <si>
    <t>Utiliza = 5, Não utiliza = 1</t>
  </si>
  <si>
    <t>PC11</t>
  </si>
  <si>
    <t>Disponibilidade de recursos humanos conhecedores da ferramenta e Facilidade de obtenção de mão de obra no mercado</t>
  </si>
  <si>
    <t>possuimos os recursos = 5
necessitamos contratar poucos recurso = 4
Necessário grande contratação = 3
Necessária grande contratação e mão de obra é escassa = 1</t>
  </si>
  <si>
    <t>CF09</t>
  </si>
  <si>
    <t>CF10</t>
  </si>
  <si>
    <t>CF11</t>
  </si>
  <si>
    <t>Permite a criação de modelos conceituais para representar as abstrações de negócio</t>
  </si>
  <si>
    <t>Integra modulo de orquestração de processos</t>
  </si>
  <si>
    <t>Possibilidade de desenvolvimento de interfaces flexiveis</t>
  </si>
  <si>
    <t>Permite = 3
Não permite = 1</t>
  </si>
  <si>
    <t>Sim  = 2_x000D_
Não  = 1</t>
  </si>
  <si>
    <t>Totalmente flexíveis = 3_x000D_
Parcialmente flexíveis = 2_x000D_
Totalmente engessadas = 1</t>
  </si>
  <si>
    <t>RTR03</t>
  </si>
  <si>
    <t>Facilidade de pesquisa no manual do usuário às funções mais utilizadas</t>
  </si>
  <si>
    <t>RTR04</t>
  </si>
  <si>
    <t>Adequação às necessidades da Transpetro</t>
  </si>
  <si>
    <t>RTR05</t>
  </si>
  <si>
    <t>Pontuação média atribuida pelo grupo de testes</t>
  </si>
  <si>
    <t>RTR06</t>
  </si>
  <si>
    <t>Pontuação média atribuida pelo grupo de gestores</t>
  </si>
  <si>
    <t>RTR07</t>
  </si>
  <si>
    <t>Pontuação média atribuida pelo grupo de infraestrutura</t>
  </si>
  <si>
    <t>Resultado</t>
  </si>
  <si>
    <t>Resultado da Análise</t>
  </si>
  <si>
    <t>RA01</t>
  </si>
  <si>
    <t>PC - Perfil da Companhia</t>
  </si>
  <si>
    <t>RA02</t>
  </si>
  <si>
    <t>PF - Perfil da Ferramenta</t>
  </si>
  <si>
    <t>A - Arquitetura</t>
  </si>
  <si>
    <t>CF - Caraterísticas da Ferramenta</t>
  </si>
  <si>
    <t>RTR - Resultado dos Testes Realizados</t>
  </si>
  <si>
    <t>RA03</t>
  </si>
  <si>
    <t>RA04</t>
  </si>
  <si>
    <t>RA05</t>
  </si>
  <si>
    <t>Classificação de Ferramenta</t>
  </si>
  <si>
    <t>Ferramenta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</si>
</sst>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1" tint="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0" xfId="0" applyFont="1" applyFill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right" vertical="top" wrapText="1"/>
    </xf>
    <xf numFmtId="0" fontId="2" fillId="3" borderId="4" xfId="0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1" fillId="3" borderId="2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1" fillId="3" borderId="4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tabSelected="1" topLeftCell="A59" workbookViewId="0">
      <selection activeCell="C77" sqref="C77"/>
    </sheetView>
  </sheetViews>
  <sheetFormatPr defaultRowHeight="15" x14ac:dyDescent="0.25"/>
  <cols>
    <col min="1" max="1" width="12.42578125" style="1" customWidth="1"/>
    <col min="2" max="2" width="36.85546875" style="1" bestFit="1" customWidth="1"/>
    <col min="3" max="3" width="11" style="1" customWidth="1"/>
    <col min="4" max="4" width="39.7109375" style="1" customWidth="1"/>
    <col min="5" max="5" width="14.28515625" style="1" customWidth="1"/>
    <col min="6" max="6" width="9.140625" style="1"/>
    <col min="7" max="7" width="25.140625" style="1" customWidth="1"/>
    <col min="8" max="8" width="12.42578125" style="1" customWidth="1"/>
    <col min="9" max="9" width="9.140625" style="1"/>
    <col min="10" max="10" width="20.42578125" style="1" customWidth="1"/>
    <col min="11" max="11" width="12" style="1" customWidth="1"/>
    <col min="12" max="12" width="9.140625" style="1"/>
    <col min="13" max="13" width="18.5703125" style="1" customWidth="1"/>
    <col min="14" max="16384" width="9.140625" style="1"/>
  </cols>
  <sheetData>
    <row r="1" spans="1:13" ht="31.5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26.25" x14ac:dyDescent="0.25">
      <c r="A2" s="7" t="s">
        <v>25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ht="15" customHeight="1" x14ac:dyDescent="0.25">
      <c r="A3" s="12"/>
      <c r="B3" s="13"/>
      <c r="C3" s="13"/>
      <c r="D3" s="14"/>
      <c r="E3" s="9" t="s">
        <v>9</v>
      </c>
      <c r="F3" s="10"/>
      <c r="G3" s="11"/>
      <c r="H3" s="9" t="s">
        <v>10</v>
      </c>
      <c r="I3" s="10"/>
      <c r="J3" s="11"/>
      <c r="K3" s="9" t="s">
        <v>13</v>
      </c>
      <c r="L3" s="10"/>
      <c r="M3" s="11"/>
    </row>
    <row r="4" spans="1:13" s="6" customFormat="1" x14ac:dyDescent="0.25">
      <c r="A4" s="5" t="s">
        <v>23</v>
      </c>
      <c r="B4" s="5" t="s">
        <v>24</v>
      </c>
      <c r="C4" s="5" t="s">
        <v>3</v>
      </c>
      <c r="D4" s="5" t="s">
        <v>4</v>
      </c>
      <c r="E4" s="5" t="s">
        <v>6</v>
      </c>
      <c r="F4" s="5" t="s">
        <v>7</v>
      </c>
      <c r="G4" s="5" t="s">
        <v>8</v>
      </c>
      <c r="H4" s="5" t="s">
        <v>6</v>
      </c>
      <c r="I4" s="5" t="s">
        <v>7</v>
      </c>
      <c r="J4" s="5" t="s">
        <v>8</v>
      </c>
      <c r="K4" s="5" t="s">
        <v>6</v>
      </c>
      <c r="L4" s="5" t="s">
        <v>7</v>
      </c>
      <c r="M4" s="5" t="s">
        <v>8</v>
      </c>
    </row>
    <row r="5" spans="1:13" x14ac:dyDescent="0.25">
      <c r="A5" s="2" t="s">
        <v>1</v>
      </c>
      <c r="B5" s="2" t="s">
        <v>2</v>
      </c>
      <c r="C5" s="2">
        <v>2</v>
      </c>
      <c r="D5" s="3" t="s">
        <v>5</v>
      </c>
      <c r="E5" s="2">
        <v>3</v>
      </c>
      <c r="F5" s="2">
        <f>E5*$C5</f>
        <v>6</v>
      </c>
      <c r="G5" s="2" t="s">
        <v>11</v>
      </c>
      <c r="H5" s="2">
        <v>4</v>
      </c>
      <c r="I5" s="2">
        <f>H5*$C5</f>
        <v>8</v>
      </c>
      <c r="J5" s="2" t="s">
        <v>12</v>
      </c>
      <c r="K5" s="2">
        <v>5</v>
      </c>
      <c r="L5" s="2">
        <f>K5*$C5</f>
        <v>10</v>
      </c>
      <c r="M5" s="2" t="s">
        <v>65</v>
      </c>
    </row>
    <row r="6" spans="1:13" ht="45" x14ac:dyDescent="0.25">
      <c r="A6" s="2" t="s">
        <v>14</v>
      </c>
      <c r="B6" s="2" t="s">
        <v>15</v>
      </c>
      <c r="C6" s="2">
        <v>4</v>
      </c>
      <c r="D6" s="2" t="s">
        <v>16</v>
      </c>
      <c r="E6" s="2">
        <v>2</v>
      </c>
      <c r="F6" s="2">
        <f>E6*$C6</f>
        <v>8</v>
      </c>
      <c r="G6" s="2"/>
      <c r="H6" s="2">
        <v>2</v>
      </c>
      <c r="I6" s="2">
        <f>H6*$C6</f>
        <v>8</v>
      </c>
      <c r="J6" s="2"/>
      <c r="K6" s="2">
        <v>2</v>
      </c>
      <c r="L6" s="2">
        <f>K6*$C6</f>
        <v>8</v>
      </c>
      <c r="M6" s="2"/>
    </row>
    <row r="7" spans="1:13" ht="120" x14ac:dyDescent="0.25">
      <c r="A7" s="2" t="s">
        <v>18</v>
      </c>
      <c r="B7" s="2" t="s">
        <v>17</v>
      </c>
      <c r="C7" s="2">
        <v>5</v>
      </c>
      <c r="D7" s="2" t="s">
        <v>19</v>
      </c>
      <c r="E7" s="2">
        <v>5</v>
      </c>
      <c r="F7" s="2">
        <f>E7*$C7</f>
        <v>25</v>
      </c>
      <c r="G7" s="2"/>
      <c r="H7" s="2">
        <v>3</v>
      </c>
      <c r="I7" s="2">
        <f>H7*$C7</f>
        <v>15</v>
      </c>
      <c r="J7" s="2"/>
      <c r="K7" s="2">
        <v>1</v>
      </c>
      <c r="L7" s="2">
        <f>K7*$C7</f>
        <v>5</v>
      </c>
      <c r="M7" s="2"/>
    </row>
    <row r="8" spans="1:13" x14ac:dyDescent="0.25">
      <c r="A8" s="2" t="s">
        <v>20</v>
      </c>
      <c r="B8" s="2" t="s">
        <v>21</v>
      </c>
      <c r="C8" s="2">
        <v>5</v>
      </c>
      <c r="D8" s="2" t="s">
        <v>22</v>
      </c>
      <c r="E8" s="2">
        <v>5</v>
      </c>
      <c r="F8" s="2">
        <f>E8*$C8</f>
        <v>25</v>
      </c>
      <c r="G8" s="2"/>
      <c r="H8" s="2">
        <v>5</v>
      </c>
      <c r="I8" s="2">
        <f>H8*$C8</f>
        <v>25</v>
      </c>
      <c r="J8" s="2"/>
      <c r="K8" s="2">
        <v>5</v>
      </c>
      <c r="L8" s="2">
        <f>K8*$C8</f>
        <v>25</v>
      </c>
      <c r="M8" s="2"/>
    </row>
    <row r="9" spans="1:13" s="18" customFormat="1" x14ac:dyDescent="0.25">
      <c r="A9" s="19" t="s">
        <v>128</v>
      </c>
      <c r="B9" s="20"/>
      <c r="C9" s="20"/>
      <c r="D9" s="21"/>
      <c r="E9" s="15">
        <f>SUM(F5:F8)</f>
        <v>64</v>
      </c>
      <c r="F9" s="16"/>
      <c r="G9" s="17"/>
      <c r="H9" s="15">
        <f>SUM(I5:I8)</f>
        <v>56</v>
      </c>
      <c r="I9" s="16"/>
      <c r="J9" s="17"/>
      <c r="K9" s="15">
        <f>SUM(L5:L8)</f>
        <v>48</v>
      </c>
      <c r="L9" s="16"/>
      <c r="M9" s="17"/>
    </row>
    <row r="10" spans="1:13" ht="26.25" x14ac:dyDescent="0.25">
      <c r="A10" s="7" t="s">
        <v>26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A11" s="12"/>
      <c r="B11" s="13"/>
      <c r="C11" s="13"/>
      <c r="D11" s="14"/>
      <c r="E11" s="9" t="s">
        <v>9</v>
      </c>
      <c r="F11" s="10"/>
      <c r="G11" s="11"/>
      <c r="H11" s="9" t="s">
        <v>10</v>
      </c>
      <c r="I11" s="10"/>
      <c r="J11" s="11"/>
      <c r="K11" s="9" t="s">
        <v>13</v>
      </c>
      <c r="L11" s="10"/>
      <c r="M11" s="11"/>
    </row>
    <row r="12" spans="1:13" x14ac:dyDescent="0.25">
      <c r="A12" s="5" t="s">
        <v>23</v>
      </c>
      <c r="B12" s="5" t="s">
        <v>24</v>
      </c>
      <c r="C12" s="5" t="s">
        <v>3</v>
      </c>
      <c r="D12" s="5" t="s">
        <v>4</v>
      </c>
      <c r="E12" s="5" t="s">
        <v>6</v>
      </c>
      <c r="F12" s="5" t="s">
        <v>7</v>
      </c>
      <c r="G12" s="5" t="s">
        <v>8</v>
      </c>
      <c r="H12" s="5" t="s">
        <v>6</v>
      </c>
      <c r="I12" s="5" t="s">
        <v>7</v>
      </c>
      <c r="J12" s="5" t="s">
        <v>8</v>
      </c>
      <c r="K12" s="5" t="s">
        <v>6</v>
      </c>
      <c r="L12" s="5" t="s">
        <v>7</v>
      </c>
      <c r="M12" s="5" t="s">
        <v>8</v>
      </c>
    </row>
    <row r="13" spans="1:13" x14ac:dyDescent="0.25">
      <c r="A13" s="2" t="s">
        <v>27</v>
      </c>
      <c r="B13" s="2" t="s">
        <v>28</v>
      </c>
      <c r="C13" s="2">
        <v>4</v>
      </c>
      <c r="D13" s="3"/>
      <c r="E13" s="2">
        <v>5</v>
      </c>
      <c r="F13" s="2">
        <f>E13*$C13</f>
        <v>20</v>
      </c>
      <c r="G13" s="2"/>
      <c r="H13" s="2">
        <v>5</v>
      </c>
      <c r="I13" s="2">
        <f>H13*$C13</f>
        <v>20</v>
      </c>
      <c r="J13" s="2"/>
      <c r="K13" s="2">
        <v>5</v>
      </c>
      <c r="L13" s="2">
        <f>K13*$C13</f>
        <v>20</v>
      </c>
      <c r="M13" s="2"/>
    </row>
    <row r="14" spans="1:13" x14ac:dyDescent="0.25">
      <c r="A14" s="2" t="s">
        <v>30</v>
      </c>
      <c r="B14" s="2" t="s">
        <v>29</v>
      </c>
      <c r="C14" s="2">
        <v>4</v>
      </c>
      <c r="D14" s="2" t="s">
        <v>31</v>
      </c>
      <c r="E14" s="2">
        <v>2</v>
      </c>
      <c r="F14" s="2">
        <f>E14*$C14</f>
        <v>8</v>
      </c>
      <c r="G14" s="2"/>
      <c r="H14" s="2">
        <v>4</v>
      </c>
      <c r="I14" s="2">
        <f>H14*$C14</f>
        <v>16</v>
      </c>
      <c r="J14" s="2"/>
      <c r="K14" s="2">
        <v>5</v>
      </c>
      <c r="L14" s="2">
        <f>K14*$C14</f>
        <v>20</v>
      </c>
      <c r="M14" s="2"/>
    </row>
    <row r="15" spans="1:13" ht="60" x14ac:dyDescent="0.25">
      <c r="A15" s="2" t="s">
        <v>32</v>
      </c>
      <c r="B15" s="2" t="s">
        <v>33</v>
      </c>
      <c r="C15" s="2">
        <v>5</v>
      </c>
      <c r="D15" s="2" t="s">
        <v>34</v>
      </c>
      <c r="E15" s="2">
        <v>3</v>
      </c>
      <c r="F15" s="2">
        <f>E15*$C15</f>
        <v>15</v>
      </c>
      <c r="G15" s="2"/>
      <c r="H15" s="2">
        <v>4</v>
      </c>
      <c r="I15" s="2">
        <f>H15*$C15</f>
        <v>20</v>
      </c>
      <c r="J15" s="2"/>
      <c r="K15" s="2">
        <v>4</v>
      </c>
      <c r="L15" s="2">
        <f>K15*$C15</f>
        <v>20</v>
      </c>
      <c r="M15" s="2"/>
    </row>
    <row r="16" spans="1:13" x14ac:dyDescent="0.25">
      <c r="A16" s="2" t="s">
        <v>20</v>
      </c>
      <c r="B16" s="2" t="s">
        <v>21</v>
      </c>
      <c r="C16" s="2">
        <v>5</v>
      </c>
      <c r="D16" s="2" t="s">
        <v>22</v>
      </c>
      <c r="E16" s="2">
        <v>5</v>
      </c>
      <c r="F16" s="2">
        <f>E16*$C16</f>
        <v>25</v>
      </c>
      <c r="G16" s="2"/>
      <c r="H16" s="2">
        <v>5</v>
      </c>
      <c r="I16" s="2">
        <f>H16*$C16</f>
        <v>25</v>
      </c>
      <c r="J16" s="2"/>
      <c r="K16" s="2">
        <v>5</v>
      </c>
      <c r="L16" s="2">
        <f>K16*$C16</f>
        <v>25</v>
      </c>
      <c r="M16" s="2"/>
    </row>
    <row r="17" spans="1:13" ht="105" x14ac:dyDescent="0.25">
      <c r="A17" s="2" t="s">
        <v>35</v>
      </c>
      <c r="B17" s="2" t="s">
        <v>38</v>
      </c>
      <c r="C17" s="2">
        <v>5</v>
      </c>
      <c r="D17" s="2" t="s">
        <v>36</v>
      </c>
      <c r="E17" s="2">
        <v>5</v>
      </c>
      <c r="F17" s="2">
        <f>E17*$C17</f>
        <v>25</v>
      </c>
      <c r="G17" s="2"/>
      <c r="H17" s="2">
        <v>5</v>
      </c>
      <c r="I17" s="2">
        <f>H17*$C17</f>
        <v>25</v>
      </c>
      <c r="J17" s="2"/>
      <c r="K17" s="2">
        <v>5</v>
      </c>
      <c r="L17" s="2">
        <f>K17*$C17</f>
        <v>25</v>
      </c>
      <c r="M17" s="2"/>
    </row>
    <row r="18" spans="1:13" ht="75" x14ac:dyDescent="0.25">
      <c r="A18" s="2" t="s">
        <v>37</v>
      </c>
      <c r="B18" s="2" t="s">
        <v>39</v>
      </c>
      <c r="C18" s="2">
        <v>4</v>
      </c>
      <c r="D18" s="2" t="s">
        <v>40</v>
      </c>
      <c r="E18" s="2">
        <v>3</v>
      </c>
      <c r="F18" s="2">
        <f>E18*$C18</f>
        <v>12</v>
      </c>
      <c r="G18" s="2"/>
      <c r="H18" s="2">
        <v>5</v>
      </c>
      <c r="I18" s="2">
        <f>H18*$C18</f>
        <v>20</v>
      </c>
      <c r="J18" s="2"/>
      <c r="K18" s="2">
        <v>3</v>
      </c>
      <c r="L18" s="2">
        <f>K18*$C18</f>
        <v>12</v>
      </c>
      <c r="M18" s="2"/>
    </row>
    <row r="19" spans="1:13" ht="30" x14ac:dyDescent="0.25">
      <c r="A19" s="2" t="s">
        <v>41</v>
      </c>
      <c r="B19" s="2" t="s">
        <v>68</v>
      </c>
      <c r="C19" s="2">
        <v>2</v>
      </c>
      <c r="D19" s="2"/>
      <c r="E19" s="2">
        <v>3</v>
      </c>
      <c r="F19" s="2">
        <f>E19*$C19</f>
        <v>6</v>
      </c>
      <c r="G19" s="2"/>
      <c r="H19" s="2">
        <v>2</v>
      </c>
      <c r="I19" s="2">
        <f>H19*$C19</f>
        <v>4</v>
      </c>
      <c r="J19" s="2"/>
      <c r="K19" s="2">
        <v>2</v>
      </c>
      <c r="L19" s="2">
        <f>K19*$C19</f>
        <v>4</v>
      </c>
      <c r="M19" s="2"/>
    </row>
    <row r="20" spans="1:13" ht="30" x14ac:dyDescent="0.25">
      <c r="A20" s="2" t="s">
        <v>54</v>
      </c>
      <c r="B20" s="2" t="s">
        <v>42</v>
      </c>
      <c r="C20" s="2">
        <v>3</v>
      </c>
      <c r="D20" s="2" t="s">
        <v>43</v>
      </c>
      <c r="E20" s="2">
        <v>5</v>
      </c>
      <c r="F20" s="2">
        <f>E20*$C20</f>
        <v>15</v>
      </c>
      <c r="G20" s="2"/>
      <c r="H20" s="2">
        <v>5</v>
      </c>
      <c r="I20" s="2">
        <f>H20*$C20</f>
        <v>15</v>
      </c>
      <c r="J20" s="2"/>
      <c r="K20" s="2">
        <v>5</v>
      </c>
      <c r="L20" s="2">
        <f>K20*$C20</f>
        <v>15</v>
      </c>
      <c r="M20" s="2"/>
    </row>
    <row r="21" spans="1:13" ht="45" x14ac:dyDescent="0.25">
      <c r="A21" s="2" t="s">
        <v>66</v>
      </c>
      <c r="B21" s="2" t="s">
        <v>56</v>
      </c>
      <c r="C21" s="2">
        <v>4</v>
      </c>
      <c r="D21" s="2" t="s">
        <v>55</v>
      </c>
      <c r="E21" s="2">
        <v>5</v>
      </c>
      <c r="F21" s="2">
        <f>E21*$C21</f>
        <v>20</v>
      </c>
      <c r="G21" s="2"/>
      <c r="H21" s="2">
        <v>3</v>
      </c>
      <c r="I21" s="2">
        <f>H21*$C21</f>
        <v>12</v>
      </c>
      <c r="J21" s="2"/>
      <c r="K21" s="2">
        <v>3</v>
      </c>
      <c r="L21" s="2">
        <f>K21*$C21</f>
        <v>12</v>
      </c>
      <c r="M21" s="2"/>
    </row>
    <row r="22" spans="1:13" ht="45" x14ac:dyDescent="0.25">
      <c r="A22" s="2" t="s">
        <v>67</v>
      </c>
      <c r="B22" s="2" t="s">
        <v>57</v>
      </c>
      <c r="C22" s="2">
        <v>4</v>
      </c>
      <c r="D22" s="2" t="s">
        <v>58</v>
      </c>
      <c r="E22" s="2">
        <v>5</v>
      </c>
      <c r="F22" s="2">
        <f>E22*$C22</f>
        <v>20</v>
      </c>
      <c r="G22" s="2"/>
      <c r="H22" s="2">
        <v>3</v>
      </c>
      <c r="I22" s="2">
        <f>H22*$C22</f>
        <v>12</v>
      </c>
      <c r="J22" s="2"/>
      <c r="K22" s="2">
        <v>1</v>
      </c>
      <c r="L22" s="2">
        <f>K22*$C22</f>
        <v>4</v>
      </c>
      <c r="M22" s="2"/>
    </row>
    <row r="23" spans="1:13" ht="75" x14ac:dyDescent="0.25">
      <c r="A23" s="2" t="s">
        <v>106</v>
      </c>
      <c r="B23" s="2" t="s">
        <v>107</v>
      </c>
      <c r="C23" s="2">
        <v>3</v>
      </c>
      <c r="D23" s="2" t="s">
        <v>108</v>
      </c>
      <c r="E23" s="2">
        <v>5</v>
      </c>
      <c r="F23" s="2">
        <f>E23*$C23</f>
        <v>15</v>
      </c>
      <c r="G23" s="2"/>
      <c r="H23" s="2">
        <v>4</v>
      </c>
      <c r="I23" s="2">
        <f>H23*$C23</f>
        <v>12</v>
      </c>
      <c r="J23" s="2"/>
      <c r="K23" s="2">
        <v>1</v>
      </c>
      <c r="L23" s="2">
        <f>K23*$C23</f>
        <v>3</v>
      </c>
      <c r="M23" s="2"/>
    </row>
    <row r="24" spans="1:13" s="18" customFormat="1" x14ac:dyDescent="0.25">
      <c r="A24" s="19" t="s">
        <v>128</v>
      </c>
      <c r="B24" s="20"/>
      <c r="C24" s="20"/>
      <c r="D24" s="21"/>
      <c r="E24" s="15">
        <f>SUM(F13:F23)</f>
        <v>181</v>
      </c>
      <c r="F24" s="16"/>
      <c r="G24" s="17"/>
      <c r="H24" s="15">
        <f>SUM(I13:I23)</f>
        <v>181</v>
      </c>
      <c r="I24" s="16"/>
      <c r="J24" s="17"/>
      <c r="K24" s="15">
        <f>SUM(L13:L23)</f>
        <v>160</v>
      </c>
      <c r="L24" s="16"/>
      <c r="M24" s="17"/>
    </row>
    <row r="25" spans="1:13" ht="26.25" x14ac:dyDescent="0.25">
      <c r="A25" s="7" t="s">
        <v>44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</row>
    <row r="26" spans="1:13" x14ac:dyDescent="0.25">
      <c r="A26" s="12"/>
      <c r="B26" s="13"/>
      <c r="C26" s="13"/>
      <c r="D26" s="14"/>
      <c r="E26" s="9" t="s">
        <v>9</v>
      </c>
      <c r="F26" s="10"/>
      <c r="G26" s="11"/>
      <c r="H26" s="9" t="s">
        <v>10</v>
      </c>
      <c r="I26" s="10"/>
      <c r="J26" s="11"/>
      <c r="K26" s="9" t="s">
        <v>13</v>
      </c>
      <c r="L26" s="10"/>
      <c r="M26" s="11"/>
    </row>
    <row r="27" spans="1:13" x14ac:dyDescent="0.25">
      <c r="A27" s="5" t="s">
        <v>23</v>
      </c>
      <c r="B27" s="5" t="s">
        <v>24</v>
      </c>
      <c r="C27" s="5" t="s">
        <v>3</v>
      </c>
      <c r="D27" s="5" t="s">
        <v>4</v>
      </c>
      <c r="E27" s="5" t="s">
        <v>6</v>
      </c>
      <c r="F27" s="5" t="s">
        <v>7</v>
      </c>
      <c r="G27" s="5" t="s">
        <v>8</v>
      </c>
      <c r="H27" s="5" t="s">
        <v>6</v>
      </c>
      <c r="I27" s="5" t="s">
        <v>7</v>
      </c>
      <c r="J27" s="5" t="s">
        <v>8</v>
      </c>
      <c r="K27" s="5" t="s">
        <v>6</v>
      </c>
      <c r="L27" s="5" t="s">
        <v>7</v>
      </c>
      <c r="M27" s="5" t="s">
        <v>8</v>
      </c>
    </row>
    <row r="28" spans="1:13" ht="60" x14ac:dyDescent="0.25">
      <c r="A28" s="2" t="s">
        <v>45</v>
      </c>
      <c r="B28" s="2" t="s">
        <v>46</v>
      </c>
      <c r="C28" s="2">
        <v>1</v>
      </c>
      <c r="D28" s="3"/>
      <c r="E28" s="2">
        <v>5</v>
      </c>
      <c r="F28" s="2">
        <f>E28*$C28</f>
        <v>5</v>
      </c>
      <c r="G28" s="2"/>
      <c r="H28" s="2">
        <v>5</v>
      </c>
      <c r="I28" s="2">
        <f>H28*$C28</f>
        <v>5</v>
      </c>
      <c r="J28" s="2" t="s">
        <v>47</v>
      </c>
      <c r="K28" s="2">
        <v>5</v>
      </c>
      <c r="L28" s="2">
        <f>K28*$C28</f>
        <v>5</v>
      </c>
      <c r="M28" s="2"/>
    </row>
    <row r="29" spans="1:13" ht="45" x14ac:dyDescent="0.25">
      <c r="A29" s="2" t="s">
        <v>49</v>
      </c>
      <c r="B29" s="2" t="s">
        <v>48</v>
      </c>
      <c r="C29" s="2">
        <v>3</v>
      </c>
      <c r="D29" s="2" t="s">
        <v>102</v>
      </c>
      <c r="E29" s="2">
        <v>5</v>
      </c>
      <c r="F29" s="2">
        <f>E29*$C29</f>
        <v>15</v>
      </c>
      <c r="G29" s="2"/>
      <c r="H29" s="2">
        <v>4</v>
      </c>
      <c r="I29" s="2">
        <f>H29*$C29</f>
        <v>12</v>
      </c>
      <c r="J29" s="2" t="s">
        <v>50</v>
      </c>
      <c r="K29" s="2">
        <v>3</v>
      </c>
      <c r="L29" s="2">
        <f>K29*$C29</f>
        <v>9</v>
      </c>
      <c r="M29" s="2" t="s">
        <v>101</v>
      </c>
    </row>
    <row r="30" spans="1:13" x14ac:dyDescent="0.25">
      <c r="A30" s="2" t="s">
        <v>51</v>
      </c>
      <c r="B30" s="2" t="s">
        <v>52</v>
      </c>
      <c r="C30" s="2">
        <v>2</v>
      </c>
      <c r="D30" s="2" t="s">
        <v>53</v>
      </c>
      <c r="E30" s="2">
        <v>5</v>
      </c>
      <c r="F30" s="2">
        <f>E30*$C30</f>
        <v>10</v>
      </c>
      <c r="G30" s="2"/>
      <c r="H30" s="2">
        <v>2</v>
      </c>
      <c r="I30" s="2">
        <f>H30*$C30</f>
        <v>4</v>
      </c>
      <c r="J30" s="2"/>
      <c r="K30" s="2">
        <v>2</v>
      </c>
      <c r="L30" s="2">
        <f>K30*$C30</f>
        <v>4</v>
      </c>
      <c r="M30" s="2"/>
    </row>
    <row r="31" spans="1:13" ht="45" x14ac:dyDescent="0.25">
      <c r="A31" s="2" t="s">
        <v>59</v>
      </c>
      <c r="B31" s="2" t="s">
        <v>60</v>
      </c>
      <c r="C31" s="2">
        <v>3</v>
      </c>
      <c r="D31" s="2" t="s">
        <v>61</v>
      </c>
      <c r="E31" s="2">
        <v>3</v>
      </c>
      <c r="F31" s="2">
        <f>E31*$C31</f>
        <v>9</v>
      </c>
      <c r="G31" s="2"/>
      <c r="H31" s="2">
        <v>3</v>
      </c>
      <c r="I31" s="2">
        <f>H31*$C31</f>
        <v>9</v>
      </c>
      <c r="J31" s="2"/>
      <c r="K31" s="2">
        <v>2</v>
      </c>
      <c r="L31" s="2">
        <f>K31*$C31</f>
        <v>6</v>
      </c>
      <c r="M31" s="2"/>
    </row>
    <row r="32" spans="1:13" ht="45" x14ac:dyDescent="0.25">
      <c r="A32" s="2" t="s">
        <v>62</v>
      </c>
      <c r="B32" s="2" t="s">
        <v>63</v>
      </c>
      <c r="C32" s="2">
        <v>5</v>
      </c>
      <c r="D32" s="2" t="s">
        <v>64</v>
      </c>
      <c r="E32" s="2">
        <v>5</v>
      </c>
      <c r="F32" s="2">
        <f>E32*$C32</f>
        <v>25</v>
      </c>
      <c r="G32" s="2"/>
      <c r="H32" s="2">
        <v>5</v>
      </c>
      <c r="I32" s="2">
        <f>H32*$C32</f>
        <v>25</v>
      </c>
      <c r="J32" s="2"/>
      <c r="K32" s="2">
        <v>5</v>
      </c>
      <c r="L32" s="2">
        <f>K32*$C32</f>
        <v>25</v>
      </c>
      <c r="M32" s="2"/>
    </row>
    <row r="33" spans="1:13" ht="30" x14ac:dyDescent="0.25">
      <c r="A33" s="2" t="s">
        <v>69</v>
      </c>
      <c r="B33" s="2" t="s">
        <v>70</v>
      </c>
      <c r="C33" s="2">
        <v>3</v>
      </c>
      <c r="D33" s="2" t="s">
        <v>71</v>
      </c>
      <c r="E33" s="2">
        <v>3</v>
      </c>
      <c r="F33" s="2">
        <f>E33*$C33</f>
        <v>9</v>
      </c>
      <c r="G33" s="2"/>
      <c r="H33" s="2">
        <v>4</v>
      </c>
      <c r="I33" s="2">
        <f>H33*$C33</f>
        <v>12</v>
      </c>
      <c r="J33" s="2"/>
      <c r="K33" s="2">
        <v>4</v>
      </c>
      <c r="L33" s="2">
        <f>K33*$C33</f>
        <v>12</v>
      </c>
      <c r="M33" s="2"/>
    </row>
    <row r="34" spans="1:13" x14ac:dyDescent="0.25">
      <c r="A34" s="2" t="s">
        <v>72</v>
      </c>
      <c r="B34" s="2" t="s">
        <v>73</v>
      </c>
      <c r="C34" s="2">
        <v>2</v>
      </c>
      <c r="D34" s="2" t="s">
        <v>64</v>
      </c>
      <c r="E34" s="2">
        <v>5</v>
      </c>
      <c r="F34" s="2">
        <f>E34*$C34</f>
        <v>10</v>
      </c>
      <c r="G34" s="2"/>
      <c r="H34" s="2">
        <v>5</v>
      </c>
      <c r="I34" s="2">
        <f>H34*$C34</f>
        <v>10</v>
      </c>
      <c r="J34" s="2"/>
      <c r="K34" s="2">
        <v>5</v>
      </c>
      <c r="L34" s="2">
        <f>K34*$C34</f>
        <v>10</v>
      </c>
      <c r="M34" s="2"/>
    </row>
    <row r="35" spans="1:13" s="18" customFormat="1" x14ac:dyDescent="0.25">
      <c r="A35" s="19" t="s">
        <v>128</v>
      </c>
      <c r="B35" s="20"/>
      <c r="C35" s="20"/>
      <c r="D35" s="21"/>
      <c r="E35" s="15">
        <f>SUM(F28:F34)</f>
        <v>83</v>
      </c>
      <c r="F35" s="16"/>
      <c r="G35" s="17"/>
      <c r="H35" s="15">
        <f>SUM(I28:I34)</f>
        <v>77</v>
      </c>
      <c r="I35" s="16"/>
      <c r="J35" s="17"/>
      <c r="K35" s="15">
        <f>SUM(L28:L34)</f>
        <v>71</v>
      </c>
      <c r="L35" s="16"/>
      <c r="M35" s="17"/>
    </row>
    <row r="36" spans="1:13" ht="26.25" x14ac:dyDescent="0.25">
      <c r="A36" s="7" t="s">
        <v>74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</row>
    <row r="37" spans="1:13" x14ac:dyDescent="0.25">
      <c r="A37" s="12"/>
      <c r="B37" s="13"/>
      <c r="C37" s="13"/>
      <c r="D37" s="14"/>
      <c r="E37" s="9" t="s">
        <v>9</v>
      </c>
      <c r="F37" s="10"/>
      <c r="G37" s="11"/>
      <c r="H37" s="9" t="s">
        <v>10</v>
      </c>
      <c r="I37" s="10"/>
      <c r="J37" s="11"/>
      <c r="K37" s="9" t="s">
        <v>13</v>
      </c>
      <c r="L37" s="10"/>
      <c r="M37" s="11"/>
    </row>
    <row r="38" spans="1:13" x14ac:dyDescent="0.25">
      <c r="A38" s="5" t="s">
        <v>23</v>
      </c>
      <c r="B38" s="5" t="s">
        <v>24</v>
      </c>
      <c r="C38" s="5" t="s">
        <v>3</v>
      </c>
      <c r="D38" s="5" t="s">
        <v>4</v>
      </c>
      <c r="E38" s="5" t="s">
        <v>6</v>
      </c>
      <c r="F38" s="5" t="s">
        <v>7</v>
      </c>
      <c r="G38" s="5" t="s">
        <v>8</v>
      </c>
      <c r="H38" s="5" t="s">
        <v>6</v>
      </c>
      <c r="I38" s="5" t="s">
        <v>7</v>
      </c>
      <c r="J38" s="5" t="s">
        <v>8</v>
      </c>
      <c r="K38" s="5" t="s">
        <v>6</v>
      </c>
      <c r="L38" s="5" t="s">
        <v>7</v>
      </c>
      <c r="M38" s="5" t="s">
        <v>8</v>
      </c>
    </row>
    <row r="39" spans="1:13" x14ac:dyDescent="0.25">
      <c r="A39" s="2" t="s">
        <v>76</v>
      </c>
      <c r="B39" s="2" t="s">
        <v>75</v>
      </c>
      <c r="C39" s="2">
        <v>2</v>
      </c>
      <c r="D39" s="3" t="s">
        <v>77</v>
      </c>
      <c r="E39" s="2">
        <v>5</v>
      </c>
      <c r="F39" s="2">
        <f>E39*$C39</f>
        <v>10</v>
      </c>
      <c r="G39" s="2"/>
      <c r="H39" s="2">
        <v>5</v>
      </c>
      <c r="I39" s="2">
        <f>H39*$C39</f>
        <v>10</v>
      </c>
      <c r="J39" s="2"/>
      <c r="K39" s="2">
        <v>1</v>
      </c>
      <c r="L39" s="2">
        <f>K39*$C39</f>
        <v>2</v>
      </c>
      <c r="M39" s="2"/>
    </row>
    <row r="40" spans="1:13" ht="30" x14ac:dyDescent="0.25">
      <c r="A40" s="2" t="s">
        <v>81</v>
      </c>
      <c r="B40" s="2" t="s">
        <v>82</v>
      </c>
      <c r="C40" s="2">
        <v>3</v>
      </c>
      <c r="D40" s="2" t="s">
        <v>91</v>
      </c>
      <c r="E40" s="2">
        <v>4</v>
      </c>
      <c r="F40" s="2">
        <f>E40*$C40</f>
        <v>12</v>
      </c>
      <c r="G40" s="2"/>
      <c r="H40" s="2">
        <v>2</v>
      </c>
      <c r="I40" s="2">
        <f>H40*$C40</f>
        <v>6</v>
      </c>
      <c r="J40" s="2"/>
      <c r="K40" s="2">
        <v>5</v>
      </c>
      <c r="L40" s="2">
        <f>K40*$C40</f>
        <v>15</v>
      </c>
      <c r="M40" s="2"/>
    </row>
    <row r="41" spans="1:13" ht="25.5" x14ac:dyDescent="0.25">
      <c r="A41" s="2" t="s">
        <v>85</v>
      </c>
      <c r="B41" s="2" t="s">
        <v>84</v>
      </c>
      <c r="C41" s="2">
        <v>1</v>
      </c>
      <c r="D41" s="3" t="s">
        <v>86</v>
      </c>
      <c r="E41" s="2">
        <v>5</v>
      </c>
      <c r="F41" s="2">
        <f>E41*$C41</f>
        <v>5</v>
      </c>
      <c r="G41" s="2"/>
      <c r="H41" s="2">
        <v>2</v>
      </c>
      <c r="I41" s="2">
        <f>H41*$C41</f>
        <v>2</v>
      </c>
      <c r="J41" s="2"/>
      <c r="K41" s="2">
        <v>2</v>
      </c>
      <c r="L41" s="2">
        <f>K41*$C41</f>
        <v>2</v>
      </c>
      <c r="M41" s="2"/>
    </row>
    <row r="42" spans="1:13" ht="30" x14ac:dyDescent="0.25">
      <c r="A42" s="2" t="s">
        <v>89</v>
      </c>
      <c r="B42" s="2" t="s">
        <v>88</v>
      </c>
      <c r="C42" s="2">
        <v>3</v>
      </c>
      <c r="D42" s="2" t="s">
        <v>90</v>
      </c>
      <c r="E42" s="2">
        <v>5</v>
      </c>
      <c r="F42" s="2">
        <f>E42*$C42</f>
        <v>15</v>
      </c>
      <c r="G42" s="2"/>
      <c r="H42" s="2">
        <v>5</v>
      </c>
      <c r="I42" s="2">
        <f>H42*$C42</f>
        <v>15</v>
      </c>
      <c r="J42" s="2"/>
      <c r="K42" s="2">
        <v>5</v>
      </c>
      <c r="L42" s="2">
        <f>K42*$C42</f>
        <v>15</v>
      </c>
      <c r="M42" s="2"/>
    </row>
    <row r="43" spans="1:13" ht="30" x14ac:dyDescent="0.25">
      <c r="A43" s="2" t="s">
        <v>92</v>
      </c>
      <c r="B43" s="2" t="s">
        <v>93</v>
      </c>
      <c r="C43" s="2">
        <v>5</v>
      </c>
      <c r="D43" s="2"/>
      <c r="E43" s="2">
        <v>4</v>
      </c>
      <c r="F43" s="2">
        <f>E43*$C43</f>
        <v>20</v>
      </c>
      <c r="G43" s="2" t="s">
        <v>94</v>
      </c>
      <c r="H43" s="2">
        <v>5</v>
      </c>
      <c r="I43" s="2">
        <f>H43*$C43</f>
        <v>25</v>
      </c>
      <c r="J43" s="2"/>
      <c r="K43" s="2">
        <v>5</v>
      </c>
      <c r="L43" s="2">
        <f>K43*$C43</f>
        <v>25</v>
      </c>
      <c r="M43" s="2"/>
    </row>
    <row r="44" spans="1:13" ht="30" x14ac:dyDescent="0.25">
      <c r="A44" s="2" t="s">
        <v>95</v>
      </c>
      <c r="B44" s="2" t="s">
        <v>96</v>
      </c>
      <c r="C44" s="2">
        <v>4</v>
      </c>
      <c r="D44" s="2"/>
      <c r="E44" s="2">
        <v>5</v>
      </c>
      <c r="F44" s="2">
        <f>E44*$C44</f>
        <v>20</v>
      </c>
      <c r="G44" s="2"/>
      <c r="H44" s="2">
        <v>4</v>
      </c>
      <c r="I44" s="2">
        <f>H44*$C44</f>
        <v>16</v>
      </c>
      <c r="J44" s="2" t="s">
        <v>97</v>
      </c>
      <c r="K44" s="2">
        <v>4</v>
      </c>
      <c r="L44" s="2">
        <f>K44*$C44</f>
        <v>16</v>
      </c>
      <c r="M44" s="2" t="s">
        <v>98</v>
      </c>
    </row>
    <row r="45" spans="1:13" x14ac:dyDescent="0.25">
      <c r="A45" s="2" t="s">
        <v>99</v>
      </c>
      <c r="B45" s="2" t="s">
        <v>100</v>
      </c>
      <c r="C45" s="2">
        <v>5</v>
      </c>
      <c r="D45" s="2"/>
      <c r="E45" s="2">
        <v>5</v>
      </c>
      <c r="F45" s="2">
        <f>E45*$C45</f>
        <v>25</v>
      </c>
      <c r="G45" s="2"/>
      <c r="H45" s="2">
        <v>5</v>
      </c>
      <c r="I45" s="2">
        <f>H45*$C45</f>
        <v>25</v>
      </c>
      <c r="J45" s="2"/>
      <c r="K45" s="2">
        <v>5</v>
      </c>
      <c r="L45" s="2">
        <f>K45*$C45</f>
        <v>25</v>
      </c>
      <c r="M45" s="2"/>
    </row>
    <row r="46" spans="1:13" x14ac:dyDescent="0.25">
      <c r="A46" s="2" t="s">
        <v>103</v>
      </c>
      <c r="B46" s="2" t="s">
        <v>104</v>
      </c>
      <c r="C46" s="2">
        <v>3</v>
      </c>
      <c r="D46" s="2" t="s">
        <v>105</v>
      </c>
      <c r="E46" s="2">
        <v>1</v>
      </c>
      <c r="F46" s="2">
        <f>E46*$C46</f>
        <v>3</v>
      </c>
      <c r="G46" s="2"/>
      <c r="H46" s="2">
        <v>5</v>
      </c>
      <c r="I46" s="2">
        <f>H46*$C46</f>
        <v>15</v>
      </c>
      <c r="J46" s="2"/>
      <c r="K46" s="2">
        <v>1</v>
      </c>
      <c r="L46" s="2">
        <f>K46*$C46</f>
        <v>3</v>
      </c>
      <c r="M46" s="2"/>
    </row>
    <row r="47" spans="1:13" ht="45" x14ac:dyDescent="0.25">
      <c r="A47" s="2" t="s">
        <v>109</v>
      </c>
      <c r="B47" s="2" t="s">
        <v>112</v>
      </c>
      <c r="C47" s="2">
        <v>1</v>
      </c>
      <c r="D47" s="2" t="s">
        <v>115</v>
      </c>
      <c r="E47" s="2">
        <v>3</v>
      </c>
      <c r="F47" s="2">
        <f>E47*$C47</f>
        <v>3</v>
      </c>
      <c r="G47" s="2"/>
      <c r="H47" s="2">
        <v>3</v>
      </c>
      <c r="I47" s="2">
        <f>H47*$C47</f>
        <v>3</v>
      </c>
      <c r="J47" s="2"/>
      <c r="K47" s="2">
        <v>3</v>
      </c>
      <c r="L47" s="2">
        <f>K47*$C47</f>
        <v>3</v>
      </c>
      <c r="M47" s="2"/>
    </row>
    <row r="48" spans="1:13" ht="30" x14ac:dyDescent="0.25">
      <c r="A48" s="2" t="s">
        <v>110</v>
      </c>
      <c r="B48" s="2" t="s">
        <v>113</v>
      </c>
      <c r="C48" s="2">
        <v>2</v>
      </c>
      <c r="D48" s="2" t="s">
        <v>116</v>
      </c>
      <c r="E48" s="2">
        <v>2</v>
      </c>
      <c r="F48" s="2">
        <f>E48*$C48</f>
        <v>4</v>
      </c>
      <c r="G48" s="2"/>
      <c r="H48" s="2">
        <v>2</v>
      </c>
      <c r="I48" s="2">
        <f>H48*$C48</f>
        <v>4</v>
      </c>
      <c r="J48" s="2"/>
      <c r="K48" s="2">
        <v>2</v>
      </c>
      <c r="L48" s="2">
        <f>K48*$C48</f>
        <v>4</v>
      </c>
      <c r="M48" s="2"/>
    </row>
    <row r="49" spans="1:13" ht="45" x14ac:dyDescent="0.25">
      <c r="A49" s="2" t="s">
        <v>111</v>
      </c>
      <c r="B49" s="2" t="s">
        <v>114</v>
      </c>
      <c r="C49" s="2">
        <v>3</v>
      </c>
      <c r="D49" s="2" t="s">
        <v>117</v>
      </c>
      <c r="E49" s="2">
        <v>1</v>
      </c>
      <c r="F49" s="2">
        <f>E49*$C49</f>
        <v>3</v>
      </c>
      <c r="G49" s="2"/>
      <c r="H49" s="2">
        <v>3</v>
      </c>
      <c r="I49" s="2">
        <f>H49*$C49</f>
        <v>9</v>
      </c>
      <c r="J49" s="2"/>
      <c r="K49" s="2">
        <v>2</v>
      </c>
      <c r="L49" s="2">
        <f>K49*$C49</f>
        <v>6</v>
      </c>
      <c r="M49" s="2"/>
    </row>
    <row r="50" spans="1:13" s="18" customFormat="1" x14ac:dyDescent="0.25">
      <c r="A50" s="19" t="s">
        <v>128</v>
      </c>
      <c r="B50" s="20"/>
      <c r="C50" s="20"/>
      <c r="D50" s="21"/>
      <c r="E50" s="15">
        <f>SUM(F39:F49)</f>
        <v>120</v>
      </c>
      <c r="F50" s="16"/>
      <c r="G50" s="17"/>
      <c r="H50" s="15">
        <f>SUM(I39:I49)</f>
        <v>130</v>
      </c>
      <c r="I50" s="16"/>
      <c r="J50" s="17"/>
      <c r="K50" s="15">
        <f>SUM(L39:L49)</f>
        <v>116</v>
      </c>
      <c r="L50" s="16"/>
      <c r="M50" s="17"/>
    </row>
    <row r="51" spans="1:13" ht="26.25" x14ac:dyDescent="0.25">
      <c r="A51" s="7" t="s">
        <v>78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</row>
    <row r="52" spans="1:13" x14ac:dyDescent="0.25">
      <c r="A52" s="12"/>
      <c r="B52" s="13"/>
      <c r="C52" s="13"/>
      <c r="D52" s="14"/>
      <c r="E52" s="9" t="s">
        <v>9</v>
      </c>
      <c r="F52" s="10"/>
      <c r="G52" s="11"/>
      <c r="H52" s="9" t="s">
        <v>10</v>
      </c>
      <c r="I52" s="10"/>
      <c r="J52" s="11"/>
      <c r="K52" s="9" t="s">
        <v>13</v>
      </c>
      <c r="L52" s="10"/>
      <c r="M52" s="11"/>
    </row>
    <row r="53" spans="1:13" x14ac:dyDescent="0.25">
      <c r="A53" s="5" t="s">
        <v>23</v>
      </c>
      <c r="B53" s="5" t="s">
        <v>24</v>
      </c>
      <c r="C53" s="5" t="s">
        <v>3</v>
      </c>
      <c r="D53" s="5" t="s">
        <v>4</v>
      </c>
      <c r="E53" s="5" t="s">
        <v>6</v>
      </c>
      <c r="F53" s="5" t="s">
        <v>7</v>
      </c>
      <c r="G53" s="5" t="s">
        <v>8</v>
      </c>
      <c r="H53" s="5" t="s">
        <v>6</v>
      </c>
      <c r="I53" s="5" t="s">
        <v>7</v>
      </c>
      <c r="J53" s="5" t="s">
        <v>8</v>
      </c>
      <c r="K53" s="5" t="s">
        <v>6</v>
      </c>
      <c r="L53" s="5" t="s">
        <v>7</v>
      </c>
      <c r="M53" s="5" t="s">
        <v>8</v>
      </c>
    </row>
    <row r="54" spans="1:13" x14ac:dyDescent="0.25">
      <c r="A54" s="2" t="s">
        <v>80</v>
      </c>
      <c r="B54" s="2" t="s">
        <v>79</v>
      </c>
      <c r="C54" s="2">
        <v>5</v>
      </c>
      <c r="D54" s="3"/>
      <c r="E54" s="2">
        <v>2</v>
      </c>
      <c r="F54" s="2">
        <f>E54*$C54</f>
        <v>10</v>
      </c>
      <c r="G54" s="2"/>
      <c r="H54" s="2">
        <v>3</v>
      </c>
      <c r="I54" s="2">
        <f>H54*$C54</f>
        <v>15</v>
      </c>
      <c r="J54" s="2"/>
      <c r="K54" s="2">
        <v>3</v>
      </c>
      <c r="L54" s="2">
        <f>K54*$C54</f>
        <v>15</v>
      </c>
      <c r="M54" s="2"/>
    </row>
    <row r="55" spans="1:13" x14ac:dyDescent="0.25">
      <c r="A55" s="2" t="s">
        <v>87</v>
      </c>
      <c r="B55" s="2" t="s">
        <v>83</v>
      </c>
      <c r="C55" s="2">
        <v>4</v>
      </c>
      <c r="D55" s="2"/>
      <c r="E55" s="2">
        <v>3</v>
      </c>
      <c r="F55" s="2">
        <f>E55*$C55</f>
        <v>12</v>
      </c>
      <c r="G55" s="2"/>
      <c r="H55" s="2">
        <v>4</v>
      </c>
      <c r="I55" s="2">
        <f>H55*$C55</f>
        <v>16</v>
      </c>
      <c r="J55" s="2"/>
      <c r="K55" s="2">
        <v>3</v>
      </c>
      <c r="L55" s="2">
        <f>K55*$C55</f>
        <v>12</v>
      </c>
      <c r="M55" s="2"/>
    </row>
    <row r="56" spans="1:13" ht="30" x14ac:dyDescent="0.25">
      <c r="A56" s="2" t="s">
        <v>118</v>
      </c>
      <c r="B56" s="2" t="s">
        <v>119</v>
      </c>
      <c r="C56" s="2">
        <v>3</v>
      </c>
      <c r="D56" s="2"/>
      <c r="E56" s="2">
        <v>2</v>
      </c>
      <c r="F56" s="2">
        <f>E56*$C56</f>
        <v>6</v>
      </c>
      <c r="G56" s="2"/>
      <c r="H56" s="2">
        <v>1</v>
      </c>
      <c r="I56" s="2">
        <f>H56*$C56</f>
        <v>3</v>
      </c>
      <c r="J56" s="2"/>
      <c r="K56" s="2">
        <v>3</v>
      </c>
      <c r="L56" s="2">
        <f>K56*$C56</f>
        <v>9</v>
      </c>
      <c r="M56" s="2"/>
    </row>
    <row r="57" spans="1:13" ht="30" x14ac:dyDescent="0.25">
      <c r="A57" s="2" t="s">
        <v>120</v>
      </c>
      <c r="B57" s="2" t="s">
        <v>121</v>
      </c>
      <c r="C57" s="2">
        <v>5</v>
      </c>
      <c r="D57" s="2"/>
      <c r="E57" s="2">
        <v>5</v>
      </c>
      <c r="F57" s="2">
        <f>E57*$C57</f>
        <v>25</v>
      </c>
      <c r="G57" s="2"/>
      <c r="H57" s="2">
        <v>4</v>
      </c>
      <c r="I57" s="2">
        <f>H57*$C57</f>
        <v>20</v>
      </c>
      <c r="J57" s="2"/>
      <c r="K57" s="2">
        <v>3</v>
      </c>
      <c r="L57" s="2">
        <f>K57*$C57</f>
        <v>15</v>
      </c>
      <c r="M57" s="2"/>
    </row>
    <row r="58" spans="1:13" ht="30" x14ac:dyDescent="0.25">
      <c r="A58" s="2" t="s">
        <v>122</v>
      </c>
      <c r="B58" s="2" t="s">
        <v>123</v>
      </c>
      <c r="C58" s="2">
        <v>5</v>
      </c>
      <c r="D58" s="2"/>
      <c r="E58" s="2">
        <v>3</v>
      </c>
      <c r="F58" s="2">
        <f>E58*$C58</f>
        <v>15</v>
      </c>
      <c r="G58" s="2"/>
      <c r="H58" s="2">
        <v>3</v>
      </c>
      <c r="I58" s="2">
        <f>H58*$C58</f>
        <v>15</v>
      </c>
      <c r="J58" s="2"/>
      <c r="K58" s="2">
        <v>4</v>
      </c>
      <c r="L58" s="2">
        <f>K58*$C58</f>
        <v>20</v>
      </c>
      <c r="M58" s="2"/>
    </row>
    <row r="59" spans="1:13" ht="30" x14ac:dyDescent="0.25">
      <c r="A59" s="2" t="s">
        <v>124</v>
      </c>
      <c r="B59" s="2" t="s">
        <v>125</v>
      </c>
      <c r="C59" s="2">
        <v>5</v>
      </c>
      <c r="D59" s="2"/>
      <c r="E59" s="2">
        <v>4</v>
      </c>
      <c r="F59" s="2">
        <f>E59*$C59</f>
        <v>20</v>
      </c>
      <c r="G59" s="2"/>
      <c r="H59" s="2">
        <v>4</v>
      </c>
      <c r="I59" s="2">
        <f>H59*$C59</f>
        <v>20</v>
      </c>
      <c r="J59" s="2"/>
      <c r="K59" s="2">
        <v>2</v>
      </c>
      <c r="L59" s="2">
        <f>K59*$C59</f>
        <v>10</v>
      </c>
      <c r="M59" s="2"/>
    </row>
    <row r="60" spans="1:13" ht="30" x14ac:dyDescent="0.25">
      <c r="A60" s="2" t="s">
        <v>126</v>
      </c>
      <c r="B60" s="2" t="s">
        <v>127</v>
      </c>
      <c r="C60" s="2">
        <v>3</v>
      </c>
      <c r="D60" s="2"/>
      <c r="E60" s="2">
        <v>4</v>
      </c>
      <c r="F60" s="2">
        <f>E60*$C60</f>
        <v>12</v>
      </c>
      <c r="G60" s="2"/>
      <c r="H60" s="2">
        <v>5</v>
      </c>
      <c r="I60" s="2">
        <f>H60*$C60</f>
        <v>15</v>
      </c>
      <c r="J60" s="2"/>
      <c r="K60" s="2">
        <v>4</v>
      </c>
      <c r="L60" s="2">
        <f>K60*$C60</f>
        <v>12</v>
      </c>
      <c r="M60" s="2"/>
    </row>
    <row r="61" spans="1:13" s="18" customFormat="1" x14ac:dyDescent="0.25">
      <c r="A61" s="19" t="s">
        <v>128</v>
      </c>
      <c r="B61" s="20"/>
      <c r="C61" s="20"/>
      <c r="D61" s="21"/>
      <c r="E61" s="15">
        <f>SUM(F54:F60)</f>
        <v>100</v>
      </c>
      <c r="F61" s="16"/>
      <c r="G61" s="17"/>
      <c r="H61" s="15">
        <f>SUM(I54:I60)</f>
        <v>104</v>
      </c>
      <c r="I61" s="16"/>
      <c r="J61" s="17"/>
      <c r="K61" s="15">
        <f>SUM(L54:L60)</f>
        <v>93</v>
      </c>
      <c r="L61" s="16"/>
      <c r="M61" s="17"/>
    </row>
    <row r="62" spans="1:13" ht="26.25" customHeight="1" x14ac:dyDescent="0.25">
      <c r="A62" s="7" t="s">
        <v>129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</row>
    <row r="63" spans="1:13" x14ac:dyDescent="0.25">
      <c r="A63" s="12"/>
      <c r="B63" s="13"/>
      <c r="C63" s="13"/>
      <c r="D63" s="14"/>
      <c r="E63" s="9" t="s">
        <v>9</v>
      </c>
      <c r="F63" s="10"/>
      <c r="G63" s="11"/>
      <c r="H63" s="9" t="s">
        <v>10</v>
      </c>
      <c r="I63" s="10"/>
      <c r="J63" s="11"/>
      <c r="K63" s="9" t="s">
        <v>13</v>
      </c>
      <c r="L63" s="10"/>
      <c r="M63" s="11"/>
    </row>
    <row r="64" spans="1:13" x14ac:dyDescent="0.25">
      <c r="A64" s="5" t="s">
        <v>23</v>
      </c>
      <c r="B64" s="5" t="s">
        <v>24</v>
      </c>
      <c r="C64" s="5" t="s">
        <v>3</v>
      </c>
      <c r="D64" s="5" t="s">
        <v>4</v>
      </c>
      <c r="E64" s="5" t="s">
        <v>6</v>
      </c>
      <c r="F64" s="5" t="s">
        <v>7</v>
      </c>
      <c r="G64" s="5" t="s">
        <v>8</v>
      </c>
      <c r="H64" s="5" t="s">
        <v>6</v>
      </c>
      <c r="I64" s="5" t="s">
        <v>7</v>
      </c>
      <c r="J64" s="5" t="s">
        <v>8</v>
      </c>
      <c r="K64" s="5" t="s">
        <v>6</v>
      </c>
      <c r="L64" s="5" t="s">
        <v>7</v>
      </c>
      <c r="M64" s="5" t="s">
        <v>8</v>
      </c>
    </row>
    <row r="65" spans="1:13" x14ac:dyDescent="0.25">
      <c r="A65" s="2" t="s">
        <v>130</v>
      </c>
      <c r="B65" s="2" t="s">
        <v>131</v>
      </c>
      <c r="C65" s="2">
        <v>1</v>
      </c>
      <c r="D65" s="3"/>
      <c r="E65" s="2">
        <f>E9</f>
        <v>64</v>
      </c>
      <c r="F65" s="2">
        <f>E65*$C65</f>
        <v>64</v>
      </c>
      <c r="G65" s="2"/>
      <c r="H65" s="2">
        <f>H9</f>
        <v>56</v>
      </c>
      <c r="I65" s="2">
        <f>H65*$C65</f>
        <v>56</v>
      </c>
      <c r="J65" s="2"/>
      <c r="K65" s="2">
        <f>K9</f>
        <v>48</v>
      </c>
      <c r="L65" s="2">
        <f>K65*$C65</f>
        <v>48</v>
      </c>
      <c r="M65" s="2"/>
    </row>
    <row r="66" spans="1:13" x14ac:dyDescent="0.25">
      <c r="A66" s="2" t="s">
        <v>132</v>
      </c>
      <c r="B66" s="2" t="s">
        <v>133</v>
      </c>
      <c r="C66" s="2">
        <v>2</v>
      </c>
      <c r="D66" s="2"/>
      <c r="E66" s="2">
        <f>E24</f>
        <v>181</v>
      </c>
      <c r="F66" s="2">
        <f>E66*$C66</f>
        <v>362</v>
      </c>
      <c r="G66" s="2"/>
      <c r="H66" s="2">
        <f>H24</f>
        <v>181</v>
      </c>
      <c r="I66" s="2">
        <f>H66*$C66</f>
        <v>362</v>
      </c>
      <c r="J66" s="2"/>
      <c r="K66" s="2">
        <f>K24</f>
        <v>160</v>
      </c>
      <c r="L66" s="2">
        <f>K66*$C66</f>
        <v>320</v>
      </c>
      <c r="M66" s="2"/>
    </row>
    <row r="67" spans="1:13" x14ac:dyDescent="0.25">
      <c r="A67" s="2" t="s">
        <v>137</v>
      </c>
      <c r="B67" s="2" t="s">
        <v>134</v>
      </c>
      <c r="C67" s="2">
        <v>2</v>
      </c>
      <c r="D67" s="2"/>
      <c r="E67" s="2">
        <f>E35</f>
        <v>83</v>
      </c>
      <c r="F67" s="2">
        <f>E67*$C67</f>
        <v>166</v>
      </c>
      <c r="G67" s="2"/>
      <c r="H67" s="2">
        <f>H35</f>
        <v>77</v>
      </c>
      <c r="I67" s="2">
        <f>H67*$C67</f>
        <v>154</v>
      </c>
      <c r="J67" s="2"/>
      <c r="K67" s="2">
        <f>K35</f>
        <v>71</v>
      </c>
      <c r="L67" s="2">
        <f>K67*$C67</f>
        <v>142</v>
      </c>
      <c r="M67" s="2"/>
    </row>
    <row r="68" spans="1:13" x14ac:dyDescent="0.25">
      <c r="A68" s="2" t="s">
        <v>138</v>
      </c>
      <c r="B68" s="2" t="s">
        <v>135</v>
      </c>
      <c r="C68" s="2">
        <v>3</v>
      </c>
      <c r="D68" s="2"/>
      <c r="E68" s="2">
        <f>E50</f>
        <v>120</v>
      </c>
      <c r="F68" s="2">
        <f>E68*$C68</f>
        <v>360</v>
      </c>
      <c r="G68" s="2"/>
      <c r="H68" s="2">
        <f>H50</f>
        <v>130</v>
      </c>
      <c r="I68" s="2">
        <f>H68*$C68</f>
        <v>390</v>
      </c>
      <c r="J68" s="2"/>
      <c r="K68" s="2">
        <f>K50</f>
        <v>116</v>
      </c>
      <c r="L68" s="2">
        <f>K68*$C68</f>
        <v>348</v>
      </c>
      <c r="M68" s="2"/>
    </row>
    <row r="69" spans="1:13" x14ac:dyDescent="0.25">
      <c r="A69" s="2" t="s">
        <v>139</v>
      </c>
      <c r="B69" s="2" t="s">
        <v>136</v>
      </c>
      <c r="C69" s="2">
        <v>3</v>
      </c>
      <c r="D69" s="2"/>
      <c r="E69" s="2">
        <f>E61</f>
        <v>100</v>
      </c>
      <c r="F69" s="2">
        <f>E69*$C69</f>
        <v>300</v>
      </c>
      <c r="G69" s="2"/>
      <c r="H69" s="2">
        <f>H61</f>
        <v>104</v>
      </c>
      <c r="I69" s="2">
        <f>H69*$C69</f>
        <v>312</v>
      </c>
      <c r="J69" s="2"/>
      <c r="K69" s="2">
        <f>K61</f>
        <v>93</v>
      </c>
      <c r="L69" s="2">
        <f>K69*$C69</f>
        <v>279</v>
      </c>
      <c r="M69" s="2"/>
    </row>
    <row r="70" spans="1:13" x14ac:dyDescent="0.25">
      <c r="A70" s="19" t="s">
        <v>128</v>
      </c>
      <c r="B70" s="20"/>
      <c r="C70" s="20"/>
      <c r="D70" s="21"/>
      <c r="E70" s="15">
        <f>SUM(F63:F69)</f>
        <v>1252</v>
      </c>
      <c r="F70" s="16"/>
      <c r="G70" s="17"/>
      <c r="H70" s="15">
        <f>SUM(I63:I69)</f>
        <v>1274</v>
      </c>
      <c r="I70" s="16"/>
      <c r="J70" s="17"/>
      <c r="K70" s="15">
        <f>SUM(L63:L69)</f>
        <v>1137</v>
      </c>
      <c r="L70" s="16"/>
      <c r="M70" s="17"/>
    </row>
    <row r="72" spans="1:13" ht="45" customHeight="1" x14ac:dyDescent="0.25">
      <c r="A72" s="7" t="s">
        <v>140</v>
      </c>
      <c r="B72" s="7"/>
      <c r="C72" s="7"/>
    </row>
    <row r="73" spans="1:13" x14ac:dyDescent="0.25">
      <c r="A73" s="5" t="s">
        <v>23</v>
      </c>
      <c r="B73" s="5" t="s">
        <v>141</v>
      </c>
      <c r="C73" s="5" t="s">
        <v>6</v>
      </c>
    </row>
    <row r="74" spans="1:13" x14ac:dyDescent="0.25">
      <c r="A74" s="4">
        <v>1</v>
      </c>
      <c r="B74" s="2" t="s">
        <v>10</v>
      </c>
      <c r="C74" s="2">
        <f>H70</f>
        <v>1274</v>
      </c>
    </row>
    <row r="75" spans="1:13" x14ac:dyDescent="0.25">
      <c r="A75" s="4">
        <v>2</v>
      </c>
      <c r="B75" s="2" t="s">
        <v>9</v>
      </c>
      <c r="C75" s="2">
        <f>E70</f>
        <v>1252</v>
      </c>
    </row>
    <row r="76" spans="1:13" x14ac:dyDescent="0.25">
      <c r="A76" s="4">
        <v>3</v>
      </c>
      <c r="B76" s="2" t="s">
        <v>13</v>
      </c>
      <c r="C76" s="2">
        <f>K70</f>
        <v>1137</v>
      </c>
    </row>
  </sheetData>
  <mergeCells count="56">
    <mergeCell ref="A72:C72"/>
    <mergeCell ref="A63:D63"/>
    <mergeCell ref="E63:G63"/>
    <mergeCell ref="H63:J63"/>
    <mergeCell ref="K63:M63"/>
    <mergeCell ref="A70:D70"/>
    <mergeCell ref="E70:F70"/>
    <mergeCell ref="H70:I70"/>
    <mergeCell ref="K70:L70"/>
    <mergeCell ref="A61:D61"/>
    <mergeCell ref="E61:F61"/>
    <mergeCell ref="H61:I61"/>
    <mergeCell ref="K61:L61"/>
    <mergeCell ref="A62:M62"/>
    <mergeCell ref="A50:D50"/>
    <mergeCell ref="E50:F50"/>
    <mergeCell ref="H50:I50"/>
    <mergeCell ref="K50:L50"/>
    <mergeCell ref="A51:M51"/>
    <mergeCell ref="A52:D52"/>
    <mergeCell ref="E52:G52"/>
    <mergeCell ref="H52:J52"/>
    <mergeCell ref="K52:M52"/>
    <mergeCell ref="A35:D35"/>
    <mergeCell ref="E35:F35"/>
    <mergeCell ref="H35:I35"/>
    <mergeCell ref="K35:L35"/>
    <mergeCell ref="A36:M36"/>
    <mergeCell ref="A37:D37"/>
    <mergeCell ref="E37:G37"/>
    <mergeCell ref="H37:J37"/>
    <mergeCell ref="K37:M37"/>
    <mergeCell ref="A24:D24"/>
    <mergeCell ref="E24:F24"/>
    <mergeCell ref="H24:I24"/>
    <mergeCell ref="K24:L24"/>
    <mergeCell ref="A25:M25"/>
    <mergeCell ref="A26:D26"/>
    <mergeCell ref="E26:G26"/>
    <mergeCell ref="H26:J26"/>
    <mergeCell ref="K26:M26"/>
    <mergeCell ref="A11:D11"/>
    <mergeCell ref="E11:G11"/>
    <mergeCell ref="H11:J11"/>
    <mergeCell ref="K11:M11"/>
    <mergeCell ref="A9:D9"/>
    <mergeCell ref="E9:F9"/>
    <mergeCell ref="H9:I9"/>
    <mergeCell ref="K9:L9"/>
    <mergeCell ref="E3:G3"/>
    <mergeCell ref="H3:J3"/>
    <mergeCell ref="K3:M3"/>
    <mergeCell ref="A2:M2"/>
    <mergeCell ref="A10:M10"/>
    <mergeCell ref="A1:M1"/>
    <mergeCell ref="A3:D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avelino</dc:creator>
  <cp:lastModifiedBy>avelino</cp:lastModifiedBy>
  <dcterms:created xsi:type="dcterms:W3CDTF">2012-07-26T01:42:54Z</dcterms:created>
  <dcterms:modified xsi:type="dcterms:W3CDTF">2012-07-26T04:30:46Z</dcterms:modified>
</cp:coreProperties>
</file>