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80" yWindow="-60" windowWidth="15480" windowHeight="11640"/>
  </bookViews>
  <sheets>
    <sheet name="Blad1" sheetId="1" r:id="rId1"/>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Q28" i="1"/>
  <c r="Q29"/>
  <c r="AC23"/>
  <c r="AF32"/>
  <c r="AB24"/>
  <c r="AB33"/>
  <c r="U33"/>
  <c r="AD31"/>
  <c r="AD30"/>
  <c r="W31"/>
  <c r="W30"/>
  <c r="AA40"/>
  <c r="AA41"/>
  <c r="K21"/>
  <c r="A23"/>
  <c r="H38"/>
  <c r="AC21"/>
  <c r="F23"/>
  <c r="H23"/>
  <c r="D23"/>
  <c r="K31"/>
  <c r="K27"/>
  <c r="K29"/>
  <c r="H39"/>
  <c r="J40"/>
  <c r="V34"/>
  <c r="Y34"/>
  <c r="AB34"/>
  <c r="X34"/>
  <c r="AA9"/>
  <c r="V9"/>
  <c r="P9"/>
  <c r="E13"/>
  <c r="Q13"/>
  <c r="K12"/>
  <c r="F17"/>
  <c r="O12"/>
  <c r="AC12"/>
  <c r="W17"/>
  <c r="R18"/>
  <c r="AG13"/>
  <c r="AG17"/>
</calcChain>
</file>

<file path=xl/comments1.xml><?xml version="1.0" encoding="utf-8"?>
<comments xmlns="http://schemas.openxmlformats.org/spreadsheetml/2006/main">
  <authors>
    <author>EDDY VELTJEN</author>
  </authors>
  <commentList>
    <comment ref="A8" authorId="0">
      <text>
        <r>
          <rPr>
            <sz val="9"/>
            <color indexed="81"/>
            <rFont val="Arial"/>
          </rPr>
          <t xml:space="preserve">projektnummer en projektnaam invullen
</t>
        </r>
      </text>
    </comment>
    <comment ref="C9" authorId="0">
      <text>
        <r>
          <rPr>
            <sz val="9"/>
            <color indexed="81"/>
            <rFont val="Arial"/>
          </rPr>
          <t xml:space="preserve">volgnummer waterproef invullen
</t>
        </r>
      </text>
    </comment>
    <comment ref="E13" authorId="0">
      <text>
        <r>
          <rPr>
            <b/>
            <sz val="9"/>
            <color indexed="81"/>
            <rFont val="Arial"/>
          </rPr>
          <t>wanneer vermelding "fout" waterpeil in stijgbuis verhogen</t>
        </r>
        <r>
          <rPr>
            <sz val="9"/>
            <color indexed="81"/>
            <rFont val="Arial"/>
          </rPr>
          <t xml:space="preserve">
</t>
        </r>
      </text>
    </comment>
    <comment ref="Q23" authorId="0">
      <text>
        <r>
          <rPr>
            <b/>
            <sz val="9"/>
            <color indexed="81"/>
            <rFont val="Arial"/>
          </rPr>
          <t>hieronder slechts één van de 2
 schetsen afhankelijk van wat van toepassing is invullen</t>
        </r>
        <r>
          <rPr>
            <sz val="9"/>
            <color indexed="81"/>
            <rFont val="Arial"/>
          </rPr>
          <t xml:space="preserve">
</t>
        </r>
      </text>
    </comment>
    <comment ref="S24" authorId="0">
      <text>
        <r>
          <rPr>
            <sz val="9"/>
            <color indexed="81"/>
            <rFont val="Arial"/>
          </rPr>
          <t xml:space="preserve">zijde eventueel aanpassen aan werkelijke lengte
</t>
        </r>
      </text>
    </comment>
    <comment ref="S25" authorId="0">
      <text>
        <r>
          <rPr>
            <sz val="9"/>
            <color indexed="81"/>
            <rFont val="Arial"/>
          </rPr>
          <t xml:space="preserve">zijde eventueel aanpassen aan werkelijke lengte
</t>
        </r>
      </text>
    </comment>
    <comment ref="AA26" authorId="0">
      <text>
        <r>
          <rPr>
            <b/>
            <sz val="9"/>
            <color indexed="81"/>
            <rFont val="Arial"/>
          </rPr>
          <t>diameter mangat invullen</t>
        </r>
        <r>
          <rPr>
            <sz val="9"/>
            <color indexed="81"/>
            <rFont val="Arial"/>
          </rPr>
          <t xml:space="preserve">
</t>
        </r>
      </text>
    </comment>
    <comment ref="AG26" authorId="0">
      <text>
        <r>
          <rPr>
            <b/>
            <sz val="9"/>
            <color indexed="81"/>
            <rFont val="Arial"/>
          </rPr>
          <t>diameter mangat invullen</t>
        </r>
        <r>
          <rPr>
            <sz val="9"/>
            <color indexed="81"/>
            <rFont val="Arial"/>
          </rPr>
          <t xml:space="preserve">
</t>
        </r>
      </text>
    </comment>
    <comment ref="D27" authorId="0">
      <text>
        <r>
          <rPr>
            <b/>
            <sz val="9"/>
            <color indexed="81"/>
            <rFont val="Arial"/>
          </rPr>
          <t>indien stijgbuis vierkant hier zijde invullen in m</t>
        </r>
        <r>
          <rPr>
            <sz val="9"/>
            <color indexed="81"/>
            <rFont val="Arial"/>
          </rPr>
          <t xml:space="preserve">
</t>
        </r>
      </text>
    </comment>
    <comment ref="AD27" authorId="0">
      <text>
        <r>
          <rPr>
            <b/>
            <sz val="9"/>
            <color indexed="81"/>
            <rFont val="Arial"/>
          </rPr>
          <t>hoogte water in afdekplaat invullen</t>
        </r>
        <r>
          <rPr>
            <sz val="9"/>
            <color indexed="81"/>
            <rFont val="Arial"/>
          </rPr>
          <t xml:space="preserve">
</t>
        </r>
      </text>
    </comment>
    <comment ref="X28" authorId="0">
      <text>
        <r>
          <rPr>
            <b/>
            <sz val="9"/>
            <color indexed="81"/>
            <rFont val="Arial"/>
          </rPr>
          <t>hoogte waterstand in de afdekplaat invullen</t>
        </r>
        <r>
          <rPr>
            <sz val="9"/>
            <color indexed="81"/>
            <rFont val="Arial"/>
          </rPr>
          <t xml:space="preserve">
</t>
        </r>
      </text>
    </comment>
    <comment ref="AC28" authorId="0">
      <text>
        <r>
          <rPr>
            <b/>
            <sz val="9"/>
            <color indexed="81"/>
            <rFont val="Arial"/>
          </rPr>
          <t>hoogte schacht invullen indien van toepassing</t>
        </r>
        <r>
          <rPr>
            <sz val="9"/>
            <color indexed="81"/>
            <rFont val="Arial"/>
          </rPr>
          <t xml:space="preserve">
</t>
        </r>
      </text>
    </comment>
    <comment ref="AJ28" authorId="0">
      <text>
        <r>
          <rPr>
            <b/>
            <sz val="9"/>
            <color indexed="81"/>
            <rFont val="Arial"/>
          </rPr>
          <t>hoogte schacht met kleinere diameter dan basiselement invullen indien van toepassing</t>
        </r>
        <r>
          <rPr>
            <sz val="9"/>
            <color indexed="81"/>
            <rFont val="Arial"/>
          </rPr>
          <t xml:space="preserve">
</t>
        </r>
      </text>
    </comment>
    <comment ref="D29" authorId="0">
      <text>
        <r>
          <rPr>
            <b/>
            <sz val="9"/>
            <color indexed="81"/>
            <rFont val="Arial"/>
          </rPr>
          <t>indien stijgbuis rechthoek hier langste zijde invullen in m</t>
        </r>
        <r>
          <rPr>
            <sz val="9"/>
            <color indexed="81"/>
            <rFont val="Arial"/>
          </rPr>
          <t xml:space="preserve">
</t>
        </r>
      </text>
    </comment>
    <comment ref="G29" authorId="0">
      <text>
        <r>
          <rPr>
            <b/>
            <sz val="9"/>
            <color indexed="81"/>
            <rFont val="Arial"/>
          </rPr>
          <t xml:space="preserve"> indien stijgbuis rechthoek hier kortste zijde invullen in m</t>
        </r>
      </text>
    </comment>
    <comment ref="Q29" authorId="0">
      <text>
        <r>
          <rPr>
            <b/>
            <sz val="9"/>
            <color indexed="81"/>
            <rFont val="Arial"/>
          </rPr>
          <t>diameter tweede aansluitopening eventueel aanpassen</t>
        </r>
        <r>
          <rPr>
            <sz val="9"/>
            <color indexed="81"/>
            <rFont val="Arial"/>
          </rPr>
          <t xml:space="preserve">
</t>
        </r>
      </text>
    </comment>
    <comment ref="AD29" authorId="0">
      <text>
        <r>
          <rPr>
            <b/>
            <sz val="9"/>
            <color indexed="81"/>
            <rFont val="Arial"/>
          </rPr>
          <t xml:space="preserve">altijd  invullen = diameter basiselement of schachtelement
</t>
        </r>
        <r>
          <rPr>
            <sz val="9"/>
            <color indexed="81"/>
            <rFont val="Arial"/>
          </rPr>
          <t xml:space="preserve">
</t>
        </r>
      </text>
    </comment>
    <comment ref="Q30" authorId="0">
      <text>
        <r>
          <rPr>
            <b/>
            <sz val="9"/>
            <color indexed="81"/>
            <rFont val="Arial"/>
          </rPr>
          <t>diameter derde aansluitopening  vermelden indien van toepassing</t>
        </r>
        <r>
          <rPr>
            <sz val="9"/>
            <color indexed="81"/>
            <rFont val="Arial"/>
          </rPr>
          <t xml:space="preserve">
</t>
        </r>
      </text>
    </comment>
    <comment ref="AJ30" authorId="0">
      <text>
        <r>
          <rPr>
            <sz val="9"/>
            <color indexed="81"/>
            <rFont val="Arial"/>
          </rPr>
          <t xml:space="preserve">resterende hoogte na aftrek waterhoogte in dekplaat en schachtelement invullen
</t>
        </r>
      </text>
    </comment>
    <comment ref="G31" authorId="0">
      <text>
        <r>
          <rPr>
            <b/>
            <sz val="9"/>
            <color indexed="81"/>
            <rFont val="Arial"/>
          </rPr>
          <t>indien stijgbuis rond hier  straal invullen in m</t>
        </r>
        <r>
          <rPr>
            <sz val="9"/>
            <color indexed="81"/>
            <rFont val="Arial"/>
          </rPr>
          <t xml:space="preserve">
</t>
        </r>
      </text>
    </comment>
    <comment ref="Q31" authorId="0">
      <text>
        <r>
          <rPr>
            <b/>
            <sz val="9"/>
            <color indexed="81"/>
            <rFont val="Arial"/>
          </rPr>
          <t>diameter vierde aansluitopening vermelden indien van toepassing</t>
        </r>
        <r>
          <rPr>
            <sz val="9"/>
            <color indexed="81"/>
            <rFont val="Arial"/>
          </rPr>
          <t xml:space="preserve">
</t>
        </r>
      </text>
    </comment>
    <comment ref="Z32" authorId="0">
      <text>
        <r>
          <rPr>
            <b/>
            <sz val="9"/>
            <color indexed="81"/>
            <rFont val="Arial"/>
          </rPr>
          <t>inwendige zijde van basiselement</t>
        </r>
        <r>
          <rPr>
            <sz val="9"/>
            <color indexed="81"/>
            <rFont val="Arial"/>
          </rPr>
          <t xml:space="preserve">
</t>
        </r>
      </text>
    </comment>
    <comment ref="H35" authorId="0">
      <text>
        <r>
          <rPr>
            <sz val="9"/>
            <color indexed="81"/>
            <rFont val="Arial"/>
          </rPr>
          <t xml:space="preserve">lengte rioolvak invullen =
lengte as/as min halve lengte van  inwendige afstand IP stroomopwaarts en IP stroomafwaarts
</t>
        </r>
      </text>
    </comment>
    <comment ref="V35" authorId="0">
      <text>
        <r>
          <rPr>
            <b/>
            <sz val="9"/>
            <color indexed="81"/>
            <rFont val="Arial"/>
          </rPr>
          <t>nummer IP stroomafwaartse put invullen</t>
        </r>
        <r>
          <rPr>
            <sz val="9"/>
            <color indexed="81"/>
            <rFont val="Arial"/>
          </rPr>
          <t xml:space="preserve">
</t>
        </r>
      </text>
    </comment>
    <comment ref="AC35" authorId="0">
      <text>
        <r>
          <rPr>
            <sz val="9"/>
            <color indexed="81"/>
            <rFont val="Arial"/>
          </rPr>
          <t xml:space="preserve">BOK stroomafwaartse put invullen
</t>
        </r>
      </text>
    </comment>
    <comment ref="AH35" authorId="0">
      <text>
        <r>
          <rPr>
            <b/>
            <sz val="9"/>
            <color indexed="81"/>
            <rFont val="Arial"/>
          </rPr>
          <t>maaiveldpeil stroomafwaartse put invullen</t>
        </r>
        <r>
          <rPr>
            <sz val="9"/>
            <color indexed="81"/>
            <rFont val="Arial"/>
          </rPr>
          <t xml:space="preserve">
</t>
        </r>
      </text>
    </comment>
    <comment ref="H36" authorId="0">
      <text>
        <r>
          <rPr>
            <sz val="9"/>
            <color indexed="81"/>
            <rFont val="Arial"/>
          </rPr>
          <t xml:space="preserve">diameter rioolbuis in m invullen
</t>
        </r>
      </text>
    </comment>
    <comment ref="V36" authorId="0">
      <text>
        <r>
          <rPr>
            <sz val="9"/>
            <color indexed="81"/>
            <rFont val="Arial"/>
          </rPr>
          <t xml:space="preserve">nummer IP invullen van stroomopwaartse put 
</t>
        </r>
      </text>
    </comment>
    <comment ref="AC36" authorId="0">
      <text>
        <r>
          <rPr>
            <b/>
            <sz val="9"/>
            <color indexed="81"/>
            <rFont val="Arial"/>
          </rPr>
          <t>BOK stroomopwaartse put invullen</t>
        </r>
        <r>
          <rPr>
            <sz val="9"/>
            <color indexed="81"/>
            <rFont val="Arial"/>
          </rPr>
          <t xml:space="preserve">
</t>
        </r>
      </text>
    </comment>
    <comment ref="AH36" authorId="0">
      <text>
        <r>
          <rPr>
            <b/>
            <sz val="9"/>
            <color indexed="81"/>
            <rFont val="Arial"/>
          </rPr>
          <t>maaiveldpeil stroomopwaartse put invullen</t>
        </r>
        <r>
          <rPr>
            <sz val="9"/>
            <color indexed="81"/>
            <rFont val="Arial"/>
          </rPr>
          <t xml:space="preserve">
</t>
        </r>
      </text>
    </comment>
    <comment ref="H37" authorId="0">
      <text>
        <r>
          <rPr>
            <b/>
            <sz val="9"/>
            <color indexed="81"/>
            <rFont val="Arial"/>
          </rPr>
          <t>diameter van de huisaansluitingen op deze streng in m invullen</t>
        </r>
        <r>
          <rPr>
            <sz val="9"/>
            <color indexed="81"/>
            <rFont val="Arial"/>
          </rPr>
          <t xml:space="preserve">
</t>
        </r>
      </text>
    </comment>
    <comment ref="AA37" authorId="0">
      <text>
        <r>
          <rPr>
            <b/>
            <sz val="9"/>
            <color indexed="81"/>
            <rFont val="Arial"/>
          </rPr>
          <t>Alleen invullen als grondwater boven vloei van buis</t>
        </r>
        <r>
          <rPr>
            <sz val="9"/>
            <color indexed="81"/>
            <rFont val="Arial"/>
          </rPr>
          <t xml:space="preserve">
</t>
        </r>
      </text>
    </comment>
    <comment ref="AA38" authorId="0">
      <text>
        <r>
          <rPr>
            <b/>
            <sz val="9"/>
            <color indexed="81"/>
            <rFont val="Arial"/>
          </rPr>
          <t>is altijd hoger dan 5 m boven de bovenste binnenkant van de buis in de opwaartse inspectieput of maaiveldpeil min maximum 0,5m indien put dieper is dan deze eerstgenoemde hoogte en wordt eventueel verhoogd met de hoogte dat het grondwaterpeil hoger is dan de bodem van  de buis bij de stroomafwaartse put</t>
        </r>
        <r>
          <rPr>
            <sz val="9"/>
            <color indexed="81"/>
            <rFont val="Arial"/>
          </rPr>
          <t xml:space="preserve">
</t>
        </r>
      </text>
    </comment>
    <comment ref="AA39" authorId="0">
      <text>
        <r>
          <rPr>
            <b/>
            <sz val="9"/>
            <color indexed="81"/>
            <rFont val="Arial"/>
          </rPr>
          <t>absoluut TAW- peil van het gemeten waterverlies vermelden</t>
        </r>
        <r>
          <rPr>
            <sz val="9"/>
            <color indexed="81"/>
            <rFont val="Arial"/>
          </rPr>
          <t xml:space="preserve">
</t>
        </r>
      </text>
    </comment>
    <comment ref="AA41" authorId="0">
      <text>
        <r>
          <rPr>
            <b/>
            <sz val="9"/>
            <color indexed="81"/>
            <rFont val="Arial"/>
          </rPr>
          <t xml:space="preserve">Geeft aantal liters waterverlies in geval van meting in stijgbuis of aantal liters invullen welke bijgevuld werden indien van toepassing </t>
        </r>
        <r>
          <rPr>
            <sz val="9"/>
            <color indexed="81"/>
            <rFont val="Arial"/>
          </rPr>
          <t xml:space="preserve">
</t>
        </r>
      </text>
    </comment>
    <comment ref="H42" authorId="0">
      <text>
        <r>
          <rPr>
            <b/>
            <sz val="9"/>
            <color indexed="81"/>
            <rFont val="Arial"/>
          </rPr>
          <t>Aantal aansluitingen op deze
streng invullen</t>
        </r>
        <r>
          <rPr>
            <sz val="9"/>
            <color indexed="81"/>
            <rFont val="Arial"/>
          </rPr>
          <t xml:space="preserve">
</t>
        </r>
      </text>
    </comment>
    <comment ref="AA42" authorId="0">
      <text>
        <r>
          <rPr>
            <b/>
            <sz val="9"/>
            <color indexed="81"/>
            <rFont val="Arial"/>
          </rPr>
          <t>= 0,1 voor geval 1 en 2 ( niet in waterwingebied)
= 0,1 voor geval 3 bij riolering voor normale huishoudelijke afvalwaters in beschermingszone van het type III
= 0,01 voor geval 3 bij riolering voor normale huishoudelijke afvalwaters in beschermingszone van het type II en industriële afvalwaters in beschermingszone van het type III.</t>
        </r>
        <r>
          <rPr>
            <sz val="9"/>
            <color indexed="81"/>
            <rFont val="Arial"/>
          </rPr>
          <t xml:space="preserve">
</t>
        </r>
      </text>
    </comment>
    <comment ref="A44" authorId="0">
      <text>
        <r>
          <rPr>
            <b/>
            <sz val="9"/>
            <color indexed="81"/>
            <rFont val="Arial"/>
          </rPr>
          <t>datum invullen</t>
        </r>
        <r>
          <rPr>
            <sz val="9"/>
            <color indexed="81"/>
            <rFont val="Arial"/>
          </rPr>
          <t xml:space="preserve">
</t>
        </r>
      </text>
    </comment>
  </commentList>
</comments>
</file>

<file path=xl/sharedStrings.xml><?xml version="1.0" encoding="utf-8"?>
<sst xmlns="http://schemas.openxmlformats.org/spreadsheetml/2006/main" count="114" uniqueCount="67">
  <si>
    <t>Gegevens waterproef</t>
  </si>
  <si>
    <t xml:space="preserve">  Lengte rioolvak</t>
  </si>
  <si>
    <t xml:space="preserve">  Meetvlak</t>
  </si>
  <si>
    <t xml:space="preserve">  Tijdsduur</t>
  </si>
  <si>
    <t xml:space="preserve">  Gemeten waterverlies</t>
  </si>
  <si>
    <t>Datum en handtekeningen</t>
  </si>
  <si>
    <t>b.o.k:</t>
  </si>
  <si>
    <t>m.v.:</t>
  </si>
  <si>
    <t>IP</t>
  </si>
  <si>
    <t>m</t>
  </si>
  <si>
    <t>:</t>
  </si>
  <si>
    <t>m²</t>
  </si>
  <si>
    <t>u</t>
  </si>
  <si>
    <t>Het gemeten waterverlies (W) =</t>
  </si>
  <si>
    <t>Het toegelaten waterverlies (Qt) =</t>
  </si>
  <si>
    <t xml:space="preserve">  HA:</t>
  </si>
  <si>
    <t>k</t>
  </si>
  <si>
    <t>l/m²/h</t>
  </si>
  <si>
    <t>l</t>
  </si>
  <si>
    <r>
      <t xml:space="preserve">  </t>
    </r>
    <r>
      <rPr>
        <b/>
        <sz val="12"/>
        <rFont val="Arial"/>
        <family val="2"/>
      </rPr>
      <t>ø</t>
    </r>
    <r>
      <rPr>
        <b/>
        <sz val="10"/>
        <rFont val="Arial"/>
      </rPr>
      <t xml:space="preserve"> rioolbuis</t>
    </r>
  </si>
  <si>
    <r>
      <t xml:space="preserve">  </t>
    </r>
    <r>
      <rPr>
        <b/>
        <sz val="12"/>
        <rFont val="Arial"/>
        <family val="2"/>
      </rPr>
      <t>ø</t>
    </r>
    <r>
      <rPr>
        <b/>
        <sz val="10"/>
        <rFont val="Arial"/>
      </rPr>
      <t xml:space="preserve"> huisaansluiting</t>
    </r>
  </si>
  <si>
    <r>
      <t xml:space="preserve">: </t>
    </r>
    <r>
      <rPr>
        <b/>
        <sz val="10"/>
        <rFont val="Arial"/>
      </rPr>
      <t>B.O.K</t>
    </r>
    <r>
      <rPr>
        <sz val="10"/>
        <rFont val="Arial"/>
      </rPr>
      <t xml:space="preserve">.: </t>
    </r>
  </si>
  <si>
    <r>
      <t xml:space="preserve">: </t>
    </r>
    <r>
      <rPr>
        <b/>
        <sz val="10"/>
        <rFont val="Arial"/>
      </rPr>
      <t>B.O.K</t>
    </r>
    <r>
      <rPr>
        <sz val="10"/>
        <rFont val="Arial"/>
      </rPr>
      <t>.:</t>
    </r>
  </si>
  <si>
    <r>
      <t>M.V</t>
    </r>
    <r>
      <rPr>
        <sz val="10"/>
        <rFont val="Arial"/>
      </rPr>
      <t>:</t>
    </r>
  </si>
  <si>
    <t>H.stijgbuis:</t>
  </si>
  <si>
    <t xml:space="preserve">     IP</t>
  </si>
  <si>
    <t>diam stijgbuis =</t>
  </si>
  <si>
    <t xml:space="preserve">  sectie stijgbuis</t>
  </si>
  <si>
    <t>volume bijgevuld na 1u</t>
  </si>
  <si>
    <t>Liter</t>
  </si>
  <si>
    <t>natte lengte HA</t>
  </si>
  <si>
    <t xml:space="preserve">   X</t>
  </si>
  <si>
    <t>²</t>
  </si>
  <si>
    <t>²  =</t>
  </si>
  <si>
    <t xml:space="preserve">   =</t>
  </si>
  <si>
    <t>W</t>
  </si>
  <si>
    <t>=</t>
  </si>
  <si>
    <t>WATERPROEF IP NR.</t>
  </si>
  <si>
    <t>BEREKENEN SECTIE STIJGBUIS</t>
  </si>
  <si>
    <t xml:space="preserve">  T.A.W. grondwater</t>
  </si>
  <si>
    <t xml:space="preserve">  T.A.W. H. stijgbuis</t>
  </si>
  <si>
    <t xml:space="preserve">  T.A.W. H. water na 1 u</t>
  </si>
  <si>
    <t xml:space="preserve">Projectnr.: R000     Projectnaam:                                                                                                                                                                                                                                                                                                                                          </t>
  </si>
  <si>
    <t>QT</t>
  </si>
  <si>
    <t xml:space="preserve"> peil gezakt na 1u =</t>
  </si>
  <si>
    <t>L</t>
  </si>
  <si>
    <t>Toezichter Infrax          -          Aannemer          -          Studiebureau</t>
  </si>
  <si>
    <r>
      <t xml:space="preserve">  T.A.W. IP   </t>
    </r>
    <r>
      <rPr>
        <sz val="10"/>
        <rFont val="Arial"/>
      </rPr>
      <t>:</t>
    </r>
  </si>
  <si>
    <t xml:space="preserve">Nr.:                           </t>
  </si>
  <si>
    <t xml:space="preserve">  streng diameter</t>
  </si>
  <si>
    <t>tss.</t>
  </si>
  <si>
    <t>en</t>
  </si>
  <si>
    <t>Schets waterproef</t>
    <phoneticPr fontId="0" type="noConversion"/>
  </si>
  <si>
    <t>..</t>
    <phoneticPr fontId="0" type="noConversion"/>
  </si>
  <si>
    <t>00 / 00 / 2012</t>
  </si>
  <si>
    <t>..</t>
  </si>
  <si>
    <t>aansluitopeningen IP</t>
  </si>
  <si>
    <t>1)</t>
  </si>
  <si>
    <t>2)</t>
  </si>
  <si>
    <t>3)</t>
  </si>
  <si>
    <t>4)</t>
  </si>
  <si>
    <t>ZIJDE 1</t>
  </si>
  <si>
    <t>ZIJDE 2</t>
  </si>
  <si>
    <t>natte opp. IP =</t>
  </si>
  <si>
    <r>
      <rPr>
        <b/>
        <sz val="8"/>
        <rFont val="Arial"/>
      </rPr>
      <t>2)</t>
    </r>
    <r>
      <rPr>
        <sz val="8"/>
        <rFont val="Arial"/>
      </rPr>
      <t xml:space="preserve"> vierhoek tot afdekplaat</t>
    </r>
  </si>
  <si>
    <r>
      <rPr>
        <b/>
        <sz val="8"/>
        <rFont val="Arial"/>
      </rPr>
      <t>1)</t>
    </r>
    <r>
      <rPr>
        <sz val="8"/>
        <rFont val="Arial"/>
      </rPr>
      <t xml:space="preserve"> basis vierh.,opzet rond</t>
    </r>
  </si>
  <si>
    <r>
      <t xml:space="preserve">Waterdichtheidsproef geval 2/3 </t>
    </r>
    <r>
      <rPr>
        <b/>
        <sz val="10"/>
        <rFont val="Arial"/>
      </rPr>
      <t xml:space="preserve">(diepte&gt;4m of waterwingebied     </t>
    </r>
    <r>
      <rPr>
        <sz val="10"/>
        <rFont val="Arial"/>
      </rPr>
      <t>supervisie</t>
    </r>
    <r>
      <rPr>
        <b/>
        <sz val="10"/>
        <rFont val="Arial"/>
      </rPr>
      <t xml:space="preserve"> </t>
    </r>
    <r>
      <rPr>
        <b/>
        <sz val="14"/>
        <rFont val="Arial"/>
        <family val="2"/>
      </rPr>
      <t>DOC NR. 21bis</t>
    </r>
    <r>
      <rPr>
        <sz val="10"/>
        <rFont val="Arial"/>
      </rPr>
      <t>(prod. van owt)</t>
    </r>
    <r>
      <rPr>
        <b/>
        <sz val="14"/>
        <rFont val="Arial"/>
        <family val="2"/>
      </rPr>
      <t xml:space="preserve"> </t>
    </r>
  </si>
</sst>
</file>

<file path=xl/styles.xml><?xml version="1.0" encoding="utf-8"?>
<styleSheet xmlns="http://schemas.openxmlformats.org/spreadsheetml/2006/main">
  <numFmts count="1">
    <numFmt numFmtId="164" formatCode="0.000"/>
  </numFmts>
  <fonts count="19">
    <font>
      <sz val="10"/>
      <name val="Arial"/>
    </font>
    <font>
      <b/>
      <sz val="10"/>
      <name val="Arial"/>
    </font>
    <font>
      <b/>
      <sz val="14"/>
      <name val="Arial"/>
      <family val="2"/>
    </font>
    <font>
      <sz val="12"/>
      <name val="Arial"/>
    </font>
    <font>
      <b/>
      <sz val="12"/>
      <name val="Arial"/>
      <family val="2"/>
    </font>
    <font>
      <b/>
      <sz val="10"/>
      <name val="Arial"/>
    </font>
    <font>
      <sz val="10"/>
      <name val="Arial"/>
    </font>
    <font>
      <u/>
      <sz val="10"/>
      <name val="Arial"/>
    </font>
    <font>
      <sz val="8"/>
      <name val="Arial"/>
    </font>
    <font>
      <sz val="14"/>
      <name val="Arial"/>
      <family val="2"/>
    </font>
    <font>
      <sz val="10"/>
      <color indexed="10"/>
      <name val="Arial"/>
    </font>
    <font>
      <sz val="9"/>
      <color indexed="81"/>
      <name val="Arial"/>
    </font>
    <font>
      <b/>
      <sz val="9"/>
      <color indexed="81"/>
      <name val="Arial"/>
    </font>
    <font>
      <u/>
      <sz val="10"/>
      <color indexed="12"/>
      <name val="Arial"/>
    </font>
    <font>
      <u/>
      <sz val="10"/>
      <color indexed="20"/>
      <name val="Arial"/>
    </font>
    <font>
      <b/>
      <sz val="10"/>
      <color indexed="10"/>
      <name val="Arial"/>
    </font>
    <font>
      <sz val="9"/>
      <name val="Arial"/>
    </font>
    <font>
      <sz val="9"/>
      <color indexed="10"/>
      <name val="Arial"/>
    </font>
    <font>
      <b/>
      <sz val="8"/>
      <name val="Arial"/>
    </font>
  </fonts>
  <fills count="3">
    <fill>
      <patternFill patternType="none"/>
    </fill>
    <fill>
      <patternFill patternType="gray125"/>
    </fill>
    <fill>
      <patternFill patternType="solid">
        <fgColor indexed="41"/>
        <bgColor indexed="64"/>
      </patternFill>
    </fill>
  </fills>
  <borders count="25">
    <border>
      <left/>
      <right/>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right/>
      <top/>
      <bottom style="double">
        <color auto="1"/>
      </bottom>
      <diagonal/>
    </border>
    <border>
      <left/>
      <right style="double">
        <color auto="1"/>
      </right>
      <top/>
      <bottom style="double">
        <color auto="1"/>
      </bottom>
      <diagonal/>
    </border>
    <border>
      <left style="double">
        <color auto="1"/>
      </left>
      <right/>
      <top style="double">
        <color auto="1"/>
      </top>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double">
        <color indexed="8"/>
      </right>
      <top style="double">
        <color auto="1"/>
      </top>
      <bottom/>
      <diagonal/>
    </border>
    <border>
      <left/>
      <right style="double">
        <color indexed="8"/>
      </right>
      <top/>
      <bottom style="double">
        <color auto="1"/>
      </bottom>
      <diagonal/>
    </border>
  </borders>
  <cellStyleXfs count="3">
    <xf numFmtId="0" fontId="0" fillId="0" borderId="0"/>
    <xf numFmtId="0" fontId="13" fillId="0" borderId="0" applyNumberFormat="0" applyFill="0" applyBorder="0" applyAlignment="0" applyProtection="0"/>
    <xf numFmtId="0" fontId="14" fillId="0" borderId="0" applyNumberFormat="0" applyFill="0" applyBorder="0" applyAlignment="0" applyProtection="0"/>
  </cellStyleXfs>
  <cellXfs count="200">
    <xf numFmtId="0" fontId="0" fillId="0" borderId="0" xfId="0"/>
    <xf numFmtId="0" fontId="0" fillId="0" borderId="0" xfId="0" applyBorder="1"/>
    <xf numFmtId="0" fontId="0" fillId="0" borderId="0" xfId="0" applyBorder="1" applyProtection="1"/>
    <xf numFmtId="0" fontId="0" fillId="0" borderId="0" xfId="0" applyProtection="1"/>
    <xf numFmtId="0" fontId="4" fillId="0" borderId="0" xfId="0" applyFont="1" applyBorder="1" applyAlignment="1">
      <alignment horizontal="center" vertical="center"/>
    </xf>
    <xf numFmtId="0" fontId="4" fillId="0" borderId="0" xfId="0" applyFont="1" applyAlignment="1">
      <alignment horizontal="center" vertical="center"/>
    </xf>
    <xf numFmtId="2" fontId="0" fillId="0" borderId="0" xfId="0" applyNumberFormat="1" applyBorder="1" applyAlignment="1" applyProtection="1">
      <alignment horizontal="right"/>
    </xf>
    <xf numFmtId="0" fontId="0" fillId="0" borderId="0" xfId="0" applyAlignment="1"/>
    <xf numFmtId="0" fontId="8" fillId="0" borderId="0" xfId="0" applyFont="1"/>
    <xf numFmtId="0" fontId="8" fillId="0" borderId="0" xfId="0" applyFont="1" applyAlignment="1">
      <alignment textRotation="90"/>
    </xf>
    <xf numFmtId="0" fontId="0" fillId="0" borderId="0" xfId="0" applyProtection="1">
      <protection locked="0"/>
    </xf>
    <xf numFmtId="0" fontId="0" fillId="0" borderId="1" xfId="0" applyBorder="1" applyProtection="1"/>
    <xf numFmtId="0" fontId="0" fillId="0" borderId="2" xfId="0" applyBorder="1" applyProtection="1"/>
    <xf numFmtId="0" fontId="5" fillId="0" borderId="3" xfId="0" applyFont="1" applyBorder="1" applyAlignment="1" applyProtection="1">
      <alignment vertical="center"/>
    </xf>
    <xf numFmtId="0" fontId="4" fillId="0" borderId="0" xfId="0" applyFont="1" applyBorder="1" applyAlignment="1">
      <alignment vertical="center"/>
    </xf>
    <xf numFmtId="0" fontId="0" fillId="0" borderId="0" xfId="0" applyBorder="1" applyAlignment="1" applyProtection="1">
      <alignment horizontal="right"/>
    </xf>
    <xf numFmtId="0" fontId="7" fillId="0" borderId="0" xfId="0" applyFont="1" applyBorder="1" applyProtection="1"/>
    <xf numFmtId="0" fontId="8" fillId="0" borderId="0" xfId="0" applyFont="1" applyBorder="1" applyAlignment="1" applyProtection="1"/>
    <xf numFmtId="0" fontId="0" fillId="0" borderId="4" xfId="0" applyBorder="1" applyProtection="1"/>
    <xf numFmtId="0" fontId="0" fillId="0" borderId="5" xfId="0" applyBorder="1" applyProtection="1"/>
    <xf numFmtId="0" fontId="0" fillId="0" borderId="6" xfId="0" applyBorder="1" applyProtection="1"/>
    <xf numFmtId="0" fontId="0" fillId="0" borderId="7" xfId="0"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9" xfId="0" applyFill="1" applyBorder="1" applyProtection="1"/>
    <xf numFmtId="0" fontId="0" fillId="2" borderId="4" xfId="0" applyFill="1" applyBorder="1" applyProtection="1"/>
    <xf numFmtId="0" fontId="0" fillId="2" borderId="10" xfId="0" applyFill="1" applyBorder="1" applyProtection="1"/>
    <xf numFmtId="0" fontId="0" fillId="2" borderId="5" xfId="0" applyFill="1" applyBorder="1" applyProtection="1"/>
    <xf numFmtId="0" fontId="0" fillId="2" borderId="8" xfId="0" applyFill="1" applyBorder="1" applyProtection="1"/>
    <xf numFmtId="0" fontId="0" fillId="2" borderId="11" xfId="0" applyFill="1" applyBorder="1" applyProtection="1"/>
    <xf numFmtId="0" fontId="0" fillId="2" borderId="9" xfId="0" applyFill="1" applyBorder="1" applyProtection="1"/>
    <xf numFmtId="0" fontId="0" fillId="0" borderId="0" xfId="0" applyBorder="1" applyAlignment="1" applyProtection="1"/>
    <xf numFmtId="0" fontId="4" fillId="0" borderId="12" xfId="0" applyFont="1" applyBorder="1" applyAlignment="1" applyProtection="1">
      <alignment horizontal="left" vertical="center"/>
    </xf>
    <xf numFmtId="0" fontId="4" fillId="0" borderId="13" xfId="0" applyFont="1" applyBorder="1" applyAlignment="1" applyProtection="1">
      <alignment horizontal="left" vertical="center"/>
    </xf>
    <xf numFmtId="0" fontId="0" fillId="0" borderId="0" xfId="0" applyBorder="1" applyAlignment="1"/>
    <xf numFmtId="2" fontId="6" fillId="0" borderId="12" xfId="0" applyNumberFormat="1" applyFont="1" applyBorder="1" applyAlignment="1" applyProtection="1">
      <alignment horizontal="center" vertical="center"/>
    </xf>
    <xf numFmtId="0" fontId="3" fillId="0" borderId="15" xfId="0" applyFont="1" applyBorder="1" applyAlignment="1" applyProtection="1">
      <alignment horizontal="left" vertical="center"/>
    </xf>
    <xf numFmtId="0" fontId="0" fillId="0" borderId="0" xfId="0" applyBorder="1" applyProtection="1">
      <protection hidden="1"/>
    </xf>
    <xf numFmtId="0" fontId="5" fillId="0" borderId="0" xfId="0" applyFont="1" applyBorder="1" applyProtection="1">
      <protection hidden="1"/>
    </xf>
    <xf numFmtId="0" fontId="3" fillId="0" borderId="15" xfId="0" applyFont="1" applyBorder="1" applyAlignment="1" applyProtection="1">
      <alignment horizontal="left" vertical="center"/>
      <protection hidden="1"/>
    </xf>
    <xf numFmtId="0" fontId="3" fillId="0" borderId="15" xfId="0" applyFont="1" applyBorder="1" applyAlignment="1" applyProtection="1">
      <alignment vertical="center"/>
      <protection hidden="1"/>
    </xf>
    <xf numFmtId="0" fontId="3" fillId="0" borderId="15" xfId="0" applyFont="1" applyBorder="1" applyAlignment="1" applyProtection="1">
      <alignment horizontal="center" vertical="center"/>
      <protection hidden="1"/>
    </xf>
    <xf numFmtId="0" fontId="3" fillId="0" borderId="16" xfId="0" applyFont="1" applyBorder="1" applyAlignment="1" applyProtection="1">
      <alignment horizontal="left" vertical="center"/>
      <protection hidden="1"/>
    </xf>
    <xf numFmtId="2" fontId="0" fillId="0" borderId="0" xfId="0" applyNumberFormat="1" applyProtection="1">
      <protection hidden="1"/>
    </xf>
    <xf numFmtId="0" fontId="4" fillId="0" borderId="17" xfId="0" applyFont="1" applyBorder="1" applyAlignment="1" applyProtection="1">
      <alignment horizontal="center" vertical="center"/>
      <protection hidden="1"/>
    </xf>
    <xf numFmtId="0" fontId="4" fillId="0" borderId="15" xfId="0" applyFont="1" applyBorder="1" applyAlignment="1" applyProtection="1">
      <alignment horizontal="center" vertical="center"/>
      <protection hidden="1"/>
    </xf>
    <xf numFmtId="2" fontId="0" fillId="0" borderId="0" xfId="0" applyNumberFormat="1" applyBorder="1" applyAlignment="1" applyProtection="1">
      <protection hidden="1"/>
    </xf>
    <xf numFmtId="0" fontId="4" fillId="0" borderId="12" xfId="0" applyFont="1" applyBorder="1" applyAlignment="1" applyProtection="1">
      <alignment horizontal="left" vertical="center"/>
      <protection hidden="1"/>
    </xf>
    <xf numFmtId="0" fontId="4" fillId="0" borderId="17" xfId="0" applyFont="1" applyBorder="1" applyAlignment="1" applyProtection="1">
      <alignment horizontal="left" vertical="center"/>
      <protection hidden="1"/>
    </xf>
    <xf numFmtId="0" fontId="4" fillId="0" borderId="15" xfId="0" applyFont="1" applyBorder="1" applyAlignment="1" applyProtection="1">
      <alignment horizontal="left" vertical="center"/>
      <protection hidden="1"/>
    </xf>
    <xf numFmtId="0" fontId="0" fillId="0" borderId="0" xfId="0" applyBorder="1" applyAlignment="1" applyProtection="1">
      <alignment horizontal="right" vertical="center"/>
      <protection hidden="1"/>
    </xf>
    <xf numFmtId="0" fontId="10" fillId="0" borderId="12" xfId="0" applyFont="1" applyBorder="1" applyAlignment="1" applyProtection="1">
      <alignment vertical="center"/>
      <protection hidden="1"/>
    </xf>
    <xf numFmtId="0" fontId="0" fillId="0" borderId="0" xfId="0" applyBorder="1" applyAlignment="1" applyProtection="1">
      <alignment vertical="center"/>
      <protection hidden="1"/>
    </xf>
    <xf numFmtId="2" fontId="0" fillId="0" borderId="0" xfId="0" applyNumberFormat="1" applyBorder="1" applyAlignment="1" applyProtection="1">
      <alignment vertical="center"/>
      <protection hidden="1"/>
    </xf>
    <xf numFmtId="0" fontId="0" fillId="0" borderId="0" xfId="0" applyBorder="1" applyAlignment="1" applyProtection="1">
      <protection hidden="1"/>
    </xf>
    <xf numFmtId="0" fontId="5" fillId="0" borderId="1" xfId="0" applyFont="1" applyBorder="1" applyAlignment="1" applyProtection="1">
      <alignment vertical="center"/>
    </xf>
    <xf numFmtId="0" fontId="5" fillId="0" borderId="0" xfId="0" applyFont="1" applyBorder="1" applyAlignment="1" applyProtection="1">
      <alignment vertical="center"/>
    </xf>
    <xf numFmtId="0" fontId="6" fillId="0" borderId="0" xfId="0" applyFont="1" applyBorder="1" applyAlignment="1" applyProtection="1">
      <alignment vertical="center"/>
    </xf>
    <xf numFmtId="0" fontId="6" fillId="0" borderId="0" xfId="0" applyFont="1" applyFill="1" applyBorder="1" applyAlignment="1" applyProtection="1">
      <alignment vertical="center"/>
    </xf>
    <xf numFmtId="0" fontId="0" fillId="0" borderId="0" xfId="0" applyFill="1" applyBorder="1" applyAlignment="1" applyProtection="1">
      <alignment vertical="center"/>
    </xf>
    <xf numFmtId="0" fontId="5" fillId="0" borderId="0" xfId="0" applyFont="1" applyFill="1" applyBorder="1" applyAlignment="1" applyProtection="1">
      <alignment vertical="center"/>
    </xf>
    <xf numFmtId="0" fontId="5" fillId="0" borderId="12" xfId="0" applyFont="1" applyBorder="1" applyAlignment="1" applyProtection="1">
      <alignment vertical="center"/>
    </xf>
    <xf numFmtId="0" fontId="6" fillId="0" borderId="12" xfId="0" applyFont="1" applyBorder="1" applyAlignment="1" applyProtection="1">
      <alignment vertical="center"/>
    </xf>
    <xf numFmtId="0" fontId="4" fillId="0" borderId="12" xfId="0" applyFont="1" applyBorder="1" applyAlignment="1" applyProtection="1">
      <alignment horizontal="left" vertical="top"/>
      <protection hidden="1"/>
    </xf>
    <xf numFmtId="164" fontId="0" fillId="0" borderId="0" xfId="0" applyNumberFormat="1" applyBorder="1" applyAlignment="1" applyProtection="1">
      <alignment horizontal="right" vertical="center"/>
      <protection locked="0"/>
    </xf>
    <xf numFmtId="0" fontId="0" fillId="0" borderId="0" xfId="0" applyFill="1" applyBorder="1" applyProtection="1"/>
    <xf numFmtId="0" fontId="0" fillId="0" borderId="19" xfId="0" applyFill="1" applyBorder="1" applyAlignment="1" applyProtection="1">
      <alignment vertical="center"/>
    </xf>
    <xf numFmtId="0" fontId="0" fillId="0" borderId="2" xfId="0" applyFill="1" applyBorder="1" applyAlignment="1" applyProtection="1">
      <alignment vertical="center"/>
    </xf>
    <xf numFmtId="0" fontId="0" fillId="0" borderId="0" xfId="0" applyFill="1" applyAlignment="1" applyProtection="1">
      <alignment vertical="center"/>
    </xf>
    <xf numFmtId="0" fontId="0" fillId="0" borderId="0" xfId="0" applyFill="1" applyAlignment="1">
      <alignment vertical="center"/>
    </xf>
    <xf numFmtId="164" fontId="0" fillId="0" borderId="0" xfId="0" applyNumberFormat="1" applyFill="1" applyAlignment="1" applyProtection="1">
      <alignment vertical="center"/>
      <protection hidden="1"/>
    </xf>
    <xf numFmtId="0" fontId="0" fillId="0" borderId="12" xfId="0" applyFill="1" applyBorder="1" applyAlignment="1" applyProtection="1">
      <alignment vertical="center"/>
    </xf>
    <xf numFmtId="0" fontId="0" fillId="0" borderId="13" xfId="0" applyFill="1" applyBorder="1" applyAlignment="1" applyProtection="1">
      <alignment vertical="center"/>
    </xf>
    <xf numFmtId="2" fontId="0" fillId="0" borderId="0" xfId="0" applyNumberFormat="1" applyBorder="1" applyAlignment="1" applyProtection="1">
      <protection hidden="1"/>
    </xf>
    <xf numFmtId="0" fontId="0" fillId="0" borderId="0" xfId="0" applyBorder="1" applyAlignment="1" applyProtection="1">
      <alignment horizontal="center"/>
      <protection locked="0"/>
    </xf>
    <xf numFmtId="0" fontId="8" fillId="0" borderId="0" xfId="0" applyFont="1" applyBorder="1" applyAlignment="1" applyProtection="1">
      <alignment textRotation="90"/>
      <protection locked="0"/>
    </xf>
    <xf numFmtId="2" fontId="8" fillId="0" borderId="0" xfId="0" applyNumberFormat="1" applyFont="1" applyBorder="1" applyAlignment="1" applyProtection="1">
      <protection locked="0"/>
    </xf>
    <xf numFmtId="0" fontId="0" fillId="0" borderId="0" xfId="0" applyBorder="1" applyAlignment="1" applyProtection="1"/>
    <xf numFmtId="2" fontId="0" fillId="0" borderId="0" xfId="0" applyNumberFormat="1" applyBorder="1" applyAlignment="1" applyProtection="1">
      <alignment horizontal="center"/>
      <protection hidden="1"/>
    </xf>
    <xf numFmtId="0" fontId="4" fillId="0" borderId="12" xfId="0" applyFont="1" applyBorder="1" applyAlignment="1" applyProtection="1">
      <alignment horizontal="center" vertical="center"/>
    </xf>
    <xf numFmtId="0" fontId="0" fillId="0" borderId="1" xfId="0" applyBorder="1"/>
    <xf numFmtId="0" fontId="4" fillId="0" borderId="3" xfId="0" applyFont="1" applyBorder="1" applyAlignment="1" applyProtection="1">
      <alignment horizontal="left" vertical="center"/>
      <protection hidden="1"/>
    </xf>
    <xf numFmtId="0" fontId="7" fillId="0" borderId="0" xfId="0" applyFont="1" applyBorder="1" applyProtection="1">
      <protection hidden="1"/>
    </xf>
    <xf numFmtId="0" fontId="8" fillId="0" borderId="0" xfId="0" applyFont="1" applyBorder="1" applyAlignment="1" applyProtection="1">
      <protection hidden="1"/>
    </xf>
    <xf numFmtId="0" fontId="0" fillId="0" borderId="0" xfId="0" applyAlignment="1" applyProtection="1">
      <protection hidden="1"/>
    </xf>
    <xf numFmtId="0" fontId="0" fillId="0" borderId="0" xfId="0" applyAlignment="1" applyProtection="1">
      <protection locked="0"/>
    </xf>
    <xf numFmtId="2" fontId="0" fillId="0" borderId="0" xfId="0" applyNumberFormat="1" applyFont="1" applyBorder="1" applyAlignment="1" applyProtection="1">
      <protection locked="0" hidden="1"/>
    </xf>
    <xf numFmtId="2" fontId="0" fillId="0" borderId="0" xfId="0" applyNumberFormat="1" applyFont="1" applyAlignment="1" applyProtection="1">
      <protection locked="0"/>
    </xf>
    <xf numFmtId="0" fontId="15" fillId="0" borderId="0" xfId="0" applyFont="1" applyBorder="1" applyProtection="1">
      <protection hidden="1"/>
    </xf>
    <xf numFmtId="2" fontId="0" fillId="0" borderId="17" xfId="0" applyNumberFormat="1" applyBorder="1" applyAlignment="1" applyProtection="1">
      <alignment horizontal="right"/>
    </xf>
    <xf numFmtId="2" fontId="0" fillId="0" borderId="15" xfId="0" applyNumberFormat="1" applyBorder="1" applyAlignment="1" applyProtection="1">
      <alignment horizontal="center"/>
      <protection hidden="1"/>
    </xf>
    <xf numFmtId="0" fontId="0" fillId="0" borderId="15" xfId="0" applyBorder="1" applyAlignment="1" applyProtection="1"/>
    <xf numFmtId="2" fontId="0" fillId="0" borderId="15" xfId="0" applyNumberFormat="1" applyBorder="1" applyAlignment="1" applyProtection="1">
      <alignment horizontal="right"/>
    </xf>
    <xf numFmtId="0" fontId="0" fillId="0" borderId="16" xfId="0" applyBorder="1" applyAlignment="1" applyProtection="1"/>
    <xf numFmtId="0" fontId="0" fillId="0" borderId="14" xfId="0" applyBorder="1" applyAlignment="1" applyProtection="1"/>
    <xf numFmtId="0" fontId="0" fillId="0" borderId="18" xfId="0" applyBorder="1" applyAlignment="1" applyProtection="1"/>
    <xf numFmtId="0" fontId="3" fillId="0" borderId="1"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0" fillId="0" borderId="0" xfId="0" applyBorder="1" applyAlignment="1">
      <alignment horizontal="right" vertical="center"/>
    </xf>
    <xf numFmtId="0" fontId="5" fillId="0" borderId="20" xfId="0" applyFont="1" applyBorder="1" applyProtection="1">
      <protection hidden="1"/>
    </xf>
    <xf numFmtId="0" fontId="0" fillId="0" borderId="21" xfId="0" applyBorder="1" applyProtection="1">
      <protection hidden="1"/>
    </xf>
    <xf numFmtId="0" fontId="0" fillId="0" borderId="22" xfId="0" applyFont="1" applyBorder="1" applyAlignment="1" applyProtection="1">
      <protection hidden="1"/>
    </xf>
    <xf numFmtId="0" fontId="16" fillId="0" borderId="0" xfId="0" applyFont="1" applyBorder="1" applyAlignment="1" applyProtection="1"/>
    <xf numFmtId="2" fontId="16" fillId="0" borderId="0" xfId="0" applyNumberFormat="1" applyFont="1" applyBorder="1" applyAlignment="1" applyProtection="1"/>
    <xf numFmtId="2" fontId="16" fillId="0" borderId="0" xfId="0" applyNumberFormat="1" applyFont="1" applyBorder="1" applyAlignment="1" applyProtection="1">
      <protection locked="0"/>
    </xf>
    <xf numFmtId="2" fontId="16" fillId="0" borderId="0" xfId="0" applyNumberFormat="1" applyFont="1"/>
    <xf numFmtId="2" fontId="16" fillId="0" borderId="0" xfId="0" applyNumberFormat="1" applyFont="1" applyBorder="1" applyProtection="1"/>
    <xf numFmtId="2" fontId="16" fillId="0" borderId="0" xfId="0" applyNumberFormat="1" applyFont="1" applyBorder="1" applyAlignment="1" applyProtection="1">
      <alignment horizontal="center"/>
    </xf>
    <xf numFmtId="2" fontId="17" fillId="0" borderId="0" xfId="0" applyNumberFormat="1" applyFont="1" applyBorder="1" applyProtection="1"/>
    <xf numFmtId="0" fontId="16" fillId="0" borderId="2" xfId="0" applyFont="1" applyBorder="1" applyProtection="1"/>
    <xf numFmtId="0" fontId="16" fillId="0" borderId="0" xfId="0" applyFont="1" applyBorder="1" applyAlignment="1"/>
    <xf numFmtId="0" fontId="16" fillId="0" borderId="0" xfId="0" applyFont="1" applyBorder="1" applyAlignment="1" applyProtection="1">
      <alignment horizontal="center" textRotation="90"/>
      <protection locked="0"/>
    </xf>
    <xf numFmtId="0" fontId="8" fillId="0" borderId="0" xfId="0" applyFont="1" applyBorder="1" applyProtection="1">
      <protection hidden="1"/>
    </xf>
    <xf numFmtId="0" fontId="8" fillId="0" borderId="19" xfId="0" applyFont="1" applyBorder="1" applyProtection="1">
      <protection hidden="1"/>
    </xf>
    <xf numFmtId="0" fontId="8" fillId="0" borderId="2" xfId="0" applyFont="1" applyBorder="1" applyProtection="1">
      <protection hidden="1"/>
    </xf>
    <xf numFmtId="0" fontId="3" fillId="0" borderId="15" xfId="0" applyFont="1" applyBorder="1" applyAlignment="1" applyProtection="1">
      <alignment horizontal="center" vertical="center"/>
      <protection hidden="1"/>
    </xf>
    <xf numFmtId="2" fontId="5" fillId="0" borderId="0" xfId="0" applyNumberFormat="1" applyFont="1" applyFill="1" applyBorder="1" applyAlignment="1" applyProtection="1">
      <alignment vertical="center"/>
    </xf>
    <xf numFmtId="2" fontId="0" fillId="0" borderId="0" xfId="0" applyNumberFormat="1" applyFill="1" applyBorder="1" applyAlignment="1" applyProtection="1">
      <alignment vertical="center"/>
    </xf>
    <xf numFmtId="2" fontId="0" fillId="0" borderId="0" xfId="0" applyNumberFormat="1" applyBorder="1" applyAlignment="1" applyProtection="1">
      <alignment horizontal="right"/>
    </xf>
    <xf numFmtId="2" fontId="0" fillId="0" borderId="0" xfId="0" applyNumberFormat="1" applyBorder="1" applyAlignment="1" applyProtection="1">
      <alignment horizontal="right"/>
      <protection hidden="1"/>
    </xf>
    <xf numFmtId="2" fontId="0" fillId="2" borderId="11" xfId="0" applyNumberFormat="1" applyFill="1" applyBorder="1" applyAlignment="1" applyProtection="1">
      <alignment horizontal="center"/>
      <protection hidden="1"/>
    </xf>
    <xf numFmtId="0" fontId="0" fillId="2" borderId="11" xfId="0" applyFill="1" applyBorder="1" applyAlignment="1" applyProtection="1">
      <alignment horizontal="center"/>
      <protection hidden="1"/>
    </xf>
    <xf numFmtId="0" fontId="0" fillId="0" borderId="0" xfId="0" applyBorder="1" applyAlignment="1" applyProtection="1">
      <alignment horizontal="right"/>
      <protection hidden="1"/>
    </xf>
    <xf numFmtId="0" fontId="0" fillId="0" borderId="1" xfId="0" applyBorder="1" applyAlignment="1" applyProtection="1">
      <alignment horizontal="right"/>
      <protection hidden="1"/>
    </xf>
    <xf numFmtId="2" fontId="16" fillId="0" borderId="0" xfId="0" applyNumberFormat="1" applyFont="1" applyBorder="1" applyAlignment="1" applyProtection="1">
      <alignment horizontal="center"/>
      <protection locked="0"/>
    </xf>
    <xf numFmtId="2" fontId="0" fillId="0" borderId="0" xfId="0" applyNumberFormat="1" applyBorder="1" applyAlignment="1" applyProtection="1">
      <protection locked="0"/>
    </xf>
    <xf numFmtId="2" fontId="16" fillId="0" borderId="0" xfId="0" applyNumberFormat="1" applyFont="1" applyAlignment="1" applyProtection="1">
      <alignment horizontal="center"/>
      <protection locked="0"/>
    </xf>
    <xf numFmtId="2" fontId="0" fillId="0" borderId="1" xfId="0" applyNumberFormat="1" applyBorder="1" applyAlignment="1" applyProtection="1">
      <alignment horizontal="center"/>
      <protection hidden="1"/>
    </xf>
    <xf numFmtId="0" fontId="0" fillId="0" borderId="0" xfId="0" applyAlignment="1">
      <alignment horizontal="center"/>
    </xf>
    <xf numFmtId="2" fontId="0" fillId="0" borderId="0" xfId="0" applyNumberFormat="1" applyBorder="1" applyAlignment="1" applyProtection="1">
      <alignment horizontal="center"/>
      <protection hidden="1"/>
    </xf>
    <xf numFmtId="2" fontId="0" fillId="0" borderId="15" xfId="0" applyNumberFormat="1" applyBorder="1" applyAlignment="1" applyProtection="1">
      <alignment horizontal="right"/>
    </xf>
    <xf numFmtId="0" fontId="0" fillId="0" borderId="15" xfId="0" applyBorder="1" applyAlignment="1">
      <alignment horizontal="right"/>
    </xf>
    <xf numFmtId="164" fontId="0" fillId="0" borderId="0" xfId="0" applyNumberFormat="1" applyFill="1" applyBorder="1" applyAlignment="1" applyProtection="1">
      <protection hidden="1"/>
    </xf>
    <xf numFmtId="0" fontId="0" fillId="0" borderId="0" xfId="0" applyAlignment="1" applyProtection="1">
      <protection hidden="1"/>
    </xf>
    <xf numFmtId="164" fontId="16" fillId="0" borderId="0" xfId="0" applyNumberFormat="1" applyFont="1" applyBorder="1" applyAlignment="1" applyProtection="1"/>
    <xf numFmtId="164" fontId="16" fillId="0" borderId="0" xfId="0" applyNumberFormat="1" applyFont="1" applyBorder="1" applyAlignment="1"/>
    <xf numFmtId="0" fontId="9" fillId="0" borderId="15" xfId="0" applyFont="1" applyBorder="1" applyAlignment="1" applyProtection="1">
      <alignment horizontal="right" vertical="center"/>
      <protection hidden="1"/>
    </xf>
    <xf numFmtId="0" fontId="0" fillId="0" borderId="15" xfId="0" applyBorder="1" applyAlignment="1">
      <alignment horizontal="right" vertical="center"/>
    </xf>
    <xf numFmtId="2" fontId="5" fillId="0" borderId="21" xfId="0" applyNumberFormat="1" applyFont="1" applyBorder="1" applyAlignment="1" applyProtection="1">
      <protection hidden="1"/>
    </xf>
    <xf numFmtId="0" fontId="5" fillId="0" borderId="21" xfId="0" applyFont="1" applyBorder="1" applyAlignment="1" applyProtection="1">
      <protection hidden="1"/>
    </xf>
    <xf numFmtId="2" fontId="0" fillId="0" borderId="18" xfId="0" applyNumberFormat="1" applyFont="1" applyBorder="1" applyAlignment="1" applyProtection="1">
      <alignment horizontal="center" vertical="center"/>
      <protection locked="0"/>
    </xf>
    <xf numFmtId="0" fontId="0" fillId="0" borderId="18" xfId="0" applyBorder="1" applyAlignment="1"/>
    <xf numFmtId="2" fontId="0" fillId="0" borderId="0" xfId="0" applyNumberFormat="1" applyFont="1" applyBorder="1" applyAlignment="1" applyProtection="1">
      <alignment horizontal="center" vertical="center"/>
      <protection locked="0"/>
    </xf>
    <xf numFmtId="0" fontId="0" fillId="0" borderId="0" xfId="0" applyAlignment="1"/>
    <xf numFmtId="2" fontId="0" fillId="0" borderId="0" xfId="0" applyNumberFormat="1" applyBorder="1" applyAlignment="1" applyProtection="1">
      <alignment horizontal="left"/>
      <protection hidden="1"/>
    </xf>
    <xf numFmtId="2" fontId="0" fillId="0" borderId="0" xfId="0" applyNumberFormat="1" applyAlignment="1" applyProtection="1">
      <alignment horizontal="left"/>
      <protection hidden="1"/>
    </xf>
    <xf numFmtId="0" fontId="2" fillId="0" borderId="14" xfId="0" applyFont="1" applyBorder="1" applyAlignment="1" applyProtection="1">
      <alignment horizontal="left" vertical="center"/>
      <protection hidden="1"/>
    </xf>
    <xf numFmtId="0" fontId="2" fillId="0" borderId="18" xfId="0" applyFont="1" applyBorder="1" applyAlignment="1" applyProtection="1">
      <alignment horizontal="left" vertical="center"/>
      <protection hidden="1"/>
    </xf>
    <xf numFmtId="0" fontId="2" fillId="0" borderId="23" xfId="0" applyFont="1" applyBorder="1" applyAlignment="1" applyProtection="1">
      <alignment horizontal="left" vertical="center"/>
      <protection hidden="1"/>
    </xf>
    <xf numFmtId="0" fontId="2" fillId="0" borderId="3" xfId="0" applyFont="1" applyBorder="1" applyAlignment="1" applyProtection="1">
      <alignment horizontal="left" vertical="center"/>
      <protection hidden="1"/>
    </xf>
    <xf numFmtId="0" fontId="2" fillId="0" borderId="12" xfId="0" applyFont="1" applyBorder="1" applyAlignment="1" applyProtection="1">
      <alignment horizontal="left" vertical="center"/>
      <protection hidden="1"/>
    </xf>
    <xf numFmtId="0" fontId="2" fillId="0" borderId="24" xfId="0" applyFont="1" applyBorder="1" applyAlignment="1" applyProtection="1">
      <alignment horizontal="left" vertical="center"/>
      <protection hidden="1"/>
    </xf>
    <xf numFmtId="0" fontId="3" fillId="0" borderId="14" xfId="0" applyFont="1" applyBorder="1" applyAlignment="1" applyProtection="1">
      <alignment horizontal="left" vertical="center"/>
      <protection locked="0"/>
    </xf>
    <xf numFmtId="0" fontId="3" fillId="0" borderId="18" xfId="0" applyFont="1" applyBorder="1" applyAlignment="1" applyProtection="1">
      <alignment horizontal="left" vertical="center"/>
      <protection locked="0"/>
    </xf>
    <xf numFmtId="0" fontId="3" fillId="0" borderId="19" xfId="0" applyFont="1" applyBorder="1" applyAlignment="1" applyProtection="1">
      <alignment horizontal="left" vertical="center"/>
      <protection locked="0"/>
    </xf>
    <xf numFmtId="0" fontId="4" fillId="0" borderId="17" xfId="0" applyFont="1" applyBorder="1" applyAlignment="1" applyProtection="1">
      <alignment horizontal="center" vertical="center"/>
      <protection hidden="1"/>
    </xf>
    <xf numFmtId="0" fontId="3" fillId="0" borderId="15"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0" fontId="3" fillId="0" borderId="17" xfId="0" applyFont="1" applyBorder="1" applyAlignment="1" applyProtection="1">
      <alignment vertical="center"/>
    </xf>
    <xf numFmtId="0" fontId="0" fillId="0" borderId="15" xfId="0" applyBorder="1" applyAlignment="1" applyProtection="1">
      <alignment vertical="center"/>
    </xf>
    <xf numFmtId="0" fontId="3" fillId="0" borderId="15"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hidden="1"/>
    </xf>
    <xf numFmtId="0" fontId="0" fillId="0" borderId="15" xfId="0" applyBorder="1" applyAlignment="1"/>
    <xf numFmtId="0" fontId="3" fillId="0" borderId="15" xfId="0" applyFont="1" applyBorder="1" applyAlignment="1" applyProtection="1">
      <alignment vertical="center"/>
      <protection hidden="1"/>
    </xf>
    <xf numFmtId="0" fontId="0" fillId="0" borderId="15" xfId="0" applyBorder="1" applyAlignment="1">
      <alignment vertical="center"/>
    </xf>
    <xf numFmtId="1" fontId="0" fillId="0" borderId="0" xfId="0" applyNumberFormat="1" applyFill="1" applyBorder="1" applyAlignment="1" applyProtection="1">
      <alignment horizontal="right" vertical="center"/>
    </xf>
    <xf numFmtId="2" fontId="0" fillId="0" borderId="0" xfId="0" applyNumberFormat="1" applyFill="1" applyAlignment="1" applyProtection="1">
      <alignment vertical="center"/>
      <protection locked="0"/>
    </xf>
    <xf numFmtId="2" fontId="0" fillId="0" borderId="12" xfId="0" applyNumberFormat="1" applyBorder="1" applyAlignment="1" applyProtection="1">
      <alignment vertical="center"/>
      <protection hidden="1"/>
    </xf>
    <xf numFmtId="0" fontId="0" fillId="0" borderId="12" xfId="0" applyBorder="1" applyAlignment="1" applyProtection="1">
      <alignment vertical="center"/>
      <protection hidden="1"/>
    </xf>
    <xf numFmtId="2" fontId="0" fillId="0" borderId="0" xfId="0" applyNumberFormat="1" applyFill="1" applyBorder="1" applyAlignment="1" applyProtection="1">
      <alignment horizontal="right" vertical="center"/>
      <protection locked="0"/>
    </xf>
    <xf numFmtId="164" fontId="0" fillId="0" borderId="0" xfId="0" applyNumberFormat="1" applyFill="1" applyBorder="1" applyAlignment="1" applyProtection="1">
      <alignment horizontal="right" vertical="center"/>
      <protection hidden="1"/>
    </xf>
    <xf numFmtId="0" fontId="6" fillId="0" borderId="0" xfId="0" applyFont="1"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2" fontId="0" fillId="0" borderId="0" xfId="0" applyNumberFormat="1" applyFill="1" applyBorder="1" applyAlignment="1" applyProtection="1">
      <alignment horizontal="center" vertical="center"/>
      <protection locked="0"/>
    </xf>
    <xf numFmtId="2" fontId="0" fillId="0" borderId="2" xfId="0" applyNumberForma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8" xfId="0" applyFill="1" applyBorder="1" applyAlignment="1" applyProtection="1">
      <alignment horizontal="center" vertical="center"/>
      <protection locked="0"/>
    </xf>
    <xf numFmtId="2" fontId="16" fillId="0" borderId="0" xfId="0" applyNumberFormat="1" applyFont="1" applyBorder="1" applyAlignment="1" applyProtection="1">
      <protection locked="0"/>
    </xf>
    <xf numFmtId="2" fontId="16" fillId="0" borderId="0" xfId="0" applyNumberFormat="1" applyFont="1" applyAlignment="1" applyProtection="1">
      <protection locked="0"/>
    </xf>
    <xf numFmtId="2" fontId="16" fillId="0" borderId="0" xfId="0" applyNumberFormat="1" applyFont="1" applyBorder="1" applyAlignment="1" applyProtection="1">
      <alignment horizontal="right"/>
      <protection locked="0"/>
    </xf>
    <xf numFmtId="2" fontId="8" fillId="0" borderId="2" xfId="0" applyNumberFormat="1" applyFont="1" applyBorder="1" applyAlignment="1" applyProtection="1">
      <alignment textRotation="90"/>
      <protection locked="0"/>
    </xf>
    <xf numFmtId="2" fontId="16" fillId="0" borderId="0" xfId="0" applyNumberFormat="1" applyFont="1" applyBorder="1" applyAlignment="1" applyProtection="1">
      <alignment textRotation="90"/>
      <protection locked="0"/>
    </xf>
    <xf numFmtId="2" fontId="16" fillId="0" borderId="0" xfId="0" applyNumberFormat="1" applyFont="1" applyAlignment="1" applyProtection="1">
      <alignment textRotation="90"/>
      <protection locked="0"/>
    </xf>
    <xf numFmtId="2" fontId="0" fillId="0" borderId="0" xfId="0" applyNumberFormat="1" applyBorder="1" applyAlignment="1" applyProtection="1">
      <protection hidden="1"/>
    </xf>
    <xf numFmtId="2" fontId="8" fillId="0" borderId="0" xfId="0" applyNumberFormat="1" applyFont="1" applyBorder="1" applyAlignment="1" applyProtection="1">
      <alignment horizontal="center"/>
      <protection locked="0"/>
    </xf>
    <xf numFmtId="0" fontId="3" fillId="0" borderId="0" xfId="0" applyFont="1" applyAlignment="1" applyProtection="1">
      <alignment horizontal="center"/>
      <protection hidden="1"/>
    </xf>
    <xf numFmtId="0" fontId="3" fillId="0" borderId="18" xfId="0" applyFont="1" applyBorder="1" applyAlignment="1" applyProtection="1">
      <alignment horizontal="center"/>
      <protection hidden="1"/>
    </xf>
    <xf numFmtId="0" fontId="0" fillId="0" borderId="0" xfId="0" applyAlignment="1" applyProtection="1">
      <alignment horizontal="center"/>
      <protection locked="0"/>
    </xf>
    <xf numFmtId="2" fontId="0" fillId="0" borderId="12" xfId="0" applyNumberFormat="1" applyBorder="1" applyAlignment="1" applyProtection="1">
      <alignment horizontal="center" vertical="center"/>
      <protection hidden="1"/>
    </xf>
    <xf numFmtId="0" fontId="0" fillId="0" borderId="12" xfId="0" applyBorder="1" applyAlignment="1" applyProtection="1">
      <alignment horizontal="center" vertical="center"/>
      <protection hidden="1"/>
    </xf>
    <xf numFmtId="164" fontId="0" fillId="0" borderId="0" xfId="0" applyNumberFormat="1" applyFill="1" applyBorder="1" applyAlignment="1" applyProtection="1">
      <alignment horizontal="right" vertical="center"/>
      <protection locked="0"/>
    </xf>
    <xf numFmtId="0" fontId="0" fillId="0" borderId="0" xfId="0" applyFill="1" applyBorder="1" applyAlignment="1" applyProtection="1">
      <alignment horizontal="right" vertical="center"/>
      <protection locked="0"/>
    </xf>
    <xf numFmtId="0" fontId="5" fillId="0" borderId="12" xfId="0" applyFont="1" applyFill="1" applyBorder="1" applyAlignment="1" applyProtection="1">
      <alignment horizontal="center" vertical="center"/>
    </xf>
    <xf numFmtId="0" fontId="0" fillId="0" borderId="12" xfId="0" applyFill="1" applyBorder="1" applyAlignment="1" applyProtection="1">
      <alignment horizontal="right" vertical="center"/>
      <protection locked="0"/>
    </xf>
    <xf numFmtId="0" fontId="5" fillId="0" borderId="1" xfId="0" applyFont="1" applyBorder="1" applyAlignment="1" applyProtection="1">
      <alignment horizontal="center" vertical="center"/>
    </xf>
    <xf numFmtId="0" fontId="5" fillId="0" borderId="0" xfId="0" applyFont="1" applyBorder="1" applyAlignment="1" applyProtection="1">
      <alignment horizontal="center" vertical="center"/>
    </xf>
    <xf numFmtId="2" fontId="0" fillId="0" borderId="0" xfId="0" applyNumberFormat="1" applyFill="1" applyAlignment="1" applyProtection="1">
      <alignment horizontal="right" vertical="center"/>
      <protection hidden="1"/>
    </xf>
    <xf numFmtId="0" fontId="0" fillId="0" borderId="0" xfId="0" applyBorder="1" applyAlignment="1" applyProtection="1"/>
    <xf numFmtId="0" fontId="16" fillId="0" borderId="0" xfId="0" applyFont="1" applyBorder="1" applyAlignment="1" applyProtection="1">
      <protection locked="0" hidden="1"/>
    </xf>
  </cellXfs>
  <cellStyles count="3">
    <cellStyle name="Followed Hyperlink" xfId="2" builtinId="9" hidden="1"/>
    <cellStyle name="Hyperlink" xfId="1" builtinId="8" hidden="1"/>
    <cellStyle name="Normal" xfId="0" builtinId="0"/>
  </cellStyles>
  <dxfs count="1">
    <dxf>
      <font>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27</xdr:col>
      <xdr:colOff>0</xdr:colOff>
      <xdr:row>12</xdr:row>
      <xdr:rowOff>25400</xdr:rowOff>
    </xdr:from>
    <xdr:to>
      <xdr:col>29</xdr:col>
      <xdr:colOff>88900</xdr:colOff>
      <xdr:row>17</xdr:row>
      <xdr:rowOff>0</xdr:rowOff>
    </xdr:to>
    <xdr:sp macro="" textlink="">
      <xdr:nvSpPr>
        <xdr:cNvPr id="2370" name="Rectangle 37"/>
        <xdr:cNvSpPr>
          <a:spLocks noChangeArrowheads="1"/>
        </xdr:cNvSpPr>
      </xdr:nvSpPr>
      <xdr:spPr bwMode="auto">
        <a:xfrm>
          <a:off x="5943600" y="3009900"/>
          <a:ext cx="495300" cy="850900"/>
        </a:xfrm>
        <a:prstGeom prst="rect">
          <a:avLst/>
        </a:prstGeom>
        <a:noFill/>
        <a:ln w="19050">
          <a:solidFill>
            <a:srgbClr val="000000"/>
          </a:solidFill>
          <a:miter lim="800000"/>
          <a:headEnd/>
          <a:tailEnd/>
        </a:ln>
        <a:extLst>
          <a:ext uri="{909E8E84-426E-40dd-AFC4-6F175D3DCCD1}">
            <a14:hiddenFill xmlns:a14="http://schemas.microsoft.com/office/drawing/2010/main" xmlns="">
              <a:solidFill>
                <a:srgbClr val="FFFFFF"/>
              </a:solidFill>
            </a14:hiddenFill>
          </a:ext>
        </a:extLst>
      </xdr:spPr>
      <xdr:txBody>
        <a:bodyPr rtlCol="0"/>
        <a:lstStyle/>
        <a:p>
          <a:pPr algn="ctr"/>
          <a:endParaRPr lang="nl-NL"/>
        </a:p>
      </xdr:txBody>
    </xdr:sp>
    <xdr:clientData/>
  </xdr:twoCellAnchor>
  <xdr:twoCellAnchor>
    <xdr:from>
      <xdr:col>11</xdr:col>
      <xdr:colOff>177800</xdr:colOff>
      <xdr:row>12</xdr:row>
      <xdr:rowOff>25400</xdr:rowOff>
    </xdr:from>
    <xdr:to>
      <xdr:col>26</xdr:col>
      <xdr:colOff>101600</xdr:colOff>
      <xdr:row>12</xdr:row>
      <xdr:rowOff>38100</xdr:rowOff>
    </xdr:to>
    <xdr:sp macro="" textlink="">
      <xdr:nvSpPr>
        <xdr:cNvPr id="2371" name="Line 38"/>
        <xdr:cNvSpPr>
          <a:spLocks noChangeShapeType="1"/>
        </xdr:cNvSpPr>
      </xdr:nvSpPr>
      <xdr:spPr bwMode="auto">
        <a:xfrm>
          <a:off x="2628900" y="3009900"/>
          <a:ext cx="3213100" cy="1270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14</xdr:row>
      <xdr:rowOff>0</xdr:rowOff>
    </xdr:from>
    <xdr:to>
      <xdr:col>8</xdr:col>
      <xdr:colOff>114300</xdr:colOff>
      <xdr:row>14</xdr:row>
      <xdr:rowOff>0</xdr:rowOff>
    </xdr:to>
    <xdr:sp macro="" textlink="">
      <xdr:nvSpPr>
        <xdr:cNvPr id="2372" name="Line 40"/>
        <xdr:cNvSpPr>
          <a:spLocks noChangeShapeType="1"/>
        </xdr:cNvSpPr>
      </xdr:nvSpPr>
      <xdr:spPr bwMode="auto">
        <a:xfrm>
          <a:off x="1828800" y="33655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11</xdr:col>
      <xdr:colOff>0</xdr:colOff>
      <xdr:row>17</xdr:row>
      <xdr:rowOff>25400</xdr:rowOff>
    </xdr:from>
    <xdr:to>
      <xdr:col>11</xdr:col>
      <xdr:colOff>0</xdr:colOff>
      <xdr:row>18</xdr:row>
      <xdr:rowOff>101600</xdr:rowOff>
    </xdr:to>
    <xdr:sp macro="" textlink="">
      <xdr:nvSpPr>
        <xdr:cNvPr id="2373" name="Line 42"/>
        <xdr:cNvSpPr>
          <a:spLocks noChangeShapeType="1"/>
        </xdr:cNvSpPr>
      </xdr:nvSpPr>
      <xdr:spPr bwMode="auto">
        <a:xfrm>
          <a:off x="2451100" y="3886200"/>
          <a:ext cx="0" cy="266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11</xdr:col>
      <xdr:colOff>12700</xdr:colOff>
      <xdr:row>18</xdr:row>
      <xdr:rowOff>76200</xdr:rowOff>
    </xdr:from>
    <xdr:to>
      <xdr:col>26</xdr:col>
      <xdr:colOff>190500</xdr:colOff>
      <xdr:row>18</xdr:row>
      <xdr:rowOff>76200</xdr:rowOff>
    </xdr:to>
    <xdr:sp macro="" textlink="">
      <xdr:nvSpPr>
        <xdr:cNvPr id="2374" name="Line 43"/>
        <xdr:cNvSpPr>
          <a:spLocks noChangeShapeType="1"/>
        </xdr:cNvSpPr>
      </xdr:nvSpPr>
      <xdr:spPr bwMode="auto">
        <a:xfrm>
          <a:off x="2463800" y="4127500"/>
          <a:ext cx="34671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17</xdr:row>
      <xdr:rowOff>0</xdr:rowOff>
    </xdr:from>
    <xdr:to>
      <xdr:col>8</xdr:col>
      <xdr:colOff>114300</xdr:colOff>
      <xdr:row>17</xdr:row>
      <xdr:rowOff>0</xdr:rowOff>
    </xdr:to>
    <xdr:sp macro="" textlink="">
      <xdr:nvSpPr>
        <xdr:cNvPr id="2375" name="Line 49"/>
        <xdr:cNvSpPr>
          <a:spLocks noChangeShapeType="1"/>
        </xdr:cNvSpPr>
      </xdr:nvSpPr>
      <xdr:spPr bwMode="auto">
        <a:xfrm>
          <a:off x="1828800" y="38608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63500</xdr:colOff>
      <xdr:row>15</xdr:row>
      <xdr:rowOff>101600</xdr:rowOff>
    </xdr:from>
    <xdr:to>
      <xdr:col>8</xdr:col>
      <xdr:colOff>114300</xdr:colOff>
      <xdr:row>15</xdr:row>
      <xdr:rowOff>101600</xdr:rowOff>
    </xdr:to>
    <xdr:sp macro="" textlink="">
      <xdr:nvSpPr>
        <xdr:cNvPr id="2376" name="Line 50"/>
        <xdr:cNvSpPr>
          <a:spLocks noChangeShapeType="1"/>
        </xdr:cNvSpPr>
      </xdr:nvSpPr>
      <xdr:spPr bwMode="auto">
        <a:xfrm>
          <a:off x="1828800" y="36449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8</xdr:col>
      <xdr:colOff>101600</xdr:colOff>
      <xdr:row>15</xdr:row>
      <xdr:rowOff>101600</xdr:rowOff>
    </xdr:from>
    <xdr:to>
      <xdr:col>8</xdr:col>
      <xdr:colOff>101600</xdr:colOff>
      <xdr:row>17</xdr:row>
      <xdr:rowOff>12700</xdr:rowOff>
    </xdr:to>
    <xdr:sp macro="" textlink="">
      <xdr:nvSpPr>
        <xdr:cNvPr id="2377" name="Line 51"/>
        <xdr:cNvSpPr>
          <a:spLocks noChangeShapeType="1"/>
        </xdr:cNvSpPr>
      </xdr:nvSpPr>
      <xdr:spPr bwMode="auto">
        <a:xfrm>
          <a:off x="1828800" y="3644900"/>
          <a:ext cx="0" cy="2286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21</xdr:col>
      <xdr:colOff>152400</xdr:colOff>
      <xdr:row>15</xdr:row>
      <xdr:rowOff>25400</xdr:rowOff>
    </xdr:from>
    <xdr:to>
      <xdr:col>21</xdr:col>
      <xdr:colOff>152400</xdr:colOff>
      <xdr:row>17</xdr:row>
      <xdr:rowOff>0</xdr:rowOff>
    </xdr:to>
    <xdr:sp macro="" textlink="">
      <xdr:nvSpPr>
        <xdr:cNvPr id="2378" name="Line 55"/>
        <xdr:cNvSpPr>
          <a:spLocks noChangeShapeType="1"/>
        </xdr:cNvSpPr>
      </xdr:nvSpPr>
      <xdr:spPr bwMode="auto">
        <a:xfrm>
          <a:off x="4876800" y="3568700"/>
          <a:ext cx="0" cy="2921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0</xdr:colOff>
      <xdr:row>17</xdr:row>
      <xdr:rowOff>12700</xdr:rowOff>
    </xdr:from>
    <xdr:to>
      <xdr:col>27</xdr:col>
      <xdr:colOff>0</xdr:colOff>
      <xdr:row>18</xdr:row>
      <xdr:rowOff>88900</xdr:rowOff>
    </xdr:to>
    <xdr:sp macro="" textlink="">
      <xdr:nvSpPr>
        <xdr:cNvPr id="2379" name="Line 64"/>
        <xdr:cNvSpPr>
          <a:spLocks noChangeShapeType="1"/>
        </xdr:cNvSpPr>
      </xdr:nvSpPr>
      <xdr:spPr bwMode="auto">
        <a:xfrm>
          <a:off x="5943600" y="3873500"/>
          <a:ext cx="0" cy="266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101600</xdr:colOff>
      <xdr:row>17</xdr:row>
      <xdr:rowOff>0</xdr:rowOff>
    </xdr:from>
    <xdr:to>
      <xdr:col>30</xdr:col>
      <xdr:colOff>25400</xdr:colOff>
      <xdr:row>17</xdr:row>
      <xdr:rowOff>0</xdr:rowOff>
    </xdr:to>
    <xdr:sp macro="" textlink="">
      <xdr:nvSpPr>
        <xdr:cNvPr id="2380" name="Line 67"/>
        <xdr:cNvSpPr>
          <a:spLocks noChangeShapeType="1"/>
        </xdr:cNvSpPr>
      </xdr:nvSpPr>
      <xdr:spPr bwMode="auto">
        <a:xfrm>
          <a:off x="6451600" y="3860800"/>
          <a:ext cx="1270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7</xdr:col>
      <xdr:colOff>304800</xdr:colOff>
      <xdr:row>13</xdr:row>
      <xdr:rowOff>12700</xdr:rowOff>
    </xdr:from>
    <xdr:to>
      <xdr:col>8</xdr:col>
      <xdr:colOff>0</xdr:colOff>
      <xdr:row>13</xdr:row>
      <xdr:rowOff>127000</xdr:rowOff>
    </xdr:to>
    <xdr:sp macro="" textlink="">
      <xdr:nvSpPr>
        <xdr:cNvPr id="2381" name="Rectangle 73"/>
        <xdr:cNvSpPr>
          <a:spLocks noChangeArrowheads="1"/>
        </xdr:cNvSpPr>
      </xdr:nvSpPr>
      <xdr:spPr bwMode="auto">
        <a:xfrm>
          <a:off x="1828800" y="3187700"/>
          <a:ext cx="0" cy="114300"/>
        </a:xfrm>
        <a:prstGeom prst="rect">
          <a:avLst/>
        </a:prstGeom>
        <a:solidFill>
          <a:srgbClr val="969696"/>
        </a:solidFill>
        <a:ln w="9525">
          <a:solidFill>
            <a:srgbClr val="000000"/>
          </a:solidFill>
          <a:miter lim="800000"/>
          <a:headEnd/>
          <a:tailEnd/>
        </a:ln>
      </xdr:spPr>
      <xdr:txBody>
        <a:bodyPr rtlCol="0"/>
        <a:lstStyle/>
        <a:p>
          <a:pPr algn="ctr"/>
          <a:endParaRPr lang="nl-NL"/>
        </a:p>
      </xdr:txBody>
    </xdr:sp>
    <xdr:clientData/>
  </xdr:twoCellAnchor>
  <xdr:twoCellAnchor>
    <xdr:from>
      <xdr:col>9</xdr:col>
      <xdr:colOff>368300</xdr:colOff>
      <xdr:row>13</xdr:row>
      <xdr:rowOff>177800</xdr:rowOff>
    </xdr:from>
    <xdr:to>
      <xdr:col>9</xdr:col>
      <xdr:colOff>368300</xdr:colOff>
      <xdr:row>16</xdr:row>
      <xdr:rowOff>12700</xdr:rowOff>
    </xdr:to>
    <xdr:sp macro="" textlink="">
      <xdr:nvSpPr>
        <xdr:cNvPr id="2382" name="Line 72"/>
        <xdr:cNvSpPr>
          <a:spLocks noChangeShapeType="1"/>
        </xdr:cNvSpPr>
      </xdr:nvSpPr>
      <xdr:spPr bwMode="auto">
        <a:xfrm>
          <a:off x="2197100" y="3352800"/>
          <a:ext cx="0" cy="33020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9</xdr:col>
      <xdr:colOff>381000</xdr:colOff>
      <xdr:row>16</xdr:row>
      <xdr:rowOff>12700</xdr:rowOff>
    </xdr:from>
    <xdr:to>
      <xdr:col>10</xdr:col>
      <xdr:colOff>190500</xdr:colOff>
      <xdr:row>16</xdr:row>
      <xdr:rowOff>12700</xdr:rowOff>
    </xdr:to>
    <xdr:sp macro="" textlink="">
      <xdr:nvSpPr>
        <xdr:cNvPr id="2383" name="Line 71"/>
        <xdr:cNvSpPr>
          <a:spLocks noChangeShapeType="1"/>
        </xdr:cNvSpPr>
      </xdr:nvSpPr>
      <xdr:spPr bwMode="auto">
        <a:xfrm>
          <a:off x="2209800" y="3683000"/>
          <a:ext cx="228600" cy="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0</xdr:colOff>
      <xdr:row>12</xdr:row>
      <xdr:rowOff>50800</xdr:rowOff>
    </xdr:from>
    <xdr:to>
      <xdr:col>27</xdr:col>
      <xdr:colOff>0</xdr:colOff>
      <xdr:row>13</xdr:row>
      <xdr:rowOff>0</xdr:rowOff>
    </xdr:to>
    <xdr:sp macro="" textlink="">
      <xdr:nvSpPr>
        <xdr:cNvPr id="2384" name="Line 121"/>
        <xdr:cNvSpPr>
          <a:spLocks noChangeShapeType="1"/>
        </xdr:cNvSpPr>
      </xdr:nvSpPr>
      <xdr:spPr bwMode="auto">
        <a:xfrm flipV="1">
          <a:off x="5943600" y="3035300"/>
          <a:ext cx="0" cy="1397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88900</xdr:colOff>
      <xdr:row>12</xdr:row>
      <xdr:rowOff>38100</xdr:rowOff>
    </xdr:from>
    <xdr:to>
      <xdr:col>29</xdr:col>
      <xdr:colOff>88900</xdr:colOff>
      <xdr:row>12</xdr:row>
      <xdr:rowOff>190500</xdr:rowOff>
    </xdr:to>
    <xdr:sp macro="" textlink="">
      <xdr:nvSpPr>
        <xdr:cNvPr id="2385" name="Line 122"/>
        <xdr:cNvSpPr>
          <a:spLocks noChangeShapeType="1"/>
        </xdr:cNvSpPr>
      </xdr:nvSpPr>
      <xdr:spPr bwMode="auto">
        <a:xfrm flipV="1">
          <a:off x="6438900" y="3022600"/>
          <a:ext cx="0" cy="1524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9</xdr:col>
      <xdr:colOff>254000</xdr:colOff>
      <xdr:row>12</xdr:row>
      <xdr:rowOff>101600</xdr:rowOff>
    </xdr:from>
    <xdr:to>
      <xdr:col>10</xdr:col>
      <xdr:colOff>63500</xdr:colOff>
      <xdr:row>13</xdr:row>
      <xdr:rowOff>12700</xdr:rowOff>
    </xdr:to>
    <xdr:sp macro="" textlink="">
      <xdr:nvSpPr>
        <xdr:cNvPr id="2386" name="Rectangle 127"/>
        <xdr:cNvSpPr>
          <a:spLocks noChangeArrowheads="1"/>
        </xdr:cNvSpPr>
      </xdr:nvSpPr>
      <xdr:spPr bwMode="auto">
        <a:xfrm>
          <a:off x="2082800" y="3086100"/>
          <a:ext cx="228600" cy="101600"/>
        </a:xfrm>
        <a:prstGeom prst="rect">
          <a:avLst/>
        </a:prstGeom>
        <a:solidFill>
          <a:srgbClr val="CCFFFF"/>
        </a:solidFill>
        <a:ln w="19050">
          <a:solidFill>
            <a:srgbClr val="000000"/>
          </a:solidFill>
          <a:miter lim="800000"/>
          <a:headEnd/>
          <a:tailEnd/>
        </a:ln>
      </xdr:spPr>
      <xdr:txBody>
        <a:bodyPr rtlCol="0"/>
        <a:lstStyle/>
        <a:p>
          <a:pPr algn="ctr"/>
          <a:endParaRPr lang="nl-NL"/>
        </a:p>
      </xdr:txBody>
    </xdr:sp>
    <xdr:clientData/>
  </xdr:twoCellAnchor>
  <xdr:twoCellAnchor>
    <xdr:from>
      <xdr:col>9</xdr:col>
      <xdr:colOff>368300</xdr:colOff>
      <xdr:row>13</xdr:row>
      <xdr:rowOff>12700</xdr:rowOff>
    </xdr:from>
    <xdr:to>
      <xdr:col>9</xdr:col>
      <xdr:colOff>368300</xdr:colOff>
      <xdr:row>14</xdr:row>
      <xdr:rowOff>12700</xdr:rowOff>
    </xdr:to>
    <xdr:sp macro="" textlink="">
      <xdr:nvSpPr>
        <xdr:cNvPr id="2387" name="Line 128"/>
        <xdr:cNvSpPr>
          <a:spLocks noChangeShapeType="1"/>
        </xdr:cNvSpPr>
      </xdr:nvSpPr>
      <xdr:spPr bwMode="auto">
        <a:xfrm flipV="1">
          <a:off x="2197100" y="3187700"/>
          <a:ext cx="0" cy="190500"/>
        </a:xfrm>
        <a:prstGeom prst="line">
          <a:avLst/>
        </a:prstGeom>
        <a:noFill/>
        <a:ln w="19050">
          <a:solidFill>
            <a:srgbClr val="0000D4"/>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10</xdr:col>
      <xdr:colOff>63500</xdr:colOff>
      <xdr:row>12</xdr:row>
      <xdr:rowOff>139700</xdr:rowOff>
    </xdr:from>
    <xdr:to>
      <xdr:col>11</xdr:col>
      <xdr:colOff>0</xdr:colOff>
      <xdr:row>12</xdr:row>
      <xdr:rowOff>139700</xdr:rowOff>
    </xdr:to>
    <xdr:sp macro="" textlink="">
      <xdr:nvSpPr>
        <xdr:cNvPr id="2388" name="Line 130"/>
        <xdr:cNvSpPr>
          <a:spLocks noChangeShapeType="1"/>
        </xdr:cNvSpPr>
      </xdr:nvSpPr>
      <xdr:spPr bwMode="auto">
        <a:xfrm>
          <a:off x="2311400" y="31242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5</xdr:col>
      <xdr:colOff>304800</xdr:colOff>
      <xdr:row>12</xdr:row>
      <xdr:rowOff>101600</xdr:rowOff>
    </xdr:from>
    <xdr:to>
      <xdr:col>9</xdr:col>
      <xdr:colOff>241300</xdr:colOff>
      <xdr:row>12</xdr:row>
      <xdr:rowOff>101600</xdr:rowOff>
    </xdr:to>
    <xdr:sp macro="" textlink="">
      <xdr:nvSpPr>
        <xdr:cNvPr id="2389" name="Line 131"/>
        <xdr:cNvSpPr>
          <a:spLocks noChangeShapeType="1"/>
        </xdr:cNvSpPr>
      </xdr:nvSpPr>
      <xdr:spPr bwMode="auto">
        <a:xfrm flipH="1">
          <a:off x="1320800" y="3086100"/>
          <a:ext cx="749300"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5</xdr:col>
      <xdr:colOff>215900</xdr:colOff>
      <xdr:row>12</xdr:row>
      <xdr:rowOff>101600</xdr:rowOff>
    </xdr:from>
    <xdr:to>
      <xdr:col>5</xdr:col>
      <xdr:colOff>330200</xdr:colOff>
      <xdr:row>12</xdr:row>
      <xdr:rowOff>101600</xdr:rowOff>
    </xdr:to>
    <xdr:sp macro="" textlink="">
      <xdr:nvSpPr>
        <xdr:cNvPr id="2390" name="Line 132"/>
        <xdr:cNvSpPr>
          <a:spLocks noChangeShapeType="1"/>
        </xdr:cNvSpPr>
      </xdr:nvSpPr>
      <xdr:spPr bwMode="auto">
        <a:xfrm flipH="1">
          <a:off x="1231900" y="3086100"/>
          <a:ext cx="1143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76200</xdr:colOff>
      <xdr:row>12</xdr:row>
      <xdr:rowOff>25400</xdr:rowOff>
    </xdr:from>
    <xdr:to>
      <xdr:col>30</xdr:col>
      <xdr:colOff>12700</xdr:colOff>
      <xdr:row>12</xdr:row>
      <xdr:rowOff>25400</xdr:rowOff>
    </xdr:to>
    <xdr:sp macro="" textlink="">
      <xdr:nvSpPr>
        <xdr:cNvPr id="2391" name="Line 133"/>
        <xdr:cNvSpPr>
          <a:spLocks noChangeShapeType="1"/>
        </xdr:cNvSpPr>
      </xdr:nvSpPr>
      <xdr:spPr bwMode="auto">
        <a:xfrm flipV="1">
          <a:off x="6426200" y="30099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0</xdr:col>
      <xdr:colOff>190500</xdr:colOff>
      <xdr:row>27</xdr:row>
      <xdr:rowOff>165100</xdr:rowOff>
    </xdr:from>
    <xdr:to>
      <xdr:col>2</xdr:col>
      <xdr:colOff>63500</xdr:colOff>
      <xdr:row>28</xdr:row>
      <xdr:rowOff>177800</xdr:rowOff>
    </xdr:to>
    <xdr:sp macro="" textlink="">
      <xdr:nvSpPr>
        <xdr:cNvPr id="2392" name="Rectangle 135"/>
        <xdr:cNvSpPr>
          <a:spLocks noChangeArrowheads="1"/>
        </xdr:cNvSpPr>
      </xdr:nvSpPr>
      <xdr:spPr bwMode="auto">
        <a:xfrm>
          <a:off x="190500" y="5981700"/>
          <a:ext cx="279400" cy="203200"/>
        </a:xfrm>
        <a:prstGeom prst="rect">
          <a:avLst/>
        </a:prstGeom>
        <a:solidFill>
          <a:srgbClr val="FFFF99"/>
        </a:solidFill>
        <a:ln w="9525">
          <a:solidFill>
            <a:srgbClr val="000000"/>
          </a:solidFill>
          <a:miter lim="800000"/>
          <a:headEnd/>
          <a:tailEnd/>
        </a:ln>
      </xdr:spPr>
      <xdr:txBody>
        <a:bodyPr rtlCol="0"/>
        <a:lstStyle/>
        <a:p>
          <a:pPr algn="ctr"/>
          <a:endParaRPr lang="nl-NL"/>
        </a:p>
      </xdr:txBody>
    </xdr:sp>
    <xdr:clientData/>
  </xdr:twoCellAnchor>
  <xdr:twoCellAnchor>
    <xdr:from>
      <xdr:col>1</xdr:col>
      <xdr:colOff>12700</xdr:colOff>
      <xdr:row>26</xdr:row>
      <xdr:rowOff>12700</xdr:rowOff>
    </xdr:from>
    <xdr:to>
      <xdr:col>2</xdr:col>
      <xdr:colOff>12700</xdr:colOff>
      <xdr:row>26</xdr:row>
      <xdr:rowOff>177800</xdr:rowOff>
    </xdr:to>
    <xdr:sp macro="" textlink="">
      <xdr:nvSpPr>
        <xdr:cNvPr id="2393" name="Rectangle 136"/>
        <xdr:cNvSpPr>
          <a:spLocks noChangeArrowheads="1"/>
        </xdr:cNvSpPr>
      </xdr:nvSpPr>
      <xdr:spPr bwMode="auto">
        <a:xfrm>
          <a:off x="215900" y="5638800"/>
          <a:ext cx="203200" cy="165100"/>
        </a:xfrm>
        <a:prstGeom prst="rect">
          <a:avLst/>
        </a:prstGeom>
        <a:solidFill>
          <a:srgbClr val="FFFF99"/>
        </a:solidFill>
        <a:ln w="9525">
          <a:solidFill>
            <a:srgbClr val="000000"/>
          </a:solidFill>
          <a:miter lim="800000"/>
          <a:headEnd/>
          <a:tailEnd/>
        </a:ln>
      </xdr:spPr>
      <xdr:txBody>
        <a:bodyPr rtlCol="0"/>
        <a:lstStyle/>
        <a:p>
          <a:pPr algn="ctr"/>
          <a:endParaRPr lang="nl-NL"/>
        </a:p>
      </xdr:txBody>
    </xdr:sp>
    <xdr:clientData/>
  </xdr:twoCellAnchor>
  <xdr:twoCellAnchor>
    <xdr:from>
      <xdr:col>0</xdr:col>
      <xdr:colOff>190500</xdr:colOff>
      <xdr:row>29</xdr:row>
      <xdr:rowOff>165100</xdr:rowOff>
    </xdr:from>
    <xdr:to>
      <xdr:col>2</xdr:col>
      <xdr:colOff>50800</xdr:colOff>
      <xdr:row>31</xdr:row>
      <xdr:rowOff>0</xdr:rowOff>
    </xdr:to>
    <xdr:sp macro="" textlink="">
      <xdr:nvSpPr>
        <xdr:cNvPr id="2394" name="Oval 137"/>
        <xdr:cNvSpPr>
          <a:spLocks noChangeArrowheads="1"/>
        </xdr:cNvSpPr>
      </xdr:nvSpPr>
      <xdr:spPr bwMode="auto">
        <a:xfrm>
          <a:off x="190500" y="6362700"/>
          <a:ext cx="266700" cy="215900"/>
        </a:xfrm>
        <a:prstGeom prst="ellipse">
          <a:avLst/>
        </a:prstGeom>
        <a:solidFill>
          <a:srgbClr val="FFFF99"/>
        </a:solidFill>
        <a:ln w="9525">
          <a:solidFill>
            <a:srgbClr val="000000"/>
          </a:solidFill>
          <a:round/>
          <a:headEnd/>
          <a:tailEnd/>
        </a:ln>
      </xdr:spPr>
      <xdr:txBody>
        <a:bodyPr rtlCol="0"/>
        <a:lstStyle/>
        <a:p>
          <a:pPr algn="ctr"/>
          <a:endParaRPr lang="nl-NL"/>
        </a:p>
      </xdr:txBody>
    </xdr:sp>
    <xdr:clientData/>
  </xdr:twoCellAnchor>
  <xdr:twoCellAnchor>
    <xdr:from>
      <xdr:col>18</xdr:col>
      <xdr:colOff>215900</xdr:colOff>
      <xdr:row>27</xdr:row>
      <xdr:rowOff>12700</xdr:rowOff>
    </xdr:from>
    <xdr:to>
      <xdr:col>18</xdr:col>
      <xdr:colOff>215900</xdr:colOff>
      <xdr:row>27</xdr:row>
      <xdr:rowOff>12700</xdr:rowOff>
    </xdr:to>
    <xdr:sp macro="" textlink="">
      <xdr:nvSpPr>
        <xdr:cNvPr id="2402" name="Line 152"/>
        <xdr:cNvSpPr>
          <a:spLocks noChangeShapeType="1"/>
        </xdr:cNvSpPr>
      </xdr:nvSpPr>
      <xdr:spPr bwMode="auto">
        <a:xfrm>
          <a:off x="4013200" y="5829300"/>
          <a:ext cx="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38100</xdr:colOff>
      <xdr:row>30</xdr:row>
      <xdr:rowOff>114300</xdr:rowOff>
    </xdr:from>
    <xdr:to>
      <xdr:col>27</xdr:col>
      <xdr:colOff>139700</xdr:colOff>
      <xdr:row>30</xdr:row>
      <xdr:rowOff>114300</xdr:rowOff>
    </xdr:to>
    <xdr:sp macro="" textlink="">
      <xdr:nvSpPr>
        <xdr:cNvPr id="2408" name="Line 170"/>
        <xdr:cNvSpPr>
          <a:spLocks noChangeShapeType="1"/>
        </xdr:cNvSpPr>
      </xdr:nvSpPr>
      <xdr:spPr bwMode="auto">
        <a:xfrm>
          <a:off x="5981700" y="6502400"/>
          <a:ext cx="1016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24</xdr:col>
      <xdr:colOff>50800</xdr:colOff>
      <xdr:row>30</xdr:row>
      <xdr:rowOff>114300</xdr:rowOff>
    </xdr:from>
    <xdr:to>
      <xdr:col>25</xdr:col>
      <xdr:colOff>139700</xdr:colOff>
      <xdr:row>30</xdr:row>
      <xdr:rowOff>114300</xdr:rowOff>
    </xdr:to>
    <xdr:sp macro="" textlink="">
      <xdr:nvSpPr>
        <xdr:cNvPr id="2409" name="Line 172"/>
        <xdr:cNvSpPr>
          <a:spLocks noChangeShapeType="1"/>
        </xdr:cNvSpPr>
      </xdr:nvSpPr>
      <xdr:spPr bwMode="auto">
        <a:xfrm>
          <a:off x="5283200" y="650240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26</xdr:col>
      <xdr:colOff>38100</xdr:colOff>
      <xdr:row>27</xdr:row>
      <xdr:rowOff>0</xdr:rowOff>
    </xdr:from>
    <xdr:to>
      <xdr:col>27</xdr:col>
      <xdr:colOff>114300</xdr:colOff>
      <xdr:row>27</xdr:row>
      <xdr:rowOff>88900</xdr:rowOff>
    </xdr:to>
    <xdr:sp macro="" textlink="">
      <xdr:nvSpPr>
        <xdr:cNvPr id="1184" name="Rectangle 160"/>
        <xdr:cNvSpPr>
          <a:spLocks noChangeArrowheads="1"/>
        </xdr:cNvSpPr>
      </xdr:nvSpPr>
      <xdr:spPr bwMode="auto">
        <a:xfrm>
          <a:off x="5676900" y="5816600"/>
          <a:ext cx="279400" cy="88900"/>
        </a:xfrm>
        <a:prstGeom prst="rect">
          <a:avLst/>
        </a:prstGeom>
        <a:solidFill>
          <a:srgbClr val="99CC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r>
            <a:rPr lang="nl-NL" sz="800" b="0" i="0" u="none" strike="noStrike" baseline="0">
              <a:solidFill>
                <a:srgbClr val="000000"/>
              </a:solidFill>
              <a:latin typeface="Arial"/>
              <a:ea typeface="Arial"/>
              <a:cs typeface="Arial"/>
            </a:rPr>
            <a:t> </a:t>
          </a:r>
          <a:endParaRPr lang="nl-NL" sz="1000" b="0" i="0" u="none" strike="noStrike" baseline="0">
            <a:solidFill>
              <a:srgbClr val="000000"/>
            </a:solidFill>
            <a:latin typeface="Arial"/>
            <a:ea typeface="Arial"/>
            <a:cs typeface="Arial"/>
          </a:endParaRPr>
        </a:p>
        <a:p>
          <a:pPr algn="l" rtl="0">
            <a:defRPr sz="1000"/>
          </a:pPr>
          <a:endParaRPr lang="nl-NL" sz="1000" b="0" i="0" u="none" strike="noStrike" baseline="0">
            <a:solidFill>
              <a:srgbClr val="000000"/>
            </a:solidFill>
            <a:latin typeface="Arial"/>
            <a:ea typeface="Arial"/>
            <a:cs typeface="Arial"/>
          </a:endParaRPr>
        </a:p>
      </xdr:txBody>
    </xdr:sp>
    <xdr:clientData/>
  </xdr:twoCellAnchor>
  <xdr:twoCellAnchor>
    <xdr:from>
      <xdr:col>25</xdr:col>
      <xdr:colOff>139700</xdr:colOff>
      <xdr:row>27</xdr:row>
      <xdr:rowOff>76200</xdr:rowOff>
    </xdr:from>
    <xdr:to>
      <xdr:col>27</xdr:col>
      <xdr:colOff>165100</xdr:colOff>
      <xdr:row>31</xdr:row>
      <xdr:rowOff>38100</xdr:rowOff>
    </xdr:to>
    <xdr:sp macro="" textlink="">
      <xdr:nvSpPr>
        <xdr:cNvPr id="1185" name="Rectangle 161"/>
        <xdr:cNvSpPr>
          <a:spLocks noChangeArrowheads="1"/>
        </xdr:cNvSpPr>
      </xdr:nvSpPr>
      <xdr:spPr bwMode="auto">
        <a:xfrm>
          <a:off x="5575300" y="5892800"/>
          <a:ext cx="431800" cy="723900"/>
        </a:xfrm>
        <a:prstGeom prst="rect">
          <a:avLst/>
        </a:prstGeom>
        <a:solidFill>
          <a:srgbClr val="CCFF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endParaRPr lang="nl-NL" sz="800" b="0" i="0" u="none" strike="noStrike" baseline="0">
            <a:solidFill>
              <a:srgbClr val="000000"/>
            </a:solidFill>
            <a:latin typeface="Arial"/>
            <a:ea typeface="Arial"/>
            <a:cs typeface="Arial"/>
          </a:endParaRPr>
        </a:p>
        <a:p>
          <a:pPr algn="l" rtl="0">
            <a:defRPr sz="1000"/>
          </a:pPr>
          <a:endParaRPr lang="nl-NL" sz="800" b="0" i="0" u="none" strike="noStrike" baseline="0">
            <a:solidFill>
              <a:srgbClr val="000000"/>
            </a:solidFill>
            <a:latin typeface="Arial"/>
            <a:ea typeface="Arial"/>
            <a:cs typeface="Arial"/>
          </a:endParaRPr>
        </a:p>
        <a:p>
          <a:pPr algn="l" rtl="0">
            <a:defRPr sz="1000"/>
          </a:pPr>
          <a:r>
            <a:rPr lang="nl-NL" sz="800" b="0" i="0" u="none" strike="noStrike" baseline="0">
              <a:solidFill>
                <a:srgbClr val="000000"/>
              </a:solidFill>
              <a:latin typeface="Arial"/>
              <a:ea typeface="Arial"/>
              <a:cs typeface="Arial"/>
            </a:rPr>
            <a:t>      </a:t>
          </a:r>
          <a:r>
            <a:rPr lang="nl-NL" sz="1200" b="1" i="0" u="none" strike="noStrike" baseline="0">
              <a:solidFill>
                <a:srgbClr val="000000"/>
              </a:solidFill>
              <a:latin typeface="Arial"/>
              <a:ea typeface="Arial"/>
              <a:cs typeface="Arial"/>
            </a:rPr>
            <a:t>2</a:t>
          </a:r>
        </a:p>
        <a:p>
          <a:pPr algn="l" rtl="0">
            <a:defRPr sz="1000"/>
          </a:pPr>
          <a:endParaRPr lang="nl-NL" sz="800" b="0" i="0" u="none" strike="noStrike" baseline="0">
            <a:solidFill>
              <a:srgbClr val="000000"/>
            </a:solidFill>
            <a:latin typeface="Arial"/>
            <a:ea typeface="Arial"/>
            <a:cs typeface="Arial"/>
          </a:endParaRPr>
        </a:p>
      </xdr:txBody>
    </xdr:sp>
    <xdr:clientData/>
  </xdr:twoCellAnchor>
  <xdr:twoCellAnchor>
    <xdr:from>
      <xdr:col>25</xdr:col>
      <xdr:colOff>152400</xdr:colOff>
      <xdr:row>32</xdr:row>
      <xdr:rowOff>38100</xdr:rowOff>
    </xdr:from>
    <xdr:to>
      <xdr:col>27</xdr:col>
      <xdr:colOff>165100</xdr:colOff>
      <xdr:row>32</xdr:row>
      <xdr:rowOff>38100</xdr:rowOff>
    </xdr:to>
    <xdr:sp macro="" textlink="">
      <xdr:nvSpPr>
        <xdr:cNvPr id="2412" name="Line 162"/>
        <xdr:cNvSpPr>
          <a:spLocks noChangeShapeType="1"/>
        </xdr:cNvSpPr>
      </xdr:nvSpPr>
      <xdr:spPr bwMode="auto">
        <a:xfrm>
          <a:off x="5588000" y="6781800"/>
          <a:ext cx="4191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26</xdr:col>
      <xdr:colOff>38100</xdr:colOff>
      <xdr:row>26</xdr:row>
      <xdr:rowOff>88900</xdr:rowOff>
    </xdr:from>
    <xdr:to>
      <xdr:col>27</xdr:col>
      <xdr:colOff>114300</xdr:colOff>
      <xdr:row>26</xdr:row>
      <xdr:rowOff>88900</xdr:rowOff>
    </xdr:to>
    <xdr:sp macro="" textlink="">
      <xdr:nvSpPr>
        <xdr:cNvPr id="2413" name="Line 163"/>
        <xdr:cNvSpPr>
          <a:spLocks noChangeShapeType="1"/>
        </xdr:cNvSpPr>
      </xdr:nvSpPr>
      <xdr:spPr bwMode="auto">
        <a:xfrm flipV="1">
          <a:off x="5676900" y="5715000"/>
          <a:ext cx="2794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127000</xdr:colOff>
      <xdr:row>27</xdr:row>
      <xdr:rowOff>88900</xdr:rowOff>
    </xdr:from>
    <xdr:to>
      <xdr:col>29</xdr:col>
      <xdr:colOff>12700</xdr:colOff>
      <xdr:row>27</xdr:row>
      <xdr:rowOff>88900</xdr:rowOff>
    </xdr:to>
    <xdr:sp macro="" textlink="">
      <xdr:nvSpPr>
        <xdr:cNvPr id="2414" name="Line 164"/>
        <xdr:cNvSpPr>
          <a:spLocks noChangeShapeType="1"/>
        </xdr:cNvSpPr>
      </xdr:nvSpPr>
      <xdr:spPr bwMode="auto">
        <a:xfrm>
          <a:off x="5969000" y="5905500"/>
          <a:ext cx="2921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165100</xdr:colOff>
      <xdr:row>31</xdr:row>
      <xdr:rowOff>38100</xdr:rowOff>
    </xdr:from>
    <xdr:to>
      <xdr:col>29</xdr:col>
      <xdr:colOff>38100</xdr:colOff>
      <xdr:row>31</xdr:row>
      <xdr:rowOff>38100</xdr:rowOff>
    </xdr:to>
    <xdr:sp macro="" textlink="">
      <xdr:nvSpPr>
        <xdr:cNvPr id="2416" name="Line 166"/>
        <xdr:cNvSpPr>
          <a:spLocks noChangeShapeType="1"/>
        </xdr:cNvSpPr>
      </xdr:nvSpPr>
      <xdr:spPr bwMode="auto">
        <a:xfrm flipV="1">
          <a:off x="6007100" y="6616700"/>
          <a:ext cx="2794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29</xdr:col>
      <xdr:colOff>0</xdr:colOff>
      <xdr:row>27</xdr:row>
      <xdr:rowOff>101600</xdr:rowOff>
    </xdr:from>
    <xdr:to>
      <xdr:col>29</xdr:col>
      <xdr:colOff>12700</xdr:colOff>
      <xdr:row>31</xdr:row>
      <xdr:rowOff>63500</xdr:rowOff>
    </xdr:to>
    <xdr:sp macro="" textlink="">
      <xdr:nvSpPr>
        <xdr:cNvPr id="2418" name="Line 169"/>
        <xdr:cNvSpPr>
          <a:spLocks noChangeShapeType="1"/>
        </xdr:cNvSpPr>
      </xdr:nvSpPr>
      <xdr:spPr bwMode="auto">
        <a:xfrm>
          <a:off x="6248400" y="5918200"/>
          <a:ext cx="12700" cy="7239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26</xdr:col>
      <xdr:colOff>50800</xdr:colOff>
      <xdr:row>26</xdr:row>
      <xdr:rowOff>25400</xdr:rowOff>
    </xdr:from>
    <xdr:to>
      <xdr:col>26</xdr:col>
      <xdr:colOff>50800</xdr:colOff>
      <xdr:row>27</xdr:row>
      <xdr:rowOff>0</xdr:rowOff>
    </xdr:to>
    <xdr:sp macro="" textlink="">
      <xdr:nvSpPr>
        <xdr:cNvPr id="2419" name="Line 173"/>
        <xdr:cNvSpPr>
          <a:spLocks noChangeShapeType="1"/>
        </xdr:cNvSpPr>
      </xdr:nvSpPr>
      <xdr:spPr bwMode="auto">
        <a:xfrm flipH="1" flipV="1">
          <a:off x="5689600" y="5651500"/>
          <a:ext cx="0" cy="1651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114300</xdr:colOff>
      <xdr:row>26</xdr:row>
      <xdr:rowOff>25400</xdr:rowOff>
    </xdr:from>
    <xdr:to>
      <xdr:col>27</xdr:col>
      <xdr:colOff>114300</xdr:colOff>
      <xdr:row>27</xdr:row>
      <xdr:rowOff>25400</xdr:rowOff>
    </xdr:to>
    <xdr:sp macro="" textlink="">
      <xdr:nvSpPr>
        <xdr:cNvPr id="2420" name="Line 174"/>
        <xdr:cNvSpPr>
          <a:spLocks noChangeShapeType="1"/>
        </xdr:cNvSpPr>
      </xdr:nvSpPr>
      <xdr:spPr bwMode="auto">
        <a:xfrm flipH="1" flipV="1">
          <a:off x="5956300" y="5651500"/>
          <a:ext cx="0" cy="1905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25</xdr:col>
      <xdr:colOff>152400</xdr:colOff>
      <xdr:row>31</xdr:row>
      <xdr:rowOff>25400</xdr:rowOff>
    </xdr:from>
    <xdr:to>
      <xdr:col>25</xdr:col>
      <xdr:colOff>152400</xdr:colOff>
      <xdr:row>32</xdr:row>
      <xdr:rowOff>38100</xdr:rowOff>
    </xdr:to>
    <xdr:sp macro="" textlink="">
      <xdr:nvSpPr>
        <xdr:cNvPr id="2421" name="Line 176"/>
        <xdr:cNvSpPr>
          <a:spLocks noChangeShapeType="1"/>
        </xdr:cNvSpPr>
      </xdr:nvSpPr>
      <xdr:spPr bwMode="auto">
        <a:xfrm>
          <a:off x="5588000" y="6604000"/>
          <a:ext cx="0" cy="1778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165100</xdr:colOff>
      <xdr:row>31</xdr:row>
      <xdr:rowOff>12700</xdr:rowOff>
    </xdr:from>
    <xdr:to>
      <xdr:col>27</xdr:col>
      <xdr:colOff>165100</xdr:colOff>
      <xdr:row>32</xdr:row>
      <xdr:rowOff>25400</xdr:rowOff>
    </xdr:to>
    <xdr:sp macro="" textlink="">
      <xdr:nvSpPr>
        <xdr:cNvPr id="2422" name="Line 177"/>
        <xdr:cNvSpPr>
          <a:spLocks noChangeShapeType="1"/>
        </xdr:cNvSpPr>
      </xdr:nvSpPr>
      <xdr:spPr bwMode="auto">
        <a:xfrm>
          <a:off x="6108700" y="6591300"/>
          <a:ext cx="0" cy="1778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25</xdr:col>
      <xdr:colOff>177800</xdr:colOff>
      <xdr:row>29</xdr:row>
      <xdr:rowOff>88900</xdr:rowOff>
    </xdr:from>
    <xdr:to>
      <xdr:col>27</xdr:col>
      <xdr:colOff>38100</xdr:colOff>
      <xdr:row>30</xdr:row>
      <xdr:rowOff>101600</xdr:rowOff>
    </xdr:to>
    <xdr:sp macro="" textlink="">
      <xdr:nvSpPr>
        <xdr:cNvPr id="2423" name="Line 178"/>
        <xdr:cNvSpPr>
          <a:spLocks noChangeShapeType="1"/>
        </xdr:cNvSpPr>
      </xdr:nvSpPr>
      <xdr:spPr bwMode="auto">
        <a:xfrm flipH="1" flipV="1">
          <a:off x="5715000" y="6286500"/>
          <a:ext cx="266700" cy="203200"/>
        </a:xfrm>
        <a:prstGeom prst="line">
          <a:avLst/>
        </a:prstGeom>
        <a:noFill/>
        <a:ln w="317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24</xdr:col>
      <xdr:colOff>0</xdr:colOff>
      <xdr:row>29</xdr:row>
      <xdr:rowOff>88900</xdr:rowOff>
    </xdr:from>
    <xdr:to>
      <xdr:col>25</xdr:col>
      <xdr:colOff>177800</xdr:colOff>
      <xdr:row>29</xdr:row>
      <xdr:rowOff>88900</xdr:rowOff>
    </xdr:to>
    <xdr:sp macro="" textlink="">
      <xdr:nvSpPr>
        <xdr:cNvPr id="2424" name="Line 179"/>
        <xdr:cNvSpPr>
          <a:spLocks noChangeShapeType="1"/>
        </xdr:cNvSpPr>
      </xdr:nvSpPr>
      <xdr:spPr bwMode="auto">
        <a:xfrm flipH="1" flipV="1">
          <a:off x="5232400" y="6286500"/>
          <a:ext cx="3810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6</xdr:col>
      <xdr:colOff>38100</xdr:colOff>
      <xdr:row>17</xdr:row>
      <xdr:rowOff>0</xdr:rowOff>
    </xdr:from>
    <xdr:to>
      <xdr:col>9</xdr:col>
      <xdr:colOff>0</xdr:colOff>
      <xdr:row>17</xdr:row>
      <xdr:rowOff>0</xdr:rowOff>
    </xdr:to>
    <xdr:sp macro="" textlink="">
      <xdr:nvSpPr>
        <xdr:cNvPr id="2425" name="Line 181"/>
        <xdr:cNvSpPr>
          <a:spLocks noChangeShapeType="1"/>
        </xdr:cNvSpPr>
      </xdr:nvSpPr>
      <xdr:spPr bwMode="auto">
        <a:xfrm flipH="1">
          <a:off x="1460500" y="3860800"/>
          <a:ext cx="368300" cy="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27</xdr:col>
      <xdr:colOff>38100</xdr:colOff>
      <xdr:row>30</xdr:row>
      <xdr:rowOff>101600</xdr:rowOff>
    </xdr:from>
    <xdr:to>
      <xdr:col>27</xdr:col>
      <xdr:colOff>165100</xdr:colOff>
      <xdr:row>30</xdr:row>
      <xdr:rowOff>101600</xdr:rowOff>
    </xdr:to>
    <xdr:sp macro="" textlink="">
      <xdr:nvSpPr>
        <xdr:cNvPr id="2426" name="Line 184"/>
        <xdr:cNvSpPr>
          <a:spLocks noChangeShapeType="1"/>
        </xdr:cNvSpPr>
      </xdr:nvSpPr>
      <xdr:spPr bwMode="auto">
        <a:xfrm flipH="1" flipV="1">
          <a:off x="5981700" y="6489700"/>
          <a:ext cx="127000" cy="0"/>
        </a:xfrm>
        <a:prstGeom prst="line">
          <a:avLst/>
        </a:prstGeom>
        <a:noFill/>
        <a:ln w="9525">
          <a:solidFill>
            <a:srgbClr val="000000"/>
          </a:solidFill>
          <a:round/>
          <a:headEnd type="triangle" w="med" len="me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0</xdr:colOff>
      <xdr:row>26</xdr:row>
      <xdr:rowOff>63500</xdr:rowOff>
    </xdr:from>
    <xdr:to>
      <xdr:col>33</xdr:col>
      <xdr:colOff>88900</xdr:colOff>
      <xdr:row>26</xdr:row>
      <xdr:rowOff>63500</xdr:rowOff>
    </xdr:to>
    <xdr:sp macro="" textlink="">
      <xdr:nvSpPr>
        <xdr:cNvPr id="2427" name="Line 186"/>
        <xdr:cNvSpPr>
          <a:spLocks noChangeShapeType="1"/>
        </xdr:cNvSpPr>
      </xdr:nvSpPr>
      <xdr:spPr bwMode="auto">
        <a:xfrm flipV="1">
          <a:off x="6959600" y="5689600"/>
          <a:ext cx="2921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165100</xdr:colOff>
      <xdr:row>27</xdr:row>
      <xdr:rowOff>88900</xdr:rowOff>
    </xdr:from>
    <xdr:to>
      <xdr:col>33</xdr:col>
      <xdr:colOff>152400</xdr:colOff>
      <xdr:row>29</xdr:row>
      <xdr:rowOff>0</xdr:rowOff>
    </xdr:to>
    <xdr:sp macro="" textlink="">
      <xdr:nvSpPr>
        <xdr:cNvPr id="1212" name="Rectangle 188"/>
        <xdr:cNvSpPr>
          <a:spLocks noChangeArrowheads="1"/>
        </xdr:cNvSpPr>
      </xdr:nvSpPr>
      <xdr:spPr bwMode="auto">
        <a:xfrm>
          <a:off x="6921500" y="5905500"/>
          <a:ext cx="393700" cy="292100"/>
        </a:xfrm>
        <a:prstGeom prst="rect">
          <a:avLst/>
        </a:prstGeom>
        <a:solidFill>
          <a:srgbClr val="CCFF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p>
        <a:p>
          <a:pPr algn="l" rtl="0">
            <a:defRPr sz="1000"/>
          </a:pPr>
          <a:endParaRPr lang="nl-NL" sz="1000" b="0" i="0" u="none" strike="noStrike" baseline="0">
            <a:solidFill>
              <a:srgbClr val="000000"/>
            </a:solidFill>
            <a:latin typeface="Arial"/>
            <a:ea typeface="Arial"/>
            <a:cs typeface="Arial"/>
          </a:endParaRPr>
        </a:p>
      </xdr:txBody>
    </xdr:sp>
    <xdr:clientData/>
  </xdr:twoCellAnchor>
  <xdr:twoCellAnchor>
    <xdr:from>
      <xdr:col>31</xdr:col>
      <xdr:colOff>50800</xdr:colOff>
      <xdr:row>29</xdr:row>
      <xdr:rowOff>0</xdr:rowOff>
    </xdr:from>
    <xdr:to>
      <xdr:col>33</xdr:col>
      <xdr:colOff>177800</xdr:colOff>
      <xdr:row>31</xdr:row>
      <xdr:rowOff>38100</xdr:rowOff>
    </xdr:to>
    <xdr:sp macro="" textlink="">
      <xdr:nvSpPr>
        <xdr:cNvPr id="1213" name="Rectangle 189"/>
        <xdr:cNvSpPr>
          <a:spLocks noChangeArrowheads="1"/>
        </xdr:cNvSpPr>
      </xdr:nvSpPr>
      <xdr:spPr bwMode="auto">
        <a:xfrm>
          <a:off x="6807200" y="6197600"/>
          <a:ext cx="533400" cy="419100"/>
        </a:xfrm>
        <a:prstGeom prst="rect">
          <a:avLst/>
        </a:prstGeom>
        <a:solidFill>
          <a:srgbClr val="CCFFFF"/>
        </a:solidFill>
        <a:ln w="19050">
          <a:solidFill>
            <a:srgbClr val="000000"/>
          </a:solidFill>
          <a:miter lim="800000"/>
          <a:headEnd/>
          <a:tailEnd/>
        </a:ln>
      </xdr:spPr>
      <xdr:txBody>
        <a:bodyPr vertOverflow="clip" wrap="square" lIns="27432" tIns="18288" rIns="0" bIns="0" anchor="t" upright="1"/>
        <a:lstStyle/>
        <a:p>
          <a:pPr algn="l" rtl="0">
            <a:defRPr sz="1000"/>
          </a:pPr>
          <a:r>
            <a:rPr lang="nl-NL" sz="1000" b="0" i="0" u="none" strike="noStrike" baseline="0">
              <a:solidFill>
                <a:srgbClr val="000000"/>
              </a:solidFill>
              <a:latin typeface="Arial"/>
              <a:ea typeface="Arial"/>
              <a:cs typeface="Arial"/>
            </a:rPr>
            <a:t>   </a:t>
          </a:r>
          <a:r>
            <a:rPr lang="nl-NL" sz="1200" b="1" i="0" u="none" strike="noStrike" baseline="0">
              <a:solidFill>
                <a:srgbClr val="000000"/>
              </a:solidFill>
              <a:latin typeface="Arial"/>
              <a:ea typeface="Arial"/>
              <a:cs typeface="Arial"/>
            </a:rPr>
            <a:t>1</a:t>
          </a:r>
          <a:endParaRPr lang="nl-NL" sz="1000" b="0" i="0" u="none" strike="noStrike" baseline="0">
            <a:solidFill>
              <a:srgbClr val="000000"/>
            </a:solidFill>
            <a:latin typeface="Arial"/>
            <a:ea typeface="Arial"/>
            <a:cs typeface="Arial"/>
          </a:endParaRPr>
        </a:p>
        <a:p>
          <a:pPr algn="l" rtl="0">
            <a:defRPr sz="1000"/>
          </a:pPr>
          <a:endParaRPr lang="nl-NL" sz="1000" b="0" i="0" u="none" strike="noStrike" baseline="0">
            <a:solidFill>
              <a:srgbClr val="000000"/>
            </a:solidFill>
            <a:latin typeface="Arial"/>
            <a:ea typeface="Arial"/>
            <a:cs typeface="Arial"/>
          </a:endParaRPr>
        </a:p>
        <a:p>
          <a:pPr algn="l" rtl="0">
            <a:defRPr sz="1000"/>
          </a:pPr>
          <a:r>
            <a:rPr lang="nl-NL" sz="1000" b="0" i="0" u="none" strike="noStrike" baseline="0">
              <a:solidFill>
                <a:srgbClr val="000000"/>
              </a:solidFill>
              <a:latin typeface="Arial"/>
              <a:ea typeface="Arial"/>
              <a:cs typeface="Arial"/>
            </a:rPr>
            <a:t>      22</a:t>
          </a:r>
        </a:p>
      </xdr:txBody>
    </xdr:sp>
    <xdr:clientData/>
  </xdr:twoCellAnchor>
  <xdr:twoCellAnchor>
    <xdr:from>
      <xdr:col>31</xdr:col>
      <xdr:colOff>38100</xdr:colOff>
      <xdr:row>32</xdr:row>
      <xdr:rowOff>63500</xdr:rowOff>
    </xdr:from>
    <xdr:to>
      <xdr:col>33</xdr:col>
      <xdr:colOff>177800</xdr:colOff>
      <xdr:row>32</xdr:row>
      <xdr:rowOff>63500</xdr:rowOff>
    </xdr:to>
    <xdr:sp macro="" textlink="">
      <xdr:nvSpPr>
        <xdr:cNvPr id="2430" name="Line 190"/>
        <xdr:cNvSpPr>
          <a:spLocks noChangeShapeType="1"/>
        </xdr:cNvSpPr>
      </xdr:nvSpPr>
      <xdr:spPr bwMode="auto">
        <a:xfrm>
          <a:off x="6692900" y="6807200"/>
          <a:ext cx="5461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152400</xdr:colOff>
      <xdr:row>27</xdr:row>
      <xdr:rowOff>88900</xdr:rowOff>
    </xdr:from>
    <xdr:to>
      <xdr:col>34</xdr:col>
      <xdr:colOff>190500</xdr:colOff>
      <xdr:row>27</xdr:row>
      <xdr:rowOff>88900</xdr:rowOff>
    </xdr:to>
    <xdr:sp macro="" textlink="">
      <xdr:nvSpPr>
        <xdr:cNvPr id="2431" name="Line 191"/>
        <xdr:cNvSpPr>
          <a:spLocks noChangeShapeType="1"/>
        </xdr:cNvSpPr>
      </xdr:nvSpPr>
      <xdr:spPr bwMode="auto">
        <a:xfrm>
          <a:off x="7315200" y="5905500"/>
          <a:ext cx="2413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29</xdr:row>
      <xdr:rowOff>0</xdr:rowOff>
    </xdr:from>
    <xdr:to>
      <xdr:col>34</xdr:col>
      <xdr:colOff>177800</xdr:colOff>
      <xdr:row>29</xdr:row>
      <xdr:rowOff>0</xdr:rowOff>
    </xdr:to>
    <xdr:sp macro="" textlink="">
      <xdr:nvSpPr>
        <xdr:cNvPr id="2432" name="Line 192"/>
        <xdr:cNvSpPr>
          <a:spLocks noChangeShapeType="1"/>
        </xdr:cNvSpPr>
      </xdr:nvSpPr>
      <xdr:spPr bwMode="auto">
        <a:xfrm>
          <a:off x="7340600" y="6197600"/>
          <a:ext cx="2032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31</xdr:row>
      <xdr:rowOff>38100</xdr:rowOff>
    </xdr:from>
    <xdr:to>
      <xdr:col>34</xdr:col>
      <xdr:colOff>177800</xdr:colOff>
      <xdr:row>31</xdr:row>
      <xdr:rowOff>38100</xdr:rowOff>
    </xdr:to>
    <xdr:sp macro="" textlink="">
      <xdr:nvSpPr>
        <xdr:cNvPr id="2433" name="Line 193"/>
        <xdr:cNvSpPr>
          <a:spLocks noChangeShapeType="1"/>
        </xdr:cNvSpPr>
      </xdr:nvSpPr>
      <xdr:spPr bwMode="auto">
        <a:xfrm>
          <a:off x="7340600" y="6616700"/>
          <a:ext cx="2032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34</xdr:col>
      <xdr:colOff>165100</xdr:colOff>
      <xdr:row>27</xdr:row>
      <xdr:rowOff>76200</xdr:rowOff>
    </xdr:from>
    <xdr:to>
      <xdr:col>34</xdr:col>
      <xdr:colOff>165100</xdr:colOff>
      <xdr:row>29</xdr:row>
      <xdr:rowOff>12700</xdr:rowOff>
    </xdr:to>
    <xdr:sp macro="" textlink="">
      <xdr:nvSpPr>
        <xdr:cNvPr id="2434" name="Line 194"/>
        <xdr:cNvSpPr>
          <a:spLocks noChangeShapeType="1"/>
        </xdr:cNvSpPr>
      </xdr:nvSpPr>
      <xdr:spPr bwMode="auto">
        <a:xfrm>
          <a:off x="7531100" y="5892800"/>
          <a:ext cx="0" cy="3175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34</xdr:col>
      <xdr:colOff>165100</xdr:colOff>
      <xdr:row>28</xdr:row>
      <xdr:rowOff>165100</xdr:rowOff>
    </xdr:from>
    <xdr:to>
      <xdr:col>34</xdr:col>
      <xdr:colOff>165100</xdr:colOff>
      <xdr:row>31</xdr:row>
      <xdr:rowOff>50800</xdr:rowOff>
    </xdr:to>
    <xdr:sp macro="" textlink="">
      <xdr:nvSpPr>
        <xdr:cNvPr id="2435" name="Line 195"/>
        <xdr:cNvSpPr>
          <a:spLocks noChangeShapeType="1"/>
        </xdr:cNvSpPr>
      </xdr:nvSpPr>
      <xdr:spPr bwMode="auto">
        <a:xfrm>
          <a:off x="7531100" y="6172200"/>
          <a:ext cx="0" cy="45720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0</xdr:colOff>
      <xdr:row>30</xdr:row>
      <xdr:rowOff>127000</xdr:rowOff>
    </xdr:from>
    <xdr:to>
      <xdr:col>33</xdr:col>
      <xdr:colOff>177800</xdr:colOff>
      <xdr:row>30</xdr:row>
      <xdr:rowOff>127000</xdr:rowOff>
    </xdr:to>
    <xdr:sp macro="" textlink="">
      <xdr:nvSpPr>
        <xdr:cNvPr id="2436" name="Line 196"/>
        <xdr:cNvSpPr>
          <a:spLocks noChangeShapeType="1"/>
        </xdr:cNvSpPr>
      </xdr:nvSpPr>
      <xdr:spPr bwMode="auto">
        <a:xfrm>
          <a:off x="7162800" y="6515100"/>
          <a:ext cx="1778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114300</xdr:colOff>
      <xdr:row>30</xdr:row>
      <xdr:rowOff>127000</xdr:rowOff>
    </xdr:from>
    <xdr:to>
      <xdr:col>31</xdr:col>
      <xdr:colOff>50800</xdr:colOff>
      <xdr:row>30</xdr:row>
      <xdr:rowOff>127000</xdr:rowOff>
    </xdr:to>
    <xdr:sp macro="" textlink="">
      <xdr:nvSpPr>
        <xdr:cNvPr id="2437" name="Line 197"/>
        <xdr:cNvSpPr>
          <a:spLocks noChangeShapeType="1"/>
        </xdr:cNvSpPr>
      </xdr:nvSpPr>
      <xdr:spPr bwMode="auto">
        <a:xfrm>
          <a:off x="6667500" y="6515100"/>
          <a:ext cx="1397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50800</xdr:colOff>
      <xdr:row>31</xdr:row>
      <xdr:rowOff>12700</xdr:rowOff>
    </xdr:from>
    <xdr:to>
      <xdr:col>31</xdr:col>
      <xdr:colOff>50800</xdr:colOff>
      <xdr:row>32</xdr:row>
      <xdr:rowOff>76200</xdr:rowOff>
    </xdr:to>
    <xdr:sp macro="" textlink="">
      <xdr:nvSpPr>
        <xdr:cNvPr id="2438" name="Line 198"/>
        <xdr:cNvSpPr>
          <a:spLocks noChangeShapeType="1"/>
        </xdr:cNvSpPr>
      </xdr:nvSpPr>
      <xdr:spPr bwMode="auto">
        <a:xfrm>
          <a:off x="6807200" y="6591300"/>
          <a:ext cx="0" cy="2286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33</xdr:col>
      <xdr:colOff>177800</xdr:colOff>
      <xdr:row>31</xdr:row>
      <xdr:rowOff>12700</xdr:rowOff>
    </xdr:from>
    <xdr:to>
      <xdr:col>33</xdr:col>
      <xdr:colOff>177800</xdr:colOff>
      <xdr:row>32</xdr:row>
      <xdr:rowOff>88900</xdr:rowOff>
    </xdr:to>
    <xdr:sp macro="" textlink="">
      <xdr:nvSpPr>
        <xdr:cNvPr id="2439" name="Line 199"/>
        <xdr:cNvSpPr>
          <a:spLocks noChangeShapeType="1"/>
        </xdr:cNvSpPr>
      </xdr:nvSpPr>
      <xdr:spPr bwMode="auto">
        <a:xfrm flipH="1">
          <a:off x="7340600" y="6591300"/>
          <a:ext cx="0" cy="2413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139700</xdr:colOff>
      <xdr:row>29</xdr:row>
      <xdr:rowOff>114300</xdr:rowOff>
    </xdr:from>
    <xdr:to>
      <xdr:col>33</xdr:col>
      <xdr:colOff>0</xdr:colOff>
      <xdr:row>30</xdr:row>
      <xdr:rowOff>127000</xdr:rowOff>
    </xdr:to>
    <xdr:sp macro="" textlink="">
      <xdr:nvSpPr>
        <xdr:cNvPr id="2440" name="Line 200"/>
        <xdr:cNvSpPr>
          <a:spLocks noChangeShapeType="1"/>
        </xdr:cNvSpPr>
      </xdr:nvSpPr>
      <xdr:spPr bwMode="auto">
        <a:xfrm flipH="1" flipV="1">
          <a:off x="6896100" y="6311900"/>
          <a:ext cx="266700" cy="203200"/>
        </a:xfrm>
        <a:prstGeom prst="line">
          <a:avLst/>
        </a:prstGeom>
        <a:noFill/>
        <a:ln w="317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25400</xdr:colOff>
      <xdr:row>26</xdr:row>
      <xdr:rowOff>177800</xdr:rowOff>
    </xdr:from>
    <xdr:to>
      <xdr:col>31</xdr:col>
      <xdr:colOff>190500</xdr:colOff>
      <xdr:row>26</xdr:row>
      <xdr:rowOff>177800</xdr:rowOff>
    </xdr:to>
    <xdr:sp macro="" textlink="">
      <xdr:nvSpPr>
        <xdr:cNvPr id="2441" name="Line 201"/>
        <xdr:cNvSpPr>
          <a:spLocks noChangeShapeType="1"/>
        </xdr:cNvSpPr>
      </xdr:nvSpPr>
      <xdr:spPr bwMode="auto">
        <a:xfrm flipH="1">
          <a:off x="6781800" y="5803900"/>
          <a:ext cx="1651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139700</xdr:colOff>
      <xdr:row>28</xdr:row>
      <xdr:rowOff>0</xdr:rowOff>
    </xdr:from>
    <xdr:to>
      <xdr:col>33</xdr:col>
      <xdr:colOff>139700</xdr:colOff>
      <xdr:row>28</xdr:row>
      <xdr:rowOff>0</xdr:rowOff>
    </xdr:to>
    <xdr:sp macro="" textlink="">
      <xdr:nvSpPr>
        <xdr:cNvPr id="2442" name="Line 202"/>
        <xdr:cNvSpPr>
          <a:spLocks noChangeShapeType="1"/>
        </xdr:cNvSpPr>
      </xdr:nvSpPr>
      <xdr:spPr bwMode="auto">
        <a:xfrm>
          <a:off x="6896100" y="6007100"/>
          <a:ext cx="406400" cy="0"/>
        </a:xfrm>
        <a:prstGeom prst="line">
          <a:avLst/>
        </a:prstGeom>
        <a:noFill/>
        <a:ln w="9525">
          <a:solidFill>
            <a:srgbClr val="000000"/>
          </a:solidFill>
          <a:round/>
          <a:headEnd type="stealth" w="med" len="med"/>
          <a:tailEnd type="stealth"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12700</xdr:colOff>
      <xdr:row>26</xdr:row>
      <xdr:rowOff>127000</xdr:rowOff>
    </xdr:from>
    <xdr:to>
      <xdr:col>33</xdr:col>
      <xdr:colOff>88900</xdr:colOff>
      <xdr:row>26</xdr:row>
      <xdr:rowOff>177800</xdr:rowOff>
    </xdr:to>
    <xdr:sp macro="" textlink="">
      <xdr:nvSpPr>
        <xdr:cNvPr id="2443" name="Rectangle 203"/>
        <xdr:cNvSpPr>
          <a:spLocks noChangeArrowheads="1"/>
        </xdr:cNvSpPr>
      </xdr:nvSpPr>
      <xdr:spPr bwMode="auto">
        <a:xfrm>
          <a:off x="6972300" y="5753100"/>
          <a:ext cx="279400" cy="50800"/>
        </a:xfrm>
        <a:prstGeom prst="rect">
          <a:avLst/>
        </a:prstGeom>
        <a:solidFill>
          <a:srgbClr val="FFFFFF"/>
        </a:solidFill>
        <a:ln w="19050">
          <a:solidFill>
            <a:srgbClr val="000000"/>
          </a:solidFill>
          <a:miter lim="800000"/>
          <a:headEnd/>
          <a:tailEnd/>
        </a:ln>
      </xdr:spPr>
      <xdr:txBody>
        <a:bodyPr rtlCol="0"/>
        <a:lstStyle/>
        <a:p>
          <a:pPr algn="ctr"/>
          <a:endParaRPr lang="nl-NL"/>
        </a:p>
      </xdr:txBody>
    </xdr:sp>
    <xdr:clientData/>
  </xdr:twoCellAnchor>
  <xdr:twoCellAnchor>
    <xdr:from>
      <xdr:col>31</xdr:col>
      <xdr:colOff>25400</xdr:colOff>
      <xdr:row>27</xdr:row>
      <xdr:rowOff>88900</xdr:rowOff>
    </xdr:from>
    <xdr:to>
      <xdr:col>31</xdr:col>
      <xdr:colOff>152400</xdr:colOff>
      <xdr:row>27</xdr:row>
      <xdr:rowOff>88900</xdr:rowOff>
    </xdr:to>
    <xdr:sp macro="" textlink="">
      <xdr:nvSpPr>
        <xdr:cNvPr id="2444" name="Line 204"/>
        <xdr:cNvSpPr>
          <a:spLocks noChangeShapeType="1"/>
        </xdr:cNvSpPr>
      </xdr:nvSpPr>
      <xdr:spPr bwMode="auto">
        <a:xfrm flipH="1" flipV="1">
          <a:off x="6781800" y="5905500"/>
          <a:ext cx="1270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63500</xdr:colOff>
      <xdr:row>27</xdr:row>
      <xdr:rowOff>76200</xdr:rowOff>
    </xdr:from>
    <xdr:to>
      <xdr:col>31</xdr:col>
      <xdr:colOff>63500</xdr:colOff>
      <xdr:row>27</xdr:row>
      <xdr:rowOff>177800</xdr:rowOff>
    </xdr:to>
    <xdr:sp macro="" textlink="">
      <xdr:nvSpPr>
        <xdr:cNvPr id="2445" name="Line 205"/>
        <xdr:cNvSpPr>
          <a:spLocks noChangeShapeType="1"/>
        </xdr:cNvSpPr>
      </xdr:nvSpPr>
      <xdr:spPr bwMode="auto">
        <a:xfrm>
          <a:off x="6819900" y="5892800"/>
          <a:ext cx="0" cy="101600"/>
        </a:xfrm>
        <a:prstGeom prst="line">
          <a:avLst/>
        </a:prstGeom>
        <a:noFill/>
        <a:ln w="9525">
          <a:solidFill>
            <a:srgbClr val="000000"/>
          </a:solidFill>
          <a:round/>
          <a:headEnd type="stealth" w="med" len="me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31</xdr:col>
      <xdr:colOff>63500</xdr:colOff>
      <xdr:row>26</xdr:row>
      <xdr:rowOff>76200</xdr:rowOff>
    </xdr:from>
    <xdr:to>
      <xdr:col>31</xdr:col>
      <xdr:colOff>63500</xdr:colOff>
      <xdr:row>26</xdr:row>
      <xdr:rowOff>177800</xdr:rowOff>
    </xdr:to>
    <xdr:sp macro="" textlink="">
      <xdr:nvSpPr>
        <xdr:cNvPr id="2446" name="Line 206"/>
        <xdr:cNvSpPr>
          <a:spLocks noChangeShapeType="1"/>
        </xdr:cNvSpPr>
      </xdr:nvSpPr>
      <xdr:spPr bwMode="auto">
        <a:xfrm flipV="1">
          <a:off x="6819900" y="5702300"/>
          <a:ext cx="0" cy="101600"/>
        </a:xfrm>
        <a:prstGeom prst="line">
          <a:avLst/>
        </a:prstGeom>
        <a:noFill/>
        <a:ln w="9525">
          <a:solidFill>
            <a:srgbClr val="000000"/>
          </a:solidFill>
          <a:round/>
          <a:headEnd type="stealth" w="med" len="me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38100</xdr:colOff>
      <xdr:row>28</xdr:row>
      <xdr:rowOff>12700</xdr:rowOff>
    </xdr:from>
    <xdr:to>
      <xdr:col>32</xdr:col>
      <xdr:colOff>139700</xdr:colOff>
      <xdr:row>28</xdr:row>
      <xdr:rowOff>101600</xdr:rowOff>
    </xdr:to>
    <xdr:sp macro="" textlink="">
      <xdr:nvSpPr>
        <xdr:cNvPr id="2447" name="Line 207"/>
        <xdr:cNvSpPr>
          <a:spLocks noChangeShapeType="1"/>
        </xdr:cNvSpPr>
      </xdr:nvSpPr>
      <xdr:spPr bwMode="auto">
        <a:xfrm flipH="1">
          <a:off x="6997700" y="6019800"/>
          <a:ext cx="101600" cy="889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76200</xdr:colOff>
      <xdr:row>28</xdr:row>
      <xdr:rowOff>101600</xdr:rowOff>
    </xdr:from>
    <xdr:to>
      <xdr:col>32</xdr:col>
      <xdr:colOff>38100</xdr:colOff>
      <xdr:row>28</xdr:row>
      <xdr:rowOff>101600</xdr:rowOff>
    </xdr:to>
    <xdr:sp macro="" textlink="">
      <xdr:nvSpPr>
        <xdr:cNvPr id="2448" name="Line 208"/>
        <xdr:cNvSpPr>
          <a:spLocks noChangeShapeType="1"/>
        </xdr:cNvSpPr>
      </xdr:nvSpPr>
      <xdr:spPr bwMode="auto">
        <a:xfrm flipH="1">
          <a:off x="6629400" y="6108700"/>
          <a:ext cx="3683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12700</xdr:colOff>
      <xdr:row>26</xdr:row>
      <xdr:rowOff>177800</xdr:rowOff>
    </xdr:from>
    <xdr:to>
      <xdr:col>33</xdr:col>
      <xdr:colOff>88900</xdr:colOff>
      <xdr:row>27</xdr:row>
      <xdr:rowOff>88900</xdr:rowOff>
    </xdr:to>
    <xdr:sp macro="" textlink="">
      <xdr:nvSpPr>
        <xdr:cNvPr id="2449" name="Rectangle 209"/>
        <xdr:cNvSpPr>
          <a:spLocks noChangeArrowheads="1"/>
        </xdr:cNvSpPr>
      </xdr:nvSpPr>
      <xdr:spPr bwMode="auto">
        <a:xfrm>
          <a:off x="6972300" y="5803900"/>
          <a:ext cx="279400" cy="101600"/>
        </a:xfrm>
        <a:prstGeom prst="rect">
          <a:avLst/>
        </a:prstGeom>
        <a:solidFill>
          <a:srgbClr val="99CCFF"/>
        </a:solidFill>
        <a:ln w="19050">
          <a:solidFill>
            <a:srgbClr val="000000"/>
          </a:solidFill>
          <a:miter lim="800000"/>
          <a:headEnd/>
          <a:tailEnd/>
        </a:ln>
      </xdr:spPr>
      <xdr:txBody>
        <a:bodyPr rtlCol="0"/>
        <a:lstStyle/>
        <a:p>
          <a:pPr algn="ctr"/>
          <a:endParaRPr lang="nl-NL"/>
        </a:p>
      </xdr:txBody>
    </xdr:sp>
    <xdr:clientData/>
  </xdr:twoCellAnchor>
  <xdr:twoCellAnchor>
    <xdr:from>
      <xdr:col>33</xdr:col>
      <xdr:colOff>76200</xdr:colOff>
      <xdr:row>26</xdr:row>
      <xdr:rowOff>63500</xdr:rowOff>
    </xdr:from>
    <xdr:to>
      <xdr:col>33</xdr:col>
      <xdr:colOff>76200</xdr:colOff>
      <xdr:row>26</xdr:row>
      <xdr:rowOff>139700</xdr:rowOff>
    </xdr:to>
    <xdr:sp macro="" textlink="">
      <xdr:nvSpPr>
        <xdr:cNvPr id="2450" name="Line 211"/>
        <xdr:cNvSpPr>
          <a:spLocks noChangeShapeType="1"/>
        </xdr:cNvSpPr>
      </xdr:nvSpPr>
      <xdr:spPr bwMode="auto">
        <a:xfrm flipV="1">
          <a:off x="7239000" y="5689600"/>
          <a:ext cx="0" cy="762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32</xdr:col>
      <xdr:colOff>0</xdr:colOff>
      <xdr:row>26</xdr:row>
      <xdr:rowOff>50800</xdr:rowOff>
    </xdr:from>
    <xdr:to>
      <xdr:col>32</xdr:col>
      <xdr:colOff>0</xdr:colOff>
      <xdr:row>26</xdr:row>
      <xdr:rowOff>139700</xdr:rowOff>
    </xdr:to>
    <xdr:sp macro="" textlink="">
      <xdr:nvSpPr>
        <xdr:cNvPr id="2451" name="Line 212"/>
        <xdr:cNvSpPr>
          <a:spLocks noChangeShapeType="1"/>
        </xdr:cNvSpPr>
      </xdr:nvSpPr>
      <xdr:spPr bwMode="auto">
        <a:xfrm flipH="1" flipV="1">
          <a:off x="6959600" y="5676900"/>
          <a:ext cx="0" cy="8890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20</xdr:col>
      <xdr:colOff>114300</xdr:colOff>
      <xdr:row>34</xdr:row>
      <xdr:rowOff>139700</xdr:rowOff>
    </xdr:from>
    <xdr:to>
      <xdr:col>20</xdr:col>
      <xdr:colOff>215900</xdr:colOff>
      <xdr:row>34</xdr:row>
      <xdr:rowOff>266700</xdr:rowOff>
    </xdr:to>
    <xdr:sp macro="" textlink="">
      <xdr:nvSpPr>
        <xdr:cNvPr id="2453" name="Line 215"/>
        <xdr:cNvSpPr>
          <a:spLocks noChangeShapeType="1"/>
        </xdr:cNvSpPr>
      </xdr:nvSpPr>
      <xdr:spPr bwMode="auto">
        <a:xfrm>
          <a:off x="4559300" y="7327900"/>
          <a:ext cx="101600" cy="1270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20</xdr:col>
      <xdr:colOff>114300</xdr:colOff>
      <xdr:row>35</xdr:row>
      <xdr:rowOff>127000</xdr:rowOff>
    </xdr:from>
    <xdr:to>
      <xdr:col>20</xdr:col>
      <xdr:colOff>215900</xdr:colOff>
      <xdr:row>35</xdr:row>
      <xdr:rowOff>228600</xdr:rowOff>
    </xdr:to>
    <xdr:sp macro="" textlink="">
      <xdr:nvSpPr>
        <xdr:cNvPr id="2454" name="Line 216"/>
        <xdr:cNvSpPr>
          <a:spLocks noChangeShapeType="1"/>
        </xdr:cNvSpPr>
      </xdr:nvSpPr>
      <xdr:spPr bwMode="auto">
        <a:xfrm flipV="1">
          <a:off x="4559300" y="7581900"/>
          <a:ext cx="1016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26</xdr:col>
      <xdr:colOff>0</xdr:colOff>
      <xdr:row>33</xdr:row>
      <xdr:rowOff>88900</xdr:rowOff>
    </xdr:from>
    <xdr:to>
      <xdr:col>26</xdr:col>
      <xdr:colOff>190500</xdr:colOff>
      <xdr:row>33</xdr:row>
      <xdr:rowOff>88900</xdr:rowOff>
    </xdr:to>
    <xdr:sp macro="" textlink="">
      <xdr:nvSpPr>
        <xdr:cNvPr id="2455" name="Line 213"/>
        <xdr:cNvSpPr>
          <a:spLocks noChangeShapeType="1"/>
        </xdr:cNvSpPr>
      </xdr:nvSpPr>
      <xdr:spPr bwMode="auto">
        <a:xfrm>
          <a:off x="5740400" y="706120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30</xdr:col>
      <xdr:colOff>190500</xdr:colOff>
      <xdr:row>29</xdr:row>
      <xdr:rowOff>114300</xdr:rowOff>
    </xdr:from>
    <xdr:to>
      <xdr:col>31</xdr:col>
      <xdr:colOff>139700</xdr:colOff>
      <xdr:row>29</xdr:row>
      <xdr:rowOff>114300</xdr:rowOff>
    </xdr:to>
    <xdr:sp macro="" textlink="">
      <xdr:nvSpPr>
        <xdr:cNvPr id="2456" name="Line 200"/>
        <xdr:cNvSpPr>
          <a:spLocks noChangeShapeType="1"/>
        </xdr:cNvSpPr>
      </xdr:nvSpPr>
      <xdr:spPr bwMode="auto">
        <a:xfrm flipH="1" flipV="1">
          <a:off x="6743700" y="6311900"/>
          <a:ext cx="152400" cy="0"/>
        </a:xfrm>
        <a:prstGeom prst="line">
          <a:avLst/>
        </a:prstGeom>
        <a:noFill/>
        <a:ln w="317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editAs="oneCell">
    <xdr:from>
      <xdr:col>7</xdr:col>
      <xdr:colOff>109538</xdr:colOff>
      <xdr:row>0</xdr:row>
      <xdr:rowOff>76200</xdr:rowOff>
    </xdr:from>
    <xdr:to>
      <xdr:col>26</xdr:col>
      <xdr:colOff>172244</xdr:colOff>
      <xdr:row>4</xdr:row>
      <xdr:rowOff>361623</xdr:rowOff>
    </xdr:to>
    <xdr:pic>
      <xdr:nvPicPr>
        <xdr:cNvPr id="89" name="Picture 3"/>
        <xdr:cNvPicPr/>
      </xdr:nvPicPr>
      <xdr:blipFill>
        <a:blip xmlns:r="http://schemas.openxmlformats.org/officeDocument/2006/relationships" r:embed="rId1" cstate="print"/>
        <a:srcRect/>
        <a:stretch>
          <a:fillRect/>
        </a:stretch>
      </xdr:blipFill>
      <xdr:spPr bwMode="auto">
        <a:xfrm>
          <a:off x="1735138" y="76200"/>
          <a:ext cx="4581525" cy="1047423"/>
        </a:xfrm>
        <a:prstGeom prst="rect">
          <a:avLst/>
        </a:prstGeom>
        <a:noFill/>
        <a:ln w="9525">
          <a:noFill/>
          <a:miter lim="800000"/>
          <a:headEnd/>
          <a:tailEnd/>
        </a:ln>
      </xdr:spPr>
    </xdr:pic>
    <xdr:clientData/>
  </xdr:twoCellAnchor>
  <xdr:twoCellAnchor>
    <xdr:from>
      <xdr:col>25</xdr:col>
      <xdr:colOff>25400</xdr:colOff>
      <xdr:row>27</xdr:row>
      <xdr:rowOff>0</xdr:rowOff>
    </xdr:from>
    <xdr:to>
      <xdr:col>26</xdr:col>
      <xdr:colOff>63500</xdr:colOff>
      <xdr:row>27</xdr:row>
      <xdr:rowOff>0</xdr:rowOff>
    </xdr:to>
    <xdr:sp macro="" textlink="">
      <xdr:nvSpPr>
        <xdr:cNvPr id="90" name="Line 164"/>
        <xdr:cNvSpPr>
          <a:spLocks noChangeShapeType="1"/>
        </xdr:cNvSpPr>
      </xdr:nvSpPr>
      <xdr:spPr bwMode="auto">
        <a:xfrm>
          <a:off x="5461000" y="5816600"/>
          <a:ext cx="2413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25</xdr:col>
      <xdr:colOff>38100</xdr:colOff>
      <xdr:row>27</xdr:row>
      <xdr:rowOff>76200</xdr:rowOff>
    </xdr:from>
    <xdr:to>
      <xdr:col>25</xdr:col>
      <xdr:colOff>152400</xdr:colOff>
      <xdr:row>27</xdr:row>
      <xdr:rowOff>76200</xdr:rowOff>
    </xdr:to>
    <xdr:sp macro="" textlink="">
      <xdr:nvSpPr>
        <xdr:cNvPr id="91" name="Line 164"/>
        <xdr:cNvSpPr>
          <a:spLocks noChangeShapeType="1"/>
        </xdr:cNvSpPr>
      </xdr:nvSpPr>
      <xdr:spPr bwMode="auto">
        <a:xfrm flipV="1">
          <a:off x="5473700" y="5892800"/>
          <a:ext cx="11430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25</xdr:col>
      <xdr:colOff>63500</xdr:colOff>
      <xdr:row>26</xdr:row>
      <xdr:rowOff>76200</xdr:rowOff>
    </xdr:from>
    <xdr:to>
      <xdr:col>25</xdr:col>
      <xdr:colOff>63500</xdr:colOff>
      <xdr:row>27</xdr:row>
      <xdr:rowOff>12700</xdr:rowOff>
    </xdr:to>
    <xdr:sp macro="" textlink="">
      <xdr:nvSpPr>
        <xdr:cNvPr id="92" name="Line 197"/>
        <xdr:cNvSpPr>
          <a:spLocks noChangeShapeType="1"/>
        </xdr:cNvSpPr>
      </xdr:nvSpPr>
      <xdr:spPr bwMode="auto">
        <a:xfrm>
          <a:off x="5499100" y="5702300"/>
          <a:ext cx="0" cy="1270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twoCellAnchor>
    <xdr:from>
      <xdr:col>25</xdr:col>
      <xdr:colOff>63500</xdr:colOff>
      <xdr:row>27</xdr:row>
      <xdr:rowOff>63500</xdr:rowOff>
    </xdr:from>
    <xdr:to>
      <xdr:col>25</xdr:col>
      <xdr:colOff>63500</xdr:colOff>
      <xdr:row>28</xdr:row>
      <xdr:rowOff>25400</xdr:rowOff>
    </xdr:to>
    <xdr:sp macro="" textlink="">
      <xdr:nvSpPr>
        <xdr:cNvPr id="93" name="Line 197"/>
        <xdr:cNvSpPr>
          <a:spLocks noChangeShapeType="1"/>
        </xdr:cNvSpPr>
      </xdr:nvSpPr>
      <xdr:spPr bwMode="auto">
        <a:xfrm flipV="1">
          <a:off x="5499100" y="5880100"/>
          <a:ext cx="0" cy="15240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txBody>
        <a:bodyPr rtlCol="0"/>
        <a:lstStyle/>
        <a:p>
          <a:pPr algn="ctr"/>
          <a:endParaRPr lang="nl-NL"/>
        </a:p>
      </xdr:txBody>
    </xdr:sp>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BD157"/>
  <sheetViews>
    <sheetView tabSelected="1" zoomScale="80" zoomScaleNormal="80" workbookViewId="0">
      <selection activeCell="AS13" sqref="AS13"/>
    </sheetView>
  </sheetViews>
  <sheetFormatPr defaultColWidth="8.85546875" defaultRowHeight="12.75"/>
  <cols>
    <col min="1" max="1" width="4.42578125" customWidth="1"/>
    <col min="2" max="2" width="3" customWidth="1"/>
    <col min="3" max="5" width="2.7109375" customWidth="1"/>
    <col min="6" max="6" width="4.85546875" customWidth="1"/>
    <col min="7" max="8" width="2.7109375" customWidth="1"/>
    <col min="9" max="9" width="1.42578125" hidden="1" customWidth="1"/>
    <col min="10" max="10" width="7" customWidth="1"/>
    <col min="11" max="11" width="2.7109375" customWidth="1"/>
    <col min="12" max="12" width="3.5703125" customWidth="1"/>
    <col min="13" max="13" width="3.28515625" customWidth="1"/>
    <col min="14" max="16" width="2.7109375" customWidth="1"/>
    <col min="17" max="17" width="6" customWidth="1"/>
    <col min="18" max="18" width="3.140625" customWidth="1"/>
    <col min="19" max="20" width="2.7109375" customWidth="1"/>
    <col min="21" max="21" width="3.7109375" customWidth="1"/>
    <col min="22" max="24" width="2.7109375" customWidth="1"/>
    <col min="25" max="25" width="3.28515625" customWidth="1"/>
    <col min="26" max="26" width="2.7109375" customWidth="1"/>
    <col min="27" max="27" width="3" customWidth="1"/>
    <col min="28" max="28" width="3.28515625" customWidth="1"/>
    <col min="29" max="29" width="2.7109375" customWidth="1"/>
    <col min="30" max="30" width="4.42578125" customWidth="1"/>
    <col min="31" max="31" width="3.5703125" customWidth="1"/>
    <col min="32" max="35" width="2.7109375" customWidth="1"/>
    <col min="36" max="36" width="5.85546875" customWidth="1"/>
    <col min="37" max="39" width="2.7109375" customWidth="1"/>
    <col min="40" max="40" width="2.42578125" customWidth="1"/>
    <col min="41" max="51" width="2.7109375" customWidth="1"/>
    <col min="52" max="52" width="2.7109375" style="7" customWidth="1"/>
    <col min="53" max="83" width="2.7109375" customWidth="1"/>
  </cols>
  <sheetData>
    <row r="1" spans="1:53" ht="15" customHeight="1"/>
    <row r="2" spans="1:53" ht="15" customHeight="1"/>
    <row r="3" spans="1:53" ht="15" customHeight="1"/>
    <row r="4" spans="1:53" ht="15" customHeight="1"/>
    <row r="5" spans="1:53" ht="31.5" customHeight="1" thickBot="1"/>
    <row r="6" spans="1:53" ht="18.75" customHeight="1" thickTop="1">
      <c r="A6" s="147" t="s">
        <v>66</v>
      </c>
      <c r="B6" s="148"/>
      <c r="C6" s="148"/>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9"/>
    </row>
    <row r="7" spans="1:53" ht="18.75" customHeight="1" thickBot="1">
      <c r="A7" s="150"/>
      <c r="B7" s="151"/>
      <c r="C7" s="151"/>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2"/>
    </row>
    <row r="8" spans="1:53" ht="30" customHeight="1" thickTop="1" thickBot="1">
      <c r="A8" s="153" t="s">
        <v>42</v>
      </c>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5"/>
    </row>
    <row r="9" spans="1:53" ht="24.75" customHeight="1" thickTop="1" thickBot="1">
      <c r="A9" s="159" t="s">
        <v>48</v>
      </c>
      <c r="B9" s="160"/>
      <c r="C9" s="161">
        <v>1</v>
      </c>
      <c r="D9" s="161"/>
      <c r="E9" s="37"/>
      <c r="F9" s="37"/>
      <c r="G9" s="40"/>
      <c r="H9" s="40"/>
      <c r="I9" s="40"/>
      <c r="J9" s="40" t="s">
        <v>49</v>
      </c>
      <c r="K9" s="40"/>
      <c r="L9" s="40"/>
      <c r="M9" s="40"/>
      <c r="N9" s="40"/>
      <c r="O9" s="40"/>
      <c r="P9" s="162">
        <f>H36*1000</f>
        <v>0</v>
      </c>
      <c r="Q9" s="162"/>
      <c r="R9" s="162"/>
      <c r="S9" s="41" t="s">
        <v>50</v>
      </c>
      <c r="T9" s="40"/>
      <c r="U9" s="42" t="s">
        <v>8</v>
      </c>
      <c r="V9" s="162" t="str">
        <f>V35</f>
        <v>..</v>
      </c>
      <c r="W9" s="162"/>
      <c r="X9" s="163"/>
      <c r="Y9" s="116" t="s">
        <v>51</v>
      </c>
      <c r="Z9" s="40" t="s">
        <v>8</v>
      </c>
      <c r="AA9" s="164" t="str">
        <f>V36</f>
        <v>..</v>
      </c>
      <c r="AB9" s="164"/>
      <c r="AC9" s="165"/>
      <c r="AD9" s="40"/>
      <c r="AE9" s="40"/>
      <c r="AF9" s="40"/>
      <c r="AG9" s="40"/>
      <c r="AH9" s="40"/>
      <c r="AI9" s="40"/>
      <c r="AJ9" s="43"/>
      <c r="AQ9" s="4"/>
      <c r="AR9" s="5"/>
      <c r="AS9" s="5"/>
      <c r="AT9" s="5"/>
      <c r="AU9" s="5"/>
      <c r="AV9" s="5"/>
      <c r="AW9" s="5"/>
      <c r="AX9" s="5"/>
      <c r="AY9" s="5"/>
      <c r="AZ9" s="14"/>
      <c r="BA9" s="1"/>
    </row>
    <row r="10" spans="1:53" ht="24.75" customHeight="1" thickTop="1" thickBot="1">
      <c r="A10" s="156" t="s">
        <v>52</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8"/>
      <c r="AQ10" s="4"/>
      <c r="AR10" s="5"/>
      <c r="AS10" s="5"/>
      <c r="AT10" s="5"/>
      <c r="AU10" s="5"/>
      <c r="AV10" s="5"/>
      <c r="AW10" s="5"/>
      <c r="AX10" s="5"/>
      <c r="AY10" s="5"/>
      <c r="AZ10" s="14"/>
      <c r="BA10" s="1"/>
    </row>
    <row r="11" spans="1:53" ht="15.75" customHeight="1">
      <c r="A11" s="11"/>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12"/>
      <c r="AQ11" s="4"/>
      <c r="AR11" s="5"/>
      <c r="AS11" s="5"/>
      <c r="AT11" s="5"/>
      <c r="AU11" s="5"/>
      <c r="AV11" s="5"/>
      <c r="AW11" s="5"/>
      <c r="AX11" s="5"/>
      <c r="AY11" s="5"/>
      <c r="AZ11" s="14"/>
      <c r="BA11" s="1"/>
    </row>
    <row r="12" spans="1:53" ht="15.75" customHeight="1" thickBot="1">
      <c r="A12" s="11"/>
      <c r="B12" s="2"/>
      <c r="C12" s="2"/>
      <c r="D12" s="2" t="s">
        <v>24</v>
      </c>
      <c r="E12" s="2"/>
      <c r="F12" s="2"/>
      <c r="G12" s="2"/>
      <c r="H12" s="2"/>
      <c r="I12" s="2"/>
      <c r="J12" s="2" t="s">
        <v>25</v>
      </c>
      <c r="K12" s="145" t="str">
        <f>V36</f>
        <v>..</v>
      </c>
      <c r="L12" s="146"/>
      <c r="M12" s="2" t="s">
        <v>7</v>
      </c>
      <c r="N12" s="2"/>
      <c r="O12" s="145">
        <f>AH36</f>
        <v>0</v>
      </c>
      <c r="P12" s="146"/>
      <c r="Q12" s="146"/>
      <c r="R12" s="2"/>
      <c r="S12" s="2"/>
      <c r="T12" s="2"/>
      <c r="U12" s="2"/>
      <c r="V12" s="2"/>
      <c r="W12" s="2"/>
      <c r="X12" s="2"/>
      <c r="Y12" s="2"/>
      <c r="Z12" s="2"/>
      <c r="AA12" s="2"/>
      <c r="AB12" s="2" t="s">
        <v>8</v>
      </c>
      <c r="AC12" s="145" t="str">
        <f>V35</f>
        <v>..</v>
      </c>
      <c r="AD12" s="145"/>
      <c r="AE12" s="145"/>
      <c r="AF12" s="2"/>
      <c r="AG12" s="2"/>
      <c r="AH12" s="2"/>
      <c r="AI12" s="2"/>
      <c r="AJ12" s="12"/>
      <c r="AL12" s="4"/>
      <c r="AM12" s="4"/>
      <c r="AN12" s="4"/>
      <c r="AO12" s="4"/>
      <c r="AP12" s="4"/>
      <c r="AQ12" s="4"/>
      <c r="AR12" s="5"/>
      <c r="AS12" s="5"/>
      <c r="AT12" s="5"/>
      <c r="AU12" s="5"/>
      <c r="AV12" s="5"/>
      <c r="AW12" s="5"/>
      <c r="AX12" s="5"/>
      <c r="AY12" s="5"/>
      <c r="AZ12" s="14"/>
      <c r="BA12" s="1"/>
    </row>
    <row r="13" spans="1:53" ht="15.75" customHeight="1">
      <c r="A13" s="11"/>
      <c r="B13" s="2"/>
      <c r="C13" s="2"/>
      <c r="D13" s="2"/>
      <c r="E13" s="145" t="str">
        <f>IF((AA38&lt;=(AC36+H36+5)),"fout",AA38)</f>
        <v>fout</v>
      </c>
      <c r="F13" s="145"/>
      <c r="G13" s="145"/>
      <c r="H13" s="145"/>
      <c r="I13" s="2"/>
      <c r="J13" s="18"/>
      <c r="K13" s="19"/>
      <c r="L13" s="2" t="s">
        <v>26</v>
      </c>
      <c r="M13" s="3"/>
      <c r="N13" s="3"/>
      <c r="O13" s="3"/>
      <c r="P13" s="3"/>
      <c r="Q13" s="44">
        <f>H39</f>
        <v>0</v>
      </c>
      <c r="R13" s="2"/>
      <c r="S13" s="2"/>
      <c r="T13" s="2"/>
      <c r="U13" s="2"/>
      <c r="V13" s="2"/>
      <c r="W13" s="2"/>
      <c r="X13" s="2"/>
      <c r="Y13" s="2"/>
      <c r="Z13" s="2"/>
      <c r="AA13" s="2"/>
      <c r="AB13" s="2"/>
      <c r="AC13" s="2"/>
      <c r="AD13" s="2"/>
      <c r="AE13" s="2" t="s">
        <v>7</v>
      </c>
      <c r="AF13" s="2"/>
      <c r="AG13" s="145">
        <f>AH35</f>
        <v>0</v>
      </c>
      <c r="AH13" s="145"/>
      <c r="AI13" s="145"/>
      <c r="AJ13" s="12"/>
      <c r="AL13" s="4"/>
      <c r="AM13" s="4"/>
      <c r="AN13" s="4"/>
      <c r="AO13" s="4"/>
      <c r="AP13" s="4"/>
      <c r="AQ13" s="4"/>
      <c r="AR13" s="5"/>
      <c r="AS13" s="5"/>
      <c r="AT13" s="5"/>
      <c r="AU13" s="5"/>
      <c r="AV13" s="5"/>
      <c r="AW13" s="5"/>
      <c r="AX13" s="5"/>
      <c r="AY13" s="5"/>
      <c r="AZ13" s="14"/>
      <c r="BA13" s="1"/>
    </row>
    <row r="14" spans="1:53" ht="15.75" customHeight="1">
      <c r="A14" s="11"/>
      <c r="B14" s="2"/>
      <c r="C14" s="2"/>
      <c r="D14" s="2"/>
      <c r="E14" s="2"/>
      <c r="F14" s="2"/>
      <c r="G14" s="2"/>
      <c r="H14" s="3"/>
      <c r="I14" s="2"/>
      <c r="J14" s="20"/>
      <c r="K14" s="21"/>
      <c r="L14" s="2"/>
      <c r="M14" s="2"/>
      <c r="N14" s="2"/>
      <c r="O14" s="2"/>
      <c r="P14" s="2"/>
      <c r="Q14" s="2"/>
      <c r="R14" s="2"/>
      <c r="S14" s="2"/>
      <c r="T14" s="2"/>
      <c r="U14" s="2"/>
      <c r="V14" s="2"/>
      <c r="W14" s="2"/>
      <c r="X14" s="2"/>
      <c r="Y14" s="2"/>
      <c r="Z14" s="2"/>
      <c r="AA14" s="2"/>
      <c r="AB14" s="2"/>
      <c r="AC14" s="2"/>
      <c r="AD14" s="2"/>
      <c r="AE14" s="2"/>
      <c r="AF14" s="2"/>
      <c r="AG14" s="2"/>
      <c r="AH14" s="2"/>
      <c r="AI14" s="2"/>
      <c r="AJ14" s="12"/>
      <c r="AL14" s="4"/>
      <c r="AM14" s="4"/>
      <c r="AN14" s="4"/>
      <c r="AO14" s="4"/>
      <c r="AP14" s="4"/>
      <c r="AQ14" s="4"/>
      <c r="AR14" s="5"/>
      <c r="AS14" s="5"/>
      <c r="AT14" s="5"/>
      <c r="AU14" s="5"/>
      <c r="AV14" s="5"/>
      <c r="AW14" s="5"/>
      <c r="AX14" s="5"/>
      <c r="AY14" s="5"/>
      <c r="AZ14" s="14"/>
      <c r="BA14" s="1"/>
    </row>
    <row r="15" spans="1:53" ht="14.25" customHeight="1" thickBot="1">
      <c r="A15" s="11"/>
      <c r="B15" s="2"/>
      <c r="C15" s="2"/>
      <c r="D15" s="2"/>
      <c r="E15" s="2"/>
      <c r="F15" s="2"/>
      <c r="G15" s="2"/>
      <c r="H15" s="2"/>
      <c r="I15" s="2"/>
      <c r="J15" s="22"/>
      <c r="K15" s="23"/>
      <c r="L15" s="2"/>
      <c r="M15" s="2"/>
      <c r="N15" s="2"/>
      <c r="O15" s="2"/>
      <c r="P15" s="2"/>
      <c r="Q15" s="2"/>
      <c r="R15" s="2"/>
      <c r="S15" s="2"/>
      <c r="T15" s="2"/>
      <c r="U15" s="2"/>
      <c r="V15" s="2"/>
      <c r="W15" s="2"/>
      <c r="X15" s="2"/>
      <c r="Y15" s="2"/>
      <c r="Z15" s="2"/>
      <c r="AA15" s="2"/>
      <c r="AB15" s="2"/>
      <c r="AC15" s="2"/>
      <c r="AD15" s="2"/>
      <c r="AE15" s="2"/>
      <c r="AF15" s="2"/>
      <c r="AG15" s="2"/>
      <c r="AH15" s="2"/>
      <c r="AI15" s="2"/>
      <c r="AJ15" s="12"/>
      <c r="AL15" s="4"/>
      <c r="AM15" s="4"/>
      <c r="AN15" s="4"/>
      <c r="AO15" s="4"/>
      <c r="AP15" s="4"/>
      <c r="AQ15" s="4"/>
      <c r="AR15" s="5"/>
      <c r="AS15" s="5"/>
      <c r="AT15" s="5"/>
      <c r="AU15" s="5"/>
      <c r="AV15" s="5"/>
      <c r="AW15" s="5"/>
      <c r="AX15" s="5"/>
      <c r="AY15" s="5"/>
      <c r="AZ15" s="14"/>
      <c r="BA15" s="1"/>
    </row>
    <row r="16" spans="1:53" ht="10.5" customHeight="1">
      <c r="A16" s="11"/>
      <c r="B16" s="2"/>
      <c r="C16" s="2"/>
      <c r="D16" s="2"/>
      <c r="E16" s="2"/>
      <c r="F16" s="2"/>
      <c r="G16" s="2"/>
      <c r="H16" s="2"/>
      <c r="I16" s="2"/>
      <c r="J16" s="22"/>
      <c r="K16" s="23"/>
      <c r="L16" s="26"/>
      <c r="M16" s="27"/>
      <c r="N16" s="27"/>
      <c r="O16" s="27"/>
      <c r="P16" s="27"/>
      <c r="Q16" s="27"/>
      <c r="R16" s="27"/>
      <c r="S16" s="27"/>
      <c r="T16" s="27"/>
      <c r="U16" s="27"/>
      <c r="V16" s="27"/>
      <c r="W16" s="27"/>
      <c r="X16" s="27"/>
      <c r="Y16" s="27"/>
      <c r="Z16" s="27"/>
      <c r="AA16" s="28"/>
      <c r="AB16" s="2"/>
      <c r="AC16" s="2"/>
      <c r="AD16" s="2"/>
      <c r="AE16" s="2"/>
      <c r="AF16" s="2"/>
      <c r="AG16" s="2"/>
      <c r="AH16" s="2"/>
      <c r="AI16" s="2"/>
      <c r="AJ16" s="12"/>
      <c r="AL16" s="4"/>
      <c r="AM16" s="4"/>
      <c r="AN16" s="4"/>
      <c r="AO16" s="4"/>
      <c r="AP16" s="4"/>
      <c r="AQ16" s="4"/>
      <c r="AR16" s="5"/>
      <c r="AS16" s="5"/>
      <c r="AT16" s="5"/>
      <c r="AU16" s="5"/>
      <c r="AV16" s="5"/>
      <c r="AW16" s="5"/>
      <c r="AX16" s="5"/>
      <c r="AY16" s="5"/>
      <c r="AZ16" s="14"/>
      <c r="BA16" s="1"/>
    </row>
    <row r="17" spans="1:55" ht="15.75" customHeight="1" thickBot="1">
      <c r="A17" s="11"/>
      <c r="B17" s="2"/>
      <c r="C17" s="2"/>
      <c r="D17" s="2" t="s">
        <v>6</v>
      </c>
      <c r="E17" s="2"/>
      <c r="F17" s="145">
        <f>AC36</f>
        <v>0</v>
      </c>
      <c r="G17" s="145"/>
      <c r="H17" s="145"/>
      <c r="I17" s="2"/>
      <c r="J17" s="24"/>
      <c r="K17" s="25"/>
      <c r="L17" s="29"/>
      <c r="M17" s="30"/>
      <c r="N17" s="30"/>
      <c r="O17" s="30"/>
      <c r="P17" s="30"/>
      <c r="Q17" s="30"/>
      <c r="R17" s="30"/>
      <c r="S17" s="30"/>
      <c r="T17" s="30"/>
      <c r="U17" s="30"/>
      <c r="V17" s="30"/>
      <c r="W17" s="121">
        <f>H36</f>
        <v>0</v>
      </c>
      <c r="X17" s="122"/>
      <c r="Y17" s="30" t="s">
        <v>9</v>
      </c>
      <c r="Z17" s="30"/>
      <c r="AA17" s="31"/>
      <c r="AB17" s="2"/>
      <c r="AC17" s="2"/>
      <c r="AD17" s="2"/>
      <c r="AE17" s="2" t="s">
        <v>6</v>
      </c>
      <c r="AF17" s="2"/>
      <c r="AG17" s="145">
        <f>AC35</f>
        <v>0</v>
      </c>
      <c r="AH17" s="145"/>
      <c r="AI17" s="145"/>
      <c r="AJ17" s="12"/>
      <c r="AL17" s="4"/>
      <c r="AM17" s="4"/>
      <c r="AN17" s="4"/>
      <c r="AO17" s="4"/>
      <c r="AP17" s="4"/>
      <c r="AQ17" s="4"/>
      <c r="AR17" s="5"/>
      <c r="AS17" s="5"/>
      <c r="AT17" s="5"/>
      <c r="AU17" s="5"/>
      <c r="AV17" s="5"/>
      <c r="AW17" s="5"/>
      <c r="AX17" s="5"/>
      <c r="AY17" s="5"/>
      <c r="AZ17" s="14"/>
      <c r="BA17" s="1"/>
    </row>
    <row r="18" spans="1:55" ht="15.75" customHeight="1">
      <c r="A18" s="11"/>
      <c r="B18" s="2"/>
      <c r="C18" s="2"/>
      <c r="D18" s="2"/>
      <c r="E18" s="2"/>
      <c r="F18" s="2"/>
      <c r="G18" s="2"/>
      <c r="H18" s="2"/>
      <c r="I18" s="2"/>
      <c r="J18" s="2"/>
      <c r="K18" s="2"/>
      <c r="L18" s="2"/>
      <c r="M18" s="2"/>
      <c r="N18" s="2"/>
      <c r="O18" s="2"/>
      <c r="P18" s="2"/>
      <c r="Q18" s="2"/>
      <c r="R18" s="120">
        <f>H35</f>
        <v>0</v>
      </c>
      <c r="S18" s="120"/>
      <c r="T18" s="120"/>
      <c r="U18" s="2" t="s">
        <v>9</v>
      </c>
      <c r="V18" s="2"/>
      <c r="W18" s="2"/>
      <c r="X18" s="2"/>
      <c r="Y18" s="2"/>
      <c r="Z18" s="2"/>
      <c r="AA18" s="2"/>
      <c r="AB18" s="2"/>
      <c r="AC18" s="2"/>
      <c r="AD18" s="2"/>
      <c r="AE18" s="2"/>
      <c r="AF18" s="2"/>
      <c r="AG18" s="2"/>
      <c r="AH18" s="2"/>
      <c r="AI18" s="2"/>
      <c r="AJ18" s="12"/>
      <c r="AL18" s="4"/>
      <c r="AM18" s="4"/>
      <c r="AN18" s="4"/>
      <c r="AO18" s="4"/>
      <c r="AP18" s="4"/>
      <c r="AQ18" s="4"/>
      <c r="AR18" s="5"/>
      <c r="AS18" s="5"/>
      <c r="AT18" s="5"/>
      <c r="AU18" s="5"/>
      <c r="AV18" s="5"/>
      <c r="AW18" s="5"/>
      <c r="AX18" s="5"/>
      <c r="AY18" s="5"/>
      <c r="AZ18" s="14"/>
      <c r="BA18" s="1"/>
    </row>
    <row r="19" spans="1:55" ht="15.75" customHeight="1">
      <c r="A19" s="11"/>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12"/>
      <c r="AL19" s="4"/>
      <c r="AM19" s="4"/>
      <c r="AN19" s="4"/>
      <c r="AO19" s="4"/>
      <c r="AP19" s="4"/>
      <c r="AQ19" s="4"/>
      <c r="AR19" s="4"/>
      <c r="AS19" s="4"/>
      <c r="AT19" s="4"/>
      <c r="AU19" s="4"/>
      <c r="AV19" s="1"/>
    </row>
    <row r="20" spans="1:55" ht="12.75" customHeight="1">
      <c r="A20" s="1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L20" s="4"/>
      <c r="AM20" s="4"/>
      <c r="AN20" s="4"/>
      <c r="AO20" s="4"/>
      <c r="AP20" s="4"/>
      <c r="AQ20" s="4"/>
      <c r="AR20" s="4"/>
      <c r="AS20" s="4"/>
      <c r="AT20" s="4"/>
      <c r="AU20" s="4"/>
      <c r="AV20" s="1"/>
    </row>
    <row r="21" spans="1:55" ht="15" customHeight="1">
      <c r="A21" s="124" t="s">
        <v>13</v>
      </c>
      <c r="B21" s="123"/>
      <c r="C21" s="123"/>
      <c r="D21" s="123"/>
      <c r="E21" s="123"/>
      <c r="F21" s="123"/>
      <c r="G21" s="123"/>
      <c r="H21" s="123"/>
      <c r="I21" s="123"/>
      <c r="J21" s="123"/>
      <c r="K21" s="120">
        <f>AA41</f>
        <v>0</v>
      </c>
      <c r="L21" s="120"/>
      <c r="M21" s="120"/>
      <c r="N21" s="120"/>
      <c r="O21" s="120"/>
      <c r="P21" s="2" t="s">
        <v>18</v>
      </c>
      <c r="Q21" s="2"/>
      <c r="R21" s="123" t="s">
        <v>14</v>
      </c>
      <c r="S21" s="123"/>
      <c r="T21" s="123"/>
      <c r="U21" s="123"/>
      <c r="V21" s="123"/>
      <c r="W21" s="123"/>
      <c r="X21" s="123"/>
      <c r="Y21" s="123"/>
      <c r="Z21" s="123"/>
      <c r="AA21" s="123"/>
      <c r="AB21" s="123"/>
      <c r="AC21" s="120">
        <f>AA42*((3.14*H36*H35)-((3.14*((H37/2)^2))*H42)+(3.14*H37*H38))</f>
        <v>0</v>
      </c>
      <c r="AD21" s="120"/>
      <c r="AE21" s="120"/>
      <c r="AF21" s="120"/>
      <c r="AG21" s="120"/>
      <c r="AH21" s="2" t="s">
        <v>18</v>
      </c>
      <c r="AI21" s="2"/>
      <c r="AJ21" s="12"/>
      <c r="AL21" s="4"/>
      <c r="AM21" s="4"/>
      <c r="AN21" s="4"/>
      <c r="AO21" s="4"/>
      <c r="AP21" s="4"/>
      <c r="AQ21" s="4"/>
      <c r="AR21" s="4"/>
      <c r="AS21" s="4"/>
      <c r="AT21" s="4"/>
      <c r="AU21" s="4"/>
      <c r="AV21" s="1"/>
    </row>
    <row r="22" spans="1:55" ht="15" customHeight="1" thickBot="1">
      <c r="A22" s="11"/>
      <c r="B22" s="2"/>
      <c r="C22" s="2"/>
      <c r="D22" s="2"/>
      <c r="E22" s="2"/>
      <c r="F22" s="2"/>
      <c r="G22" s="2"/>
      <c r="H22" s="2"/>
      <c r="I22" s="2"/>
      <c r="J22" s="2"/>
      <c r="K22" s="6"/>
      <c r="L22" s="6"/>
      <c r="M22" s="6"/>
      <c r="N22" s="6"/>
      <c r="O22" s="6"/>
      <c r="P22" s="2"/>
      <c r="Q22" s="2"/>
      <c r="R22" s="2"/>
      <c r="S22" s="2"/>
      <c r="T22" s="2"/>
      <c r="U22" s="2"/>
      <c r="V22" s="2"/>
      <c r="W22" s="2"/>
      <c r="X22" s="2"/>
      <c r="Y22" s="2"/>
      <c r="Z22" s="2"/>
      <c r="AA22" s="2"/>
      <c r="AB22" s="2"/>
      <c r="AC22" s="6"/>
      <c r="AD22" s="6"/>
      <c r="AE22" s="6"/>
      <c r="AF22" s="6"/>
      <c r="AG22" s="6"/>
      <c r="AH22" s="2"/>
      <c r="AI22" s="2"/>
      <c r="AJ22" s="12"/>
    </row>
    <row r="23" spans="1:55" ht="15" customHeight="1" thickTop="1" thickBot="1">
      <c r="A23" s="128">
        <f>ROUND(K21,2)</f>
        <v>0</v>
      </c>
      <c r="B23" s="129"/>
      <c r="C23" s="79"/>
      <c r="D23" s="38" t="str">
        <f>IF(A23&lt;F23,"&lt;",IF(A23=F23,"=","&gt;"))</f>
        <v>=</v>
      </c>
      <c r="E23" s="38"/>
      <c r="F23" s="130">
        <f>ROUND(AC21,2)</f>
        <v>0</v>
      </c>
      <c r="G23" s="129"/>
      <c r="H23" s="89" t="str">
        <f>IF(A23&lt;=F23,"De proef voldoet","De proef voldoet niet")</f>
        <v>De proef voldoet</v>
      </c>
      <c r="I23" s="6"/>
      <c r="J23" s="39"/>
      <c r="K23" s="6"/>
      <c r="L23" s="6"/>
      <c r="M23" s="6"/>
      <c r="N23" s="90"/>
      <c r="O23" s="91"/>
      <c r="P23" s="92"/>
      <c r="Q23" s="137" t="s">
        <v>37</v>
      </c>
      <c r="R23" s="138"/>
      <c r="S23" s="138"/>
      <c r="T23" s="138"/>
      <c r="U23" s="138"/>
      <c r="V23" s="138"/>
      <c r="W23" s="138"/>
      <c r="X23" s="138"/>
      <c r="Y23" s="138"/>
      <c r="Z23" s="138"/>
      <c r="AA23" s="138"/>
      <c r="AB23" s="138"/>
      <c r="AC23" s="131" t="str">
        <f>V36</f>
        <v>..</v>
      </c>
      <c r="AD23" s="132"/>
      <c r="AE23" s="93"/>
      <c r="AF23" s="93"/>
      <c r="AG23" s="93"/>
      <c r="AH23" s="92"/>
      <c r="AI23" s="92"/>
      <c r="AJ23" s="94"/>
    </row>
    <row r="24" spans="1:55" ht="18.95" customHeight="1" thickTop="1" thickBot="1">
      <c r="A24" s="11"/>
      <c r="B24" s="2"/>
      <c r="C24" s="2"/>
      <c r="D24" s="2"/>
      <c r="E24" s="2"/>
      <c r="F24" s="2"/>
      <c r="G24" s="2"/>
      <c r="H24" s="2"/>
      <c r="I24" s="2"/>
      <c r="J24" s="2"/>
      <c r="K24" s="2"/>
      <c r="L24" s="2"/>
      <c r="M24" s="2"/>
      <c r="N24" s="95"/>
      <c r="O24" s="39" t="s">
        <v>61</v>
      </c>
      <c r="P24" s="38"/>
      <c r="Q24" s="38"/>
      <c r="R24" s="38" t="s">
        <v>36</v>
      </c>
      <c r="S24" s="141">
        <v>1</v>
      </c>
      <c r="T24" s="142"/>
      <c r="U24" s="38" t="s">
        <v>9</v>
      </c>
      <c r="V24" s="96"/>
      <c r="W24" s="100" t="s">
        <v>63</v>
      </c>
      <c r="X24" s="101"/>
      <c r="Y24" s="101"/>
      <c r="Z24" s="101"/>
      <c r="AA24" s="101"/>
      <c r="AB24" s="139">
        <f>IF(AJ28&lt;=0,(S24*S25)+(((S24+S25)*2)*AC30)+((S24*S25)-(3.14*((AA26/2)^2)))+(3.14*AA26*X28)-(3.14*((Q28/2)^2))-(3.14*((Q29/2)^2))-(3.14*((Q30/2)^2))-(3.14*((Q31/2)^2)),(S24*S25)+(((S24+S25)*2)*AJ30)+((S24*S25)-(3.14*((AD29/2)^2)))+(3.14*AD29*AJ28)+((3.14*((AD29/2)^2))-(3.14*((AG26/2)^2)))+(3.14*AG26*AD27)-(3.14*((Q28/2)^2))-(3.14*((Q29/2)^2))-(3.14*((Q30/2)^2))-(3.14*((Q31/2)^2)))</f>
        <v>2</v>
      </c>
      <c r="AC24" s="140"/>
      <c r="AD24" s="102" t="s">
        <v>11</v>
      </c>
      <c r="AE24" s="113" t="s">
        <v>65</v>
      </c>
      <c r="AF24" s="113"/>
      <c r="AG24" s="113"/>
      <c r="AH24" s="113"/>
      <c r="AI24" s="113"/>
      <c r="AJ24" s="114"/>
      <c r="AK24" s="113"/>
    </row>
    <row r="25" spans="1:55" ht="18" customHeight="1" thickTop="1" thickBot="1">
      <c r="A25" s="45"/>
      <c r="B25" s="42"/>
      <c r="C25" s="46"/>
      <c r="D25" s="42"/>
      <c r="E25" s="42"/>
      <c r="F25" s="42"/>
      <c r="G25" s="42" t="s">
        <v>38</v>
      </c>
      <c r="H25" s="42"/>
      <c r="I25" s="42"/>
      <c r="J25" s="42"/>
      <c r="K25" s="42"/>
      <c r="L25" s="42"/>
      <c r="M25" s="42"/>
      <c r="N25" s="97"/>
      <c r="O25" s="39" t="s">
        <v>62</v>
      </c>
      <c r="P25" s="38"/>
      <c r="Q25" s="38"/>
      <c r="R25" s="38" t="s">
        <v>36</v>
      </c>
      <c r="S25" s="143">
        <v>1</v>
      </c>
      <c r="T25" s="144"/>
      <c r="U25" s="38" t="s">
        <v>9</v>
      </c>
      <c r="V25" s="99"/>
      <c r="W25" s="99"/>
      <c r="X25" s="99"/>
      <c r="Y25" s="99"/>
      <c r="Z25" s="99"/>
      <c r="AA25" s="99"/>
      <c r="AB25" s="99"/>
      <c r="AC25" s="98"/>
      <c r="AD25" s="98"/>
      <c r="AE25" s="113" t="s">
        <v>64</v>
      </c>
      <c r="AF25" s="113"/>
      <c r="AG25" s="113"/>
      <c r="AH25" s="113"/>
      <c r="AI25" s="113"/>
      <c r="AJ25" s="115"/>
      <c r="AK25" s="113"/>
      <c r="AX25" s="7"/>
    </row>
    <row r="26" spans="1:55" ht="15" customHeight="1">
      <c r="A26" s="11"/>
      <c r="B26" s="16"/>
      <c r="C26" s="2"/>
      <c r="D26" s="2"/>
      <c r="E26" s="2"/>
      <c r="F26" s="2"/>
      <c r="G26" s="2"/>
      <c r="H26" s="2"/>
      <c r="I26" s="2"/>
      <c r="J26" s="2"/>
      <c r="K26" s="2"/>
      <c r="L26" s="2"/>
      <c r="M26" s="2"/>
      <c r="N26" s="11"/>
      <c r="O26" s="2"/>
      <c r="P26" s="2"/>
      <c r="Q26" s="2" t="s">
        <v>44</v>
      </c>
      <c r="R26" s="2"/>
      <c r="S26" s="2"/>
      <c r="T26" s="2"/>
      <c r="U26" s="2"/>
      <c r="V26" s="135">
        <v>0</v>
      </c>
      <c r="W26" s="136"/>
      <c r="X26" s="105" t="s">
        <v>9</v>
      </c>
      <c r="Y26" s="105"/>
      <c r="Z26" s="104"/>
      <c r="AA26" s="125">
        <v>0</v>
      </c>
      <c r="AB26" s="125"/>
      <c r="AC26" s="106"/>
      <c r="AD26" s="106"/>
      <c r="AE26" s="104"/>
      <c r="AF26" s="104"/>
      <c r="AG26" s="125">
        <v>0</v>
      </c>
      <c r="AH26" s="125"/>
      <c r="AI26" s="103"/>
      <c r="AJ26" s="110"/>
      <c r="AQ26" s="8"/>
    </row>
    <row r="27" spans="1:55" ht="15" customHeight="1">
      <c r="A27" s="11"/>
      <c r="B27" s="2"/>
      <c r="C27" s="2"/>
      <c r="D27" s="126">
        <v>0</v>
      </c>
      <c r="E27" s="126"/>
      <c r="F27" s="2" t="s">
        <v>32</v>
      </c>
      <c r="G27" s="198"/>
      <c r="H27" s="198"/>
      <c r="I27" s="1"/>
      <c r="J27" s="2" t="s">
        <v>34</v>
      </c>
      <c r="K27" s="133">
        <f>D27^2</f>
        <v>0</v>
      </c>
      <c r="L27" s="134"/>
      <c r="M27" s="2" t="s">
        <v>11</v>
      </c>
      <c r="N27" s="81"/>
      <c r="O27" s="83" t="s">
        <v>56</v>
      </c>
      <c r="P27" s="38"/>
      <c r="Q27" s="38"/>
      <c r="R27" s="38"/>
      <c r="S27" s="38"/>
      <c r="T27" s="78"/>
      <c r="U27" s="78"/>
      <c r="V27" s="104"/>
      <c r="W27" s="107"/>
      <c r="X27" s="107"/>
      <c r="Y27" s="107"/>
      <c r="Z27" s="107"/>
      <c r="AA27" s="107"/>
      <c r="AB27" s="107"/>
      <c r="AC27" s="107"/>
      <c r="AD27" s="125">
        <v>0</v>
      </c>
      <c r="AE27" s="127"/>
      <c r="AF27" s="108"/>
      <c r="AG27" s="103"/>
      <c r="AH27" s="103"/>
      <c r="AI27" s="103"/>
      <c r="AJ27" s="110"/>
      <c r="AQ27" s="9"/>
    </row>
    <row r="28" spans="1:55" ht="15" customHeight="1">
      <c r="A28" s="11"/>
      <c r="B28" s="2"/>
      <c r="C28" s="2"/>
      <c r="D28" s="2"/>
      <c r="E28" s="2"/>
      <c r="F28" s="2"/>
      <c r="G28" s="2"/>
      <c r="H28" s="2"/>
      <c r="I28" s="2"/>
      <c r="J28" s="2"/>
      <c r="K28" s="66"/>
      <c r="L28" s="66"/>
      <c r="M28" s="2"/>
      <c r="N28" s="81"/>
      <c r="O28" s="55" t="s">
        <v>57</v>
      </c>
      <c r="P28" s="55"/>
      <c r="Q28" s="87">
        <f>H36</f>
        <v>0</v>
      </c>
      <c r="R28" s="85"/>
      <c r="S28" s="55" t="s">
        <v>9</v>
      </c>
      <c r="T28" s="78"/>
      <c r="U28" s="76"/>
      <c r="V28" s="104"/>
      <c r="W28" s="107"/>
      <c r="X28" s="199">
        <v>0.04</v>
      </c>
      <c r="Y28" s="199"/>
      <c r="Z28" s="106"/>
      <c r="AA28" s="106"/>
      <c r="AB28" s="106"/>
      <c r="AC28" s="182"/>
      <c r="AD28" s="104"/>
      <c r="AE28" s="104"/>
      <c r="AF28" s="104"/>
      <c r="AG28" s="111"/>
      <c r="AH28" s="111"/>
      <c r="AI28" s="112"/>
      <c r="AJ28" s="181">
        <v>0</v>
      </c>
    </row>
    <row r="29" spans="1:55" ht="15" customHeight="1">
      <c r="A29" s="11"/>
      <c r="B29" s="2"/>
      <c r="C29" s="2"/>
      <c r="D29" s="126">
        <v>0</v>
      </c>
      <c r="E29" s="126"/>
      <c r="F29" s="119" t="s">
        <v>31</v>
      </c>
      <c r="G29" s="126">
        <v>0</v>
      </c>
      <c r="H29" s="126"/>
      <c r="I29" s="1"/>
      <c r="J29" s="2" t="s">
        <v>34</v>
      </c>
      <c r="K29" s="133">
        <f>D29*G29</f>
        <v>0</v>
      </c>
      <c r="L29" s="134"/>
      <c r="M29" s="2" t="s">
        <v>11</v>
      </c>
      <c r="N29" s="81"/>
      <c r="O29" s="74" t="s">
        <v>58</v>
      </c>
      <c r="P29" s="55"/>
      <c r="Q29" s="87">
        <f>H36</f>
        <v>0</v>
      </c>
      <c r="R29" s="86"/>
      <c r="S29" s="55" t="s">
        <v>9</v>
      </c>
      <c r="T29" s="35"/>
      <c r="U29" s="76"/>
      <c r="V29" s="104"/>
      <c r="W29" s="107"/>
      <c r="X29" s="107"/>
      <c r="Y29" s="107"/>
      <c r="Z29" s="106"/>
      <c r="AA29" s="106"/>
      <c r="AB29" s="106"/>
      <c r="AC29" s="183"/>
      <c r="AD29" s="185">
        <v>1</v>
      </c>
      <c r="AE29" s="185"/>
      <c r="AF29" s="104"/>
      <c r="AG29" s="111"/>
      <c r="AH29" s="111"/>
      <c r="AI29" s="112"/>
      <c r="AJ29" s="181"/>
      <c r="BC29" s="3"/>
    </row>
    <row r="30" spans="1:55" ht="15" customHeight="1">
      <c r="A30" s="11"/>
      <c r="B30" s="2"/>
      <c r="C30" s="2"/>
      <c r="D30" s="2"/>
      <c r="E30" s="2"/>
      <c r="F30" s="2"/>
      <c r="G30" s="2"/>
      <c r="H30" s="2"/>
      <c r="I30" s="2"/>
      <c r="J30" s="2"/>
      <c r="K30" s="66"/>
      <c r="L30" s="66"/>
      <c r="M30" s="2"/>
      <c r="N30" s="81"/>
      <c r="O30" s="55" t="s">
        <v>59</v>
      </c>
      <c r="P30" s="84"/>
      <c r="Q30" s="87">
        <v>0</v>
      </c>
      <c r="R30" s="88"/>
      <c r="S30" s="55" t="s">
        <v>9</v>
      </c>
      <c r="T30" s="35"/>
      <c r="U30" s="77"/>
      <c r="V30" s="105"/>
      <c r="W30" s="180">
        <f>Q28</f>
        <v>0</v>
      </c>
      <c r="X30" s="180"/>
      <c r="Y30" s="107"/>
      <c r="Z30" s="107"/>
      <c r="AA30" s="107"/>
      <c r="AB30" s="107"/>
      <c r="AC30" s="182">
        <v>0</v>
      </c>
      <c r="AD30" s="125">
        <f>Q28</f>
        <v>0</v>
      </c>
      <c r="AE30" s="127"/>
      <c r="AF30" s="104"/>
      <c r="AG30" s="111"/>
      <c r="AH30" s="111"/>
      <c r="AI30" s="112"/>
      <c r="AJ30" s="181">
        <v>0</v>
      </c>
    </row>
    <row r="31" spans="1:55" ht="15" customHeight="1">
      <c r="A31" s="11"/>
      <c r="B31" s="2"/>
      <c r="C31" s="2"/>
      <c r="D31" s="198">
        <v>3.14</v>
      </c>
      <c r="E31" s="198"/>
      <c r="F31" s="15" t="s">
        <v>31</v>
      </c>
      <c r="G31" s="126">
        <v>0</v>
      </c>
      <c r="H31" s="126"/>
      <c r="I31" s="1"/>
      <c r="J31" s="2" t="s">
        <v>33</v>
      </c>
      <c r="K31" s="133">
        <f>3.14*(G31^2)</f>
        <v>0</v>
      </c>
      <c r="L31" s="134"/>
      <c r="M31" s="2" t="s">
        <v>11</v>
      </c>
      <c r="N31" s="81"/>
      <c r="O31" s="55" t="s">
        <v>60</v>
      </c>
      <c r="P31" s="74"/>
      <c r="Q31" s="87">
        <v>0</v>
      </c>
      <c r="R31" s="88"/>
      <c r="S31" s="74" t="s">
        <v>9</v>
      </c>
      <c r="T31" s="75"/>
      <c r="U31" s="78"/>
      <c r="V31" s="104"/>
      <c r="W31" s="178">
        <f>Q29</f>
        <v>0</v>
      </c>
      <c r="X31" s="179"/>
      <c r="Y31" s="107"/>
      <c r="Z31" s="107"/>
      <c r="AA31" s="107"/>
      <c r="AB31" s="107"/>
      <c r="AC31" s="183"/>
      <c r="AD31" s="125">
        <f>Q29</f>
        <v>0</v>
      </c>
      <c r="AE31" s="125"/>
      <c r="AF31" s="104"/>
      <c r="AG31" s="111"/>
      <c r="AH31" s="111"/>
      <c r="AI31" s="112"/>
      <c r="AJ31" s="181"/>
    </row>
    <row r="32" spans="1:55" ht="13.5" customHeight="1">
      <c r="A32" s="11"/>
      <c r="B32" s="2"/>
      <c r="C32" s="2"/>
      <c r="D32" s="2"/>
      <c r="E32" s="2"/>
      <c r="F32" s="2"/>
      <c r="G32" s="2"/>
      <c r="H32" s="2"/>
      <c r="I32" s="2"/>
      <c r="J32" s="2"/>
      <c r="K32" s="66"/>
      <c r="L32" s="66"/>
      <c r="M32" s="66"/>
      <c r="N32" s="11"/>
      <c r="O32" s="2"/>
      <c r="P32" s="2"/>
      <c r="Q32" s="78"/>
      <c r="R32" s="78"/>
      <c r="S32" s="78"/>
      <c r="T32" s="78"/>
      <c r="U32" s="78"/>
      <c r="V32" s="104"/>
      <c r="W32" s="104"/>
      <c r="X32" s="106"/>
      <c r="Y32" s="106"/>
      <c r="Z32" s="127">
        <v>0</v>
      </c>
      <c r="AA32" s="127"/>
      <c r="AB32" s="129"/>
      <c r="AC32" s="109"/>
      <c r="AD32" s="104"/>
      <c r="AE32" s="104"/>
      <c r="AF32" s="125">
        <f>S24</f>
        <v>1</v>
      </c>
      <c r="AG32" s="144"/>
      <c r="AH32" s="144"/>
      <c r="AI32" s="32"/>
      <c r="AJ32" s="12"/>
    </row>
    <row r="33" spans="1:56" ht="18.600000000000001" customHeight="1" thickBot="1">
      <c r="A33" s="11"/>
      <c r="B33" s="2"/>
      <c r="C33" s="2"/>
      <c r="D33" s="2"/>
      <c r="E33" s="2"/>
      <c r="F33" s="2"/>
      <c r="G33" s="2"/>
      <c r="H33" s="2"/>
      <c r="I33" s="2"/>
      <c r="J33" s="2"/>
      <c r="K33" s="2"/>
      <c r="L33" s="2"/>
      <c r="M33" s="2"/>
      <c r="N33" s="11"/>
      <c r="O33" s="2"/>
      <c r="P33" s="2"/>
      <c r="Q33" s="2"/>
      <c r="R33" s="2"/>
      <c r="S33" s="53" t="s">
        <v>35</v>
      </c>
      <c r="T33" s="53" t="s">
        <v>36</v>
      </c>
      <c r="U33" s="184">
        <f>IF(AJ28&lt;=0,((3.14*((AA26/2)^2))*V26)*1000,(3.14*((AG26/2)^2))*V26)*1000</f>
        <v>0</v>
      </c>
      <c r="V33" s="184"/>
      <c r="W33" s="54" t="s">
        <v>45</v>
      </c>
      <c r="X33" s="53"/>
      <c r="Y33" s="53"/>
      <c r="Z33" s="55" t="s">
        <v>43</v>
      </c>
      <c r="AA33" s="55" t="s">
        <v>36</v>
      </c>
      <c r="AB33" s="184">
        <f>AB24*AA42</f>
        <v>0.2</v>
      </c>
      <c r="AC33" s="184"/>
      <c r="AD33" s="47" t="s">
        <v>45</v>
      </c>
      <c r="AE33" s="2"/>
      <c r="AF33" s="2"/>
      <c r="AG33" s="17"/>
      <c r="AH33" s="17"/>
      <c r="AI33" s="2"/>
      <c r="AJ33" s="12"/>
    </row>
    <row r="34" spans="1:56" ht="17.25" thickTop="1" thickBot="1">
      <c r="A34" s="49" t="s">
        <v>0</v>
      </c>
      <c r="B34" s="50"/>
      <c r="C34" s="50"/>
      <c r="D34" s="50"/>
      <c r="E34" s="50"/>
      <c r="F34" s="50"/>
      <c r="G34" s="50"/>
      <c r="H34" s="50"/>
      <c r="I34" s="50"/>
      <c r="J34" s="50"/>
      <c r="K34" s="50"/>
      <c r="L34" s="50"/>
      <c r="M34" s="50"/>
      <c r="N34" s="82"/>
      <c r="O34" s="48"/>
      <c r="P34" s="48"/>
      <c r="Q34" s="80"/>
      <c r="R34" s="33"/>
      <c r="S34" s="33"/>
      <c r="T34" s="33"/>
      <c r="U34" s="36"/>
      <c r="V34" s="189">
        <f>ROUND(U33,2)</f>
        <v>0</v>
      </c>
      <c r="W34" s="190"/>
      <c r="X34" s="51" t="str">
        <f>IF(U33&lt;AB33,"&lt;",IF(U33=AB33,"=","&gt;"))</f>
        <v>&lt;</v>
      </c>
      <c r="Y34" s="168">
        <f>ROUND(AB33,2)</f>
        <v>0.2</v>
      </c>
      <c r="Z34" s="169"/>
      <c r="AA34" s="64"/>
      <c r="AB34" s="52" t="str">
        <f>IF(V34&lt;=Y34,"De proef voldoet","De proef voldoet niet")</f>
        <v>De proef voldoet</v>
      </c>
      <c r="AC34" s="48"/>
      <c r="AD34" s="33"/>
      <c r="AE34" s="33"/>
      <c r="AF34" s="33"/>
      <c r="AG34" s="33"/>
      <c r="AH34" s="33"/>
      <c r="AI34" s="33"/>
      <c r="AJ34" s="34"/>
    </row>
    <row r="35" spans="1:56" ht="21.75" customHeight="1" thickTop="1">
      <c r="A35" s="56" t="s">
        <v>1</v>
      </c>
      <c r="B35" s="57"/>
      <c r="C35" s="57"/>
      <c r="D35" s="57"/>
      <c r="E35" s="57"/>
      <c r="F35" s="57"/>
      <c r="G35" s="58" t="s">
        <v>10</v>
      </c>
      <c r="H35" s="170">
        <v>0</v>
      </c>
      <c r="I35" s="170"/>
      <c r="J35" s="170"/>
      <c r="K35" s="60" t="s">
        <v>9</v>
      </c>
      <c r="L35" s="60"/>
      <c r="M35" s="60"/>
      <c r="N35" s="60"/>
      <c r="O35" s="60"/>
      <c r="P35" s="60"/>
      <c r="Q35" s="67"/>
      <c r="R35" s="61" t="s">
        <v>47</v>
      </c>
      <c r="S35" s="61"/>
      <c r="T35" s="61"/>
      <c r="U35" s="61"/>
      <c r="V35" s="176" t="s">
        <v>55</v>
      </c>
      <c r="W35" s="177"/>
      <c r="X35" s="177"/>
      <c r="Y35" s="61"/>
      <c r="Z35" s="60" t="s">
        <v>21</v>
      </c>
      <c r="AA35" s="60"/>
      <c r="AB35" s="60"/>
      <c r="AC35" s="174">
        <v>0</v>
      </c>
      <c r="AD35" s="174"/>
      <c r="AE35" s="174"/>
      <c r="AF35" s="117" t="s">
        <v>23</v>
      </c>
      <c r="AG35" s="118"/>
      <c r="AH35" s="174">
        <v>0</v>
      </c>
      <c r="AI35" s="174"/>
      <c r="AJ35" s="175"/>
    </row>
    <row r="36" spans="1:56" ht="21.75" customHeight="1">
      <c r="A36" s="56" t="s">
        <v>19</v>
      </c>
      <c r="B36" s="57"/>
      <c r="C36" s="57"/>
      <c r="D36" s="57"/>
      <c r="E36" s="57"/>
      <c r="F36" s="57"/>
      <c r="G36" s="58" t="s">
        <v>10</v>
      </c>
      <c r="H36" s="170">
        <v>0</v>
      </c>
      <c r="I36" s="170"/>
      <c r="J36" s="170"/>
      <c r="K36" s="60" t="s">
        <v>9</v>
      </c>
      <c r="L36" s="60"/>
      <c r="M36" s="60"/>
      <c r="N36" s="60"/>
      <c r="O36" s="60"/>
      <c r="P36" s="60"/>
      <c r="Q36" s="68"/>
      <c r="R36" s="61" t="s">
        <v>47</v>
      </c>
      <c r="S36" s="61"/>
      <c r="T36" s="61"/>
      <c r="U36" s="61"/>
      <c r="V36" s="172" t="s">
        <v>53</v>
      </c>
      <c r="W36" s="173"/>
      <c r="X36" s="173"/>
      <c r="Y36" s="61"/>
      <c r="Z36" s="60" t="s">
        <v>22</v>
      </c>
      <c r="AA36" s="60"/>
      <c r="AB36" s="60"/>
      <c r="AC36" s="174">
        <v>0</v>
      </c>
      <c r="AD36" s="174"/>
      <c r="AE36" s="174"/>
      <c r="AF36" s="117" t="s">
        <v>23</v>
      </c>
      <c r="AG36" s="118"/>
      <c r="AH36" s="174">
        <v>0</v>
      </c>
      <c r="AI36" s="174"/>
      <c r="AJ36" s="175"/>
    </row>
    <row r="37" spans="1:56" ht="21.75" customHeight="1">
      <c r="A37" s="56" t="s">
        <v>20</v>
      </c>
      <c r="B37" s="57"/>
      <c r="C37" s="57"/>
      <c r="D37" s="57"/>
      <c r="E37" s="57"/>
      <c r="F37" s="57"/>
      <c r="G37" s="58" t="s">
        <v>10</v>
      </c>
      <c r="H37" s="170">
        <v>0</v>
      </c>
      <c r="I37" s="170"/>
      <c r="J37" s="170"/>
      <c r="K37" s="60" t="s">
        <v>9</v>
      </c>
      <c r="L37" s="60"/>
      <c r="M37" s="60"/>
      <c r="N37" s="60"/>
      <c r="O37" s="60"/>
      <c r="P37" s="60"/>
      <c r="Q37" s="68"/>
      <c r="R37" s="61" t="s">
        <v>39</v>
      </c>
      <c r="S37" s="61"/>
      <c r="T37" s="61"/>
      <c r="U37" s="61"/>
      <c r="V37" s="61"/>
      <c r="W37" s="61"/>
      <c r="X37" s="61"/>
      <c r="Y37" s="61"/>
      <c r="Z37" s="60" t="s">
        <v>10</v>
      </c>
      <c r="AA37" s="191">
        <v>0</v>
      </c>
      <c r="AB37" s="191"/>
      <c r="AC37" s="191"/>
      <c r="AD37" s="191"/>
      <c r="AE37" s="60" t="s">
        <v>9</v>
      </c>
      <c r="AF37" s="60"/>
      <c r="AG37" s="60"/>
      <c r="AH37" s="60"/>
      <c r="AI37" s="60"/>
      <c r="AJ37" s="68"/>
    </row>
    <row r="38" spans="1:56" ht="21.75" customHeight="1">
      <c r="A38" s="195" t="s">
        <v>30</v>
      </c>
      <c r="B38" s="196"/>
      <c r="C38" s="196"/>
      <c r="D38" s="196"/>
      <c r="E38" s="196"/>
      <c r="F38" s="196"/>
      <c r="G38" s="59" t="s">
        <v>10</v>
      </c>
      <c r="H38" s="197">
        <f>(AA38-((AVERAGE(AC36,AC35))+H36))*H42</f>
        <v>0</v>
      </c>
      <c r="I38" s="197"/>
      <c r="J38" s="197"/>
      <c r="K38" s="60" t="s">
        <v>9</v>
      </c>
      <c r="L38" s="60"/>
      <c r="M38" s="60"/>
      <c r="N38" s="60"/>
      <c r="O38" s="60"/>
      <c r="P38" s="60"/>
      <c r="Q38" s="68"/>
      <c r="R38" s="61" t="s">
        <v>40</v>
      </c>
      <c r="S38" s="61"/>
      <c r="T38" s="61"/>
      <c r="U38" s="61"/>
      <c r="V38" s="61"/>
      <c r="W38" s="61"/>
      <c r="X38" s="61"/>
      <c r="Y38" s="61"/>
      <c r="Z38" s="60" t="s">
        <v>10</v>
      </c>
      <c r="AA38" s="191">
        <v>0</v>
      </c>
      <c r="AB38" s="191"/>
      <c r="AC38" s="191"/>
      <c r="AD38" s="191"/>
      <c r="AE38" s="60" t="s">
        <v>9</v>
      </c>
      <c r="AF38" s="60"/>
      <c r="AG38" s="60"/>
      <c r="AH38" s="60"/>
      <c r="AI38" s="60"/>
      <c r="AJ38" s="68"/>
    </row>
    <row r="39" spans="1:56" ht="21.75" customHeight="1">
      <c r="A39" s="56" t="s">
        <v>27</v>
      </c>
      <c r="B39" s="57"/>
      <c r="C39" s="57"/>
      <c r="D39" s="57"/>
      <c r="E39" s="57"/>
      <c r="F39" s="57"/>
      <c r="G39" s="58" t="s">
        <v>10</v>
      </c>
      <c r="H39" s="171">
        <f>(K27+K29+K31)</f>
        <v>0</v>
      </c>
      <c r="I39" s="171"/>
      <c r="J39" s="171"/>
      <c r="K39" s="60" t="s">
        <v>9</v>
      </c>
      <c r="L39" s="60"/>
      <c r="M39" s="60"/>
      <c r="N39" s="60"/>
      <c r="O39" s="60"/>
      <c r="P39" s="60"/>
      <c r="Q39" s="68"/>
      <c r="R39" s="61" t="s">
        <v>41</v>
      </c>
      <c r="S39" s="61"/>
      <c r="T39" s="61"/>
      <c r="U39" s="61"/>
      <c r="V39" s="61"/>
      <c r="W39" s="61"/>
      <c r="X39" s="61"/>
      <c r="Y39" s="61"/>
      <c r="Z39" s="60" t="s">
        <v>10</v>
      </c>
      <c r="AA39" s="191">
        <v>0</v>
      </c>
      <c r="AB39" s="191"/>
      <c r="AC39" s="191"/>
      <c r="AD39" s="191"/>
      <c r="AE39" s="60" t="s">
        <v>9</v>
      </c>
      <c r="AF39" s="60"/>
      <c r="AG39" s="60"/>
      <c r="AH39" s="60"/>
      <c r="AI39" s="60"/>
      <c r="AJ39" s="68"/>
      <c r="AO39" s="65"/>
      <c r="AP39" s="65"/>
      <c r="AQ39" s="65"/>
      <c r="AR39" s="65"/>
    </row>
    <row r="40" spans="1:56" ht="21.75" customHeight="1">
      <c r="A40" s="56" t="s">
        <v>2</v>
      </c>
      <c r="B40" s="57"/>
      <c r="C40" s="57"/>
      <c r="D40" s="57"/>
      <c r="E40" s="57"/>
      <c r="F40" s="57"/>
      <c r="G40" s="59" t="s">
        <v>10</v>
      </c>
      <c r="H40" s="69"/>
      <c r="I40" s="70"/>
      <c r="J40" s="71">
        <f>H39+((3.14*((H37/2)^2))*H42)</f>
        <v>0</v>
      </c>
      <c r="K40" s="60" t="s">
        <v>11</v>
      </c>
      <c r="L40" s="60"/>
      <c r="M40" s="60"/>
      <c r="N40" s="60"/>
      <c r="O40" s="60"/>
      <c r="P40" s="60"/>
      <c r="Q40" s="68"/>
      <c r="R40" s="61" t="s">
        <v>4</v>
      </c>
      <c r="S40" s="61"/>
      <c r="T40" s="61"/>
      <c r="U40" s="61"/>
      <c r="V40" s="61"/>
      <c r="W40" s="61"/>
      <c r="X40" s="61"/>
      <c r="Y40" s="61"/>
      <c r="Z40" s="60" t="s">
        <v>10</v>
      </c>
      <c r="AA40" s="191">
        <f>AA38-AA39</f>
        <v>0</v>
      </c>
      <c r="AB40" s="191"/>
      <c r="AC40" s="191"/>
      <c r="AD40" s="191"/>
      <c r="AE40" s="60" t="s">
        <v>9</v>
      </c>
      <c r="AF40" s="60"/>
      <c r="AG40" s="60"/>
      <c r="AH40" s="60"/>
      <c r="AI40" s="60"/>
      <c r="AJ40" s="68"/>
    </row>
    <row r="41" spans="1:56" ht="21.75" customHeight="1">
      <c r="A41" s="56" t="s">
        <v>3</v>
      </c>
      <c r="B41" s="57"/>
      <c r="C41" s="57"/>
      <c r="D41" s="57"/>
      <c r="E41" s="57"/>
      <c r="F41" s="57"/>
      <c r="G41" s="59" t="s">
        <v>10</v>
      </c>
      <c r="H41" s="166">
        <v>1</v>
      </c>
      <c r="I41" s="166"/>
      <c r="J41" s="166"/>
      <c r="K41" s="60" t="s">
        <v>12</v>
      </c>
      <c r="L41" s="60"/>
      <c r="M41" s="60"/>
      <c r="N41" s="60"/>
      <c r="O41" s="60"/>
      <c r="P41" s="60"/>
      <c r="Q41" s="68"/>
      <c r="R41" s="61" t="s">
        <v>28</v>
      </c>
      <c r="S41" s="69"/>
      <c r="T41" s="69"/>
      <c r="U41" s="69"/>
      <c r="V41" s="69"/>
      <c r="W41" s="69"/>
      <c r="X41" s="69"/>
      <c r="Y41" s="69"/>
      <c r="Z41" s="60" t="s">
        <v>10</v>
      </c>
      <c r="AA41" s="167">
        <f>IF(AA40=0,0,J40*(AA38-AA39)*1000)</f>
        <v>0</v>
      </c>
      <c r="AB41" s="167"/>
      <c r="AC41" s="167"/>
      <c r="AD41" s="167"/>
      <c r="AE41" s="60" t="s">
        <v>29</v>
      </c>
      <c r="AF41" s="69"/>
      <c r="AG41" s="60"/>
      <c r="AH41" s="60"/>
      <c r="AI41" s="60"/>
      <c r="AJ41" s="68"/>
      <c r="AP41" s="10"/>
      <c r="BD41" s="10"/>
    </row>
    <row r="42" spans="1:56" ht="21.75" customHeight="1" thickBot="1">
      <c r="A42" s="13" t="s">
        <v>15</v>
      </c>
      <c r="B42" s="62"/>
      <c r="C42" s="62"/>
      <c r="D42" s="62"/>
      <c r="E42" s="62"/>
      <c r="F42" s="62"/>
      <c r="G42" s="63" t="s">
        <v>10</v>
      </c>
      <c r="H42" s="194">
        <v>0</v>
      </c>
      <c r="I42" s="194"/>
      <c r="J42" s="194"/>
      <c r="K42" s="72"/>
      <c r="L42" s="72"/>
      <c r="M42" s="72"/>
      <c r="N42" s="72"/>
      <c r="O42" s="72"/>
      <c r="P42" s="72"/>
      <c r="Q42" s="73"/>
      <c r="R42" s="193" t="s">
        <v>16</v>
      </c>
      <c r="S42" s="193"/>
      <c r="T42" s="193"/>
      <c r="U42" s="193"/>
      <c r="V42" s="193"/>
      <c r="W42" s="193"/>
      <c r="X42" s="193"/>
      <c r="Y42" s="193"/>
      <c r="Z42" s="60" t="s">
        <v>10</v>
      </c>
      <c r="AA42" s="192">
        <v>0.1</v>
      </c>
      <c r="AB42" s="192"/>
      <c r="AC42" s="192"/>
      <c r="AD42" s="192"/>
      <c r="AE42" s="60" t="s">
        <v>17</v>
      </c>
      <c r="AF42" s="60"/>
      <c r="AG42" s="72"/>
      <c r="AH42" s="72"/>
      <c r="AI42" s="72"/>
      <c r="AJ42" s="73"/>
    </row>
    <row r="43" spans="1:56" ht="21.75" customHeight="1" thickTop="1">
      <c r="A43" s="187" t="s">
        <v>5</v>
      </c>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c r="AB43" s="187"/>
      <c r="AC43" s="187"/>
      <c r="AD43" s="187"/>
      <c r="AE43" s="187"/>
      <c r="AF43" s="187"/>
      <c r="AG43" s="187"/>
      <c r="AH43" s="187"/>
      <c r="AI43" s="187"/>
      <c r="AJ43" s="187"/>
    </row>
    <row r="44" spans="1:56" ht="15" customHeight="1">
      <c r="A44" s="188" t="s">
        <v>54</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c r="AA44" s="188"/>
      <c r="AB44" s="188"/>
      <c r="AC44" s="188"/>
      <c r="AD44" s="188"/>
      <c r="AE44" s="188"/>
      <c r="AF44" s="188"/>
      <c r="AG44" s="188"/>
      <c r="AH44" s="188"/>
      <c r="AI44" s="188"/>
      <c r="AJ44" s="188"/>
    </row>
    <row r="45" spans="1:56" ht="6" customHeight="1"/>
    <row r="46" spans="1:56" ht="21.75" customHeight="1">
      <c r="A46" s="186" t="s">
        <v>46</v>
      </c>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row>
    <row r="47" spans="1:56" ht="15" customHeight="1"/>
    <row r="48" spans="1:56"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sheetData>
  <sheetProtection password="CC2D" sheet="1" objects="1" scenarios="1" formatCells="0" formatColumns="0" formatRows="0" insertColumns="0" insertRows="0" deleteColumns="0" deleteRows="0"/>
  <mergeCells count="81">
    <mergeCell ref="D31:E31"/>
    <mergeCell ref="G31:H31"/>
    <mergeCell ref="D29:E29"/>
    <mergeCell ref="X28:Y28"/>
    <mergeCell ref="G27:H27"/>
    <mergeCell ref="G29:H29"/>
    <mergeCell ref="A46:AJ46"/>
    <mergeCell ref="A43:AJ43"/>
    <mergeCell ref="A44:AJ44"/>
    <mergeCell ref="AB33:AC33"/>
    <mergeCell ref="V34:W34"/>
    <mergeCell ref="AC35:AE35"/>
    <mergeCell ref="H37:J37"/>
    <mergeCell ref="AA37:AD37"/>
    <mergeCell ref="AA38:AD38"/>
    <mergeCell ref="AA39:AD39"/>
    <mergeCell ref="AA40:AD40"/>
    <mergeCell ref="AA42:AD42"/>
    <mergeCell ref="R42:Y42"/>
    <mergeCell ref="H42:J42"/>
    <mergeCell ref="A38:F38"/>
    <mergeCell ref="H38:J38"/>
    <mergeCell ref="AJ28:AJ29"/>
    <mergeCell ref="AC30:AC31"/>
    <mergeCell ref="AC28:AC29"/>
    <mergeCell ref="H35:J35"/>
    <mergeCell ref="U33:V33"/>
    <mergeCell ref="K29:L29"/>
    <mergeCell ref="K31:L31"/>
    <mergeCell ref="AH35:AJ35"/>
    <mergeCell ref="AD29:AE29"/>
    <mergeCell ref="AH36:AJ36"/>
    <mergeCell ref="V35:X35"/>
    <mergeCell ref="AC36:AE36"/>
    <mergeCell ref="AD30:AE30"/>
    <mergeCell ref="AD31:AE31"/>
    <mergeCell ref="W31:X31"/>
    <mergeCell ref="W30:X30"/>
    <mergeCell ref="Z32:AB32"/>
    <mergeCell ref="AF32:AH32"/>
    <mergeCell ref="AJ30:AJ31"/>
    <mergeCell ref="H41:J41"/>
    <mergeCell ref="AA41:AD41"/>
    <mergeCell ref="Y34:Z34"/>
    <mergeCell ref="H36:J36"/>
    <mergeCell ref="H39:J39"/>
    <mergeCell ref="V36:X36"/>
    <mergeCell ref="A6:AJ7"/>
    <mergeCell ref="A8:AJ8"/>
    <mergeCell ref="A10:AJ10"/>
    <mergeCell ref="A9:B9"/>
    <mergeCell ref="C9:D9"/>
    <mergeCell ref="P9:R9"/>
    <mergeCell ref="V9:X9"/>
    <mergeCell ref="AA9:AC9"/>
    <mergeCell ref="E13:H13"/>
    <mergeCell ref="O12:Q12"/>
    <mergeCell ref="AG13:AI13"/>
    <mergeCell ref="F17:H17"/>
    <mergeCell ref="AC12:AE12"/>
    <mergeCell ref="AG17:AI17"/>
    <mergeCell ref="K12:L12"/>
    <mergeCell ref="AA26:AB26"/>
    <mergeCell ref="AG26:AH26"/>
    <mergeCell ref="D27:E27"/>
    <mergeCell ref="AD27:AE27"/>
    <mergeCell ref="A23:B23"/>
    <mergeCell ref="F23:G23"/>
    <mergeCell ref="AC23:AD23"/>
    <mergeCell ref="K27:L27"/>
    <mergeCell ref="V26:W26"/>
    <mergeCell ref="Q23:AB23"/>
    <mergeCell ref="AB24:AC24"/>
    <mergeCell ref="S24:T24"/>
    <mergeCell ref="S25:T25"/>
    <mergeCell ref="R18:T18"/>
    <mergeCell ref="W17:X17"/>
    <mergeCell ref="AC21:AG21"/>
    <mergeCell ref="R21:AB21"/>
    <mergeCell ref="A21:J21"/>
    <mergeCell ref="K21:O21"/>
  </mergeCells>
  <phoneticPr fontId="0" type="noConversion"/>
  <conditionalFormatting sqref="J23 H23">
    <cfRule type="cellIs" dxfId="0" priority="1" stopIfTrue="1" operator="equal">
      <formula>$J$23</formula>
    </cfRule>
  </conditionalFormatting>
  <pageMargins left="0.14000000000000001" right="0" top="7.0000000000000007E-2" bottom="0.22" header="0" footer="7.874015748031496E-2"/>
  <pageSetup paperSize="9" scale="8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Interelectra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nules</dc:creator>
  <cp:lastModifiedBy>mac xp</cp:lastModifiedBy>
  <cp:lastPrinted>2012-09-17T20:52:15Z</cp:lastPrinted>
  <dcterms:created xsi:type="dcterms:W3CDTF">2004-10-12T08:08:36Z</dcterms:created>
  <dcterms:modified xsi:type="dcterms:W3CDTF">2012-11-27T10:48:16Z</dcterms:modified>
</cp:coreProperties>
</file>