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xr:revisionPtr revIDLastSave="0" documentId="13_ncr:1_{7E4BD820-8236-4662-B236-EAE43C1F18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9" i="1" l="1"/>
  <c r="P27" i="1"/>
  <c r="P35" i="1"/>
  <c r="P25" i="1"/>
  <c r="V40" i="1"/>
  <c r="V41" i="1"/>
  <c r="V42" i="1"/>
  <c r="V43" i="1"/>
  <c r="V44" i="1"/>
  <c r="V45" i="1"/>
  <c r="V46" i="1"/>
  <c r="V47" i="1"/>
  <c r="V48" i="1"/>
  <c r="V49" i="1"/>
  <c r="P40" i="1"/>
  <c r="P41" i="1"/>
  <c r="P42" i="1"/>
  <c r="P43" i="1"/>
  <c r="P44" i="1"/>
  <c r="P45" i="1"/>
  <c r="P46" i="1"/>
  <c r="P47" i="1"/>
  <c r="P48" i="1"/>
  <c r="P49" i="1"/>
  <c r="P39" i="1"/>
  <c r="S25" i="1"/>
  <c r="P30" i="1"/>
  <c r="P26" i="1"/>
  <c r="P28" i="1"/>
  <c r="P29" i="1"/>
  <c r="P31" i="1"/>
  <c r="P32" i="1"/>
  <c r="P33" i="1"/>
  <c r="P34" i="1"/>
  <c r="S35" i="1"/>
  <c r="S34" i="1"/>
  <c r="S33" i="1"/>
  <c r="S32" i="1"/>
  <c r="S31" i="1"/>
  <c r="S30" i="1"/>
  <c r="S29" i="1"/>
  <c r="S28" i="1"/>
  <c r="S27" i="1"/>
  <c r="S26" i="1"/>
</calcChain>
</file>

<file path=xl/sharedStrings.xml><?xml version="1.0" encoding="utf-8"?>
<sst xmlns="http://schemas.openxmlformats.org/spreadsheetml/2006/main" count="17" uniqueCount="13">
  <si>
    <t>Method/Size</t>
  </si>
  <si>
    <t>Quicksort
 Median-of-three (R)</t>
  </si>
  <si>
    <t>Quicksort
 First element pivot (R)</t>
  </si>
  <si>
    <t>Quicksort
 Random element pivot (I)</t>
  </si>
  <si>
    <t>Merge sort (R)</t>
  </si>
  <si>
    <t>Insertion sort
 (I)</t>
  </si>
  <si>
    <t>Binary search (R)</t>
  </si>
  <si>
    <t>N</t>
  </si>
  <si>
    <t>f(N)=NlogN</t>
  </si>
  <si>
    <t>f(N)=N</t>
  </si>
  <si>
    <t>f(N)=1</t>
  </si>
  <si>
    <t>f(N)=logN</t>
  </si>
  <si>
    <t>f(N)=N2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</si>
</sst>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2"/>
      <color theme="1"/>
      <name val="&quot;Times New Roman&quot;"/>
    </font>
    <font>
      <b/>
      <sz val="12"/>
      <color theme="1"/>
      <name val="&quot;Times New Roman&quot;"/>
    </font>
    <font>
      <b/>
      <sz val="12"/>
      <color rgb="FF000000"/>
      <name val="&quot;Times New Roman&quot;"/>
    </font>
    <font>
      <b/>
      <sz val="12"/>
      <name val="&quot;Times New Roman&quot;"/>
    </font>
    <font>
      <sz val="10"/>
      <name val="Arial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8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0" borderId="1" xfId="0" applyFont="1" applyBorder="1" applyAlignment="1">
      <alignment vertical="top"/>
    </xf>
    <xf numFmtId="0" fontId="5" fillId="0" borderId="0" xfId="0" applyFont="1" applyAlignment="1"/>
    <xf numFmtId="0" fontId="6" fillId="0" borderId="2" xfId="0" applyFont="1" applyBorder="1" applyAlignment="1">
      <alignment vertical="top"/>
    </xf>
    <xf numFmtId="11" fontId="7" fillId="0" borderId="2" xfId="0" applyNumberFormat="1" applyFont="1" applyBorder="1" applyAlignment="1">
      <alignment vertical="top" wrapText="1"/>
    </xf>
    <xf numFmtId="11" fontId="7" fillId="0" borderId="2" xfId="0" applyNumberFormat="1" applyFont="1" applyBorder="1" applyAlignment="1">
      <alignment vertical="top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5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0" fillId="0" borderId="6" xfId="0" applyFont="1" applyBorder="1" applyAlignment="1"/>
    <xf numFmtId="0" fontId="0" fillId="0" borderId="11" xfId="0" applyFont="1" applyBorder="1" applyAlignment="1">
      <alignment horizontal="right"/>
    </xf>
    <xf numFmtId="0" fontId="0" fillId="0" borderId="8" xfId="0" applyFont="1" applyBorder="1" applyAlignment="1"/>
    <xf numFmtId="0" fontId="0" fillId="0" borderId="0" xfId="0" applyFont="1" applyBorder="1" applyAlignment="1"/>
    <xf numFmtId="0" fontId="8" fillId="0" borderId="10" xfId="0" applyFont="1" applyFill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0" fillId="0" borderId="5" xfId="0" applyFont="1" applyBorder="1" applyAlignment="1"/>
    <xf numFmtId="0" fontId="8" fillId="0" borderId="0" xfId="0" applyFont="1" applyBorder="1" applyAlignment="1">
      <alignment horizontal="center"/>
    </xf>
    <xf numFmtId="11" fontId="0" fillId="0" borderId="6" xfId="0" applyNumberFormat="1" applyFont="1" applyBorder="1" applyAlignment="1"/>
    <xf numFmtId="11" fontId="0" fillId="0" borderId="0" xfId="0" applyNumberFormat="1" applyFont="1" applyAlignment="1"/>
    <xf numFmtId="0" fontId="10" fillId="0" borderId="0" xfId="0" applyFont="1" applyAlignment="1"/>
    <xf numFmtId="11" fontId="0" fillId="0" borderId="8" xfId="0" applyNumberFormat="1" applyFont="1" applyBorder="1" applyAlignment="1"/>
    <xf numFmtId="0" fontId="6" fillId="0" borderId="12" xfId="0" applyFont="1" applyBorder="1" applyAlignment="1">
      <alignment vertical="top"/>
    </xf>
    <xf numFmtId="11" fontId="7" fillId="0" borderId="13" xfId="0" applyNumberFormat="1" applyFont="1" applyBorder="1" applyAlignment="1">
      <alignment vertical="top"/>
    </xf>
    <xf numFmtId="0" fontId="6" fillId="0" borderId="13" xfId="0" applyFont="1" applyBorder="1" applyAlignment="1">
      <alignment vertical="top"/>
    </xf>
    <xf numFmtId="11" fontId="6" fillId="0" borderId="13" xfId="0" applyNumberFormat="1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3" fillId="2" borderId="15" xfId="0" applyFont="1" applyFill="1" applyBorder="1" applyAlignment="1">
      <alignment horizontal="left"/>
    </xf>
    <xf numFmtId="0" fontId="4" fillId="0" borderId="10" xfId="0" applyFont="1" applyBorder="1" applyAlignment="1">
      <alignment vertical="top"/>
    </xf>
    <xf numFmtId="0" fontId="1" fillId="0" borderId="16" xfId="0" applyFont="1" applyBorder="1" applyAlignment="1">
      <alignment vertical="top"/>
    </xf>
    <xf numFmtId="0" fontId="2" fillId="0" borderId="17" xfId="0" applyFont="1" applyBorder="1" applyAlignment="1">
      <alignment vertical="top" wrapText="1"/>
    </xf>
    <xf numFmtId="0" fontId="2" fillId="0" borderId="17" xfId="0" applyFont="1" applyBorder="1" applyAlignment="1">
      <alignment vertical="top"/>
    </xf>
    <xf numFmtId="0" fontId="2" fillId="0" borderId="18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15917912184876"/>
          <c:y val="6.0891036551745395E-2"/>
          <c:w val="0.65312796041769294"/>
          <c:h val="0.88369812018616634"/>
        </c:manualLayout>
      </c:layout>
      <c:lineChart>
        <c:grouping val="standard"/>
        <c:varyColors val="0"/>
        <c:ser>
          <c:idx val="0"/>
          <c:order val="0"/>
          <c:tx>
            <c:v>median-of-three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Blad1!$G$15:$Q$15</c15:sqref>
                  </c15:fullRef>
                </c:ext>
              </c:extLst>
              <c:f>(Blad1!$G$15,Blad1!$I$15,Blad1!$K$15,Blad1!$M$15,Blad1!$O$15,Blad1!$Q$15)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Blad1!$G$16:$Q$16</c15:sqref>
                  </c15:fullRef>
                </c:ext>
              </c:extLst>
              <c:f>Blad1!$G$16:$Q$16</c:f>
              <c:numCache>
                <c:formatCode>0.00E+00</c:formatCode>
                <c:ptCount val="6"/>
                <c:pt idx="0">
                  <c:v>4.2500000000078499E-5</c:v>
                </c:pt>
                <c:pt idx="1" formatCode="General">
                  <c:v>2.07949999999845E-4</c:v>
                </c:pt>
                <c:pt idx="2" formatCode="General">
                  <c:v>6.82475000000004E-3</c:v>
                </c:pt>
                <c:pt idx="3" formatCode="General">
                  <c:v>0.53019954999999896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C59-473E-9E81-2D31ABA2EB89}"/>
            </c:ext>
          </c:extLst>
        </c:ser>
        <c:ser>
          <c:idx val="1"/>
          <c:order val="1"/>
          <c:tx>
            <c:v>first element pivot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Blad1!$G$15:$Q$15</c15:sqref>
                  </c15:fullRef>
                </c:ext>
              </c:extLst>
              <c:f>(Blad1!$G$15,Blad1!$I$15,Blad1!$K$15,Blad1!$M$15,Blad1!$O$15,Blad1!$Q$15)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Blad1!$G$17:$Q$17</c15:sqref>
                  </c15:fullRef>
                </c:ext>
              </c:extLst>
              <c:f>Blad1!$G$17:$Q$17</c:f>
              <c:numCache>
                <c:formatCode>0.00E+00</c:formatCode>
                <c:ptCount val="6"/>
                <c:pt idx="0">
                  <c:v>3.1480000000350099E-5</c:v>
                </c:pt>
                <c:pt idx="1" formatCode="General">
                  <c:v>1.46559999999951E-4</c:v>
                </c:pt>
                <c:pt idx="2" formatCode="General">
                  <c:v>2.3892400000001101E-3</c:v>
                </c:pt>
                <c:pt idx="3" formatCode="General">
                  <c:v>0.11395046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C59-473E-9E81-2D31ABA2EB89}"/>
            </c:ext>
          </c:extLst>
        </c:ser>
        <c:ser>
          <c:idx val="2"/>
          <c:order val="2"/>
          <c:tx>
            <c:v>random element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Blad1!$G$15:$Q$15</c15:sqref>
                  </c15:fullRef>
                </c:ext>
              </c:extLst>
              <c:f>(Blad1!$G$15,Blad1!$I$15,Blad1!$K$15,Blad1!$M$15,Blad1!$O$15,Blad1!$Q$15)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Blad1!$G$18:$Q$18</c15:sqref>
                  </c15:fullRef>
                </c:ext>
              </c:extLst>
              <c:f>Blad1!$G$18:$Q$18</c:f>
              <c:numCache>
                <c:formatCode>0.00E+00</c:formatCode>
                <c:ptCount val="6"/>
                <c:pt idx="0">
                  <c:v>5.2439999999975801E-5</c:v>
                </c:pt>
                <c:pt idx="1" formatCode="General">
                  <c:v>2.41500000000005E-4</c:v>
                </c:pt>
                <c:pt idx="2" formatCode="General">
                  <c:v>3.62205000000015E-3</c:v>
                </c:pt>
                <c:pt idx="3" formatCode="General">
                  <c:v>0.116847599999999</c:v>
                </c:pt>
                <c:pt idx="4" formatCode="General">
                  <c:v>8.7340187999999994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C59-473E-9E81-2D31ABA2EB89}"/>
            </c:ext>
          </c:extLst>
        </c:ser>
        <c:ser>
          <c:idx val="6"/>
          <c:order val="6"/>
          <c:tx>
            <c:v>N^2</c:v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Blad1!$G$15:$Q$15</c15:sqref>
                  </c15:fullRef>
                </c:ext>
              </c:extLst>
              <c:f>(Blad1!$G$15,Blad1!$I$15,Blad1!$K$15,Blad1!$M$15,Blad1!$O$15,Blad1!$Q$15)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Blad1!$P$25:$P$35</c15:sqref>
                  </c15:fullRef>
                </c:ext>
              </c:extLst>
              <c:f>(Blad1!$P$25,Blad1!$P$27,Blad1!$P$29,Blad1!$P$31,Blad1!$P$33,Blad1!$P$35)</c:f>
              <c:numCache>
                <c:formatCode>General</c:formatCode>
                <c:ptCount val="6"/>
                <c:pt idx="0">
                  <c:v>1E-3</c:v>
                </c:pt>
                <c:pt idx="1">
                  <c:v>0.1</c:v>
                </c:pt>
                <c:pt idx="2">
                  <c:v>10</c:v>
                </c:pt>
                <c:pt idx="3">
                  <c:v>1000</c:v>
                </c:pt>
                <c:pt idx="4">
                  <c:v>100000</c:v>
                </c:pt>
                <c:pt idx="5">
                  <c:v>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A7-4B16-BF9B-8872F2AD0AEF}"/>
            </c:ext>
          </c:extLst>
        </c:ser>
        <c:ser>
          <c:idx val="7"/>
          <c:order val="7"/>
          <c:tx>
            <c:v>N</c:v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Blad1!$G$15:$Q$15</c15:sqref>
                  </c15:fullRef>
                </c:ext>
              </c:extLst>
              <c:f>(Blad1!$G$15,Blad1!$I$15,Blad1!$K$15,Blad1!$M$15,Blad1!$O$15,Blad1!$Q$15)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Blad1!$S$25:$S$35</c15:sqref>
                  </c15:fullRef>
                </c:ext>
              </c:extLst>
              <c:f>(Blad1!$S$25,Blad1!$S$27,Blad1!$S$29,Blad1!$S$31,Blad1!$S$33,Blad1!$S$35)</c:f>
              <c:numCache>
                <c:formatCode>General</c:formatCode>
                <c:ptCount val="6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A7-4B16-BF9B-8872F2AD0AEF}"/>
            </c:ext>
          </c:extLst>
        </c:ser>
        <c:ser>
          <c:idx val="8"/>
          <c:order val="8"/>
          <c:tx>
            <c:v>NlogN</c:v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Blad1!$G$15:$Q$15</c15:sqref>
                  </c15:fullRef>
                </c:ext>
              </c:extLst>
              <c:f>(Blad1!$G$15,Blad1!$I$15,Blad1!$K$15,Blad1!$M$15,Blad1!$O$15,Blad1!$Q$15)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Blad1!$P$39:$P$49</c15:sqref>
                  </c15:fullRef>
                </c:ext>
              </c:extLst>
              <c:f>(Blad1!$P$39,Blad1!$P$41,Blad1!$P$43,Blad1!$P$45,Blad1!$P$47,Blad1!$P$49)</c:f>
              <c:numCache>
                <c:formatCode>General</c:formatCode>
                <c:ptCount val="6"/>
                <c:pt idx="0">
                  <c:v>3.3219280948873622E-4</c:v>
                </c:pt>
                <c:pt idx="1">
                  <c:v>6.6438561897747255E-3</c:v>
                </c:pt>
                <c:pt idx="2">
                  <c:v>9.9657842846620881E-2</c:v>
                </c:pt>
                <c:pt idx="3">
                  <c:v>1.328771237954945</c:v>
                </c:pt>
                <c:pt idx="4">
                  <c:v>16.609640474436812</c:v>
                </c:pt>
                <c:pt idx="5">
                  <c:v>199.31568569324173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A7-4B16-BF9B-8872F2AD0AEF}"/>
            </c:ext>
          </c:extLst>
        </c:ser>
        <c:ser>
          <c:idx val="9"/>
          <c:order val="9"/>
          <c:tx>
            <c:v>1</c:v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Blad1!$G$15:$Q$15</c15:sqref>
                  </c15:fullRef>
                </c:ext>
              </c:extLst>
              <c:f>(Blad1!$G$15,Blad1!$I$15,Blad1!$K$15,Blad1!$M$15,Blad1!$O$15,Blad1!$Q$15)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Blad1!$S$39:$S$49</c15:sqref>
                  </c15:fullRef>
                </c:ext>
              </c:extLst>
              <c:f>(Blad1!$S$39,Blad1!$S$41,Blad1!$S$43,Blad1!$S$45,Blad1!$S$47,Blad1!$S$49)</c:f>
              <c:numCache>
                <c:formatCode>0.00E+00</c:formatCode>
                <c:ptCount val="6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A7-4B16-BF9B-8872F2AD0AEF}"/>
            </c:ext>
          </c:extLst>
        </c:ser>
        <c:ser>
          <c:idx val="10"/>
          <c:order val="10"/>
          <c:tx>
            <c:v>logN</c:v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Blad1!$G$15:$Q$15</c15:sqref>
                  </c15:fullRef>
                </c:ext>
              </c:extLst>
              <c:f>(Blad1!$G$15,Blad1!$I$15,Blad1!$K$15,Blad1!$M$15,Blad1!$O$15,Blad1!$Q$15)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Blad1!$V$39:$V$49</c15:sqref>
                  </c15:fullRef>
                </c:ext>
              </c:extLst>
              <c:f>(Blad1!$V$39,Blad1!$V$41,Blad1!$V$43,Blad1!$V$45,Blad1!$V$47,Blad1!$V$49)</c:f>
              <c:numCache>
                <c:formatCode>General</c:formatCode>
                <c:ptCount val="6"/>
                <c:pt idx="0">
                  <c:v>3.3219280948873624E-5</c:v>
                </c:pt>
                <c:pt idx="1">
                  <c:v>6.6438561897747247E-5</c:v>
                </c:pt>
                <c:pt idx="2">
                  <c:v>9.9657842846620864E-5</c:v>
                </c:pt>
                <c:pt idx="3">
                  <c:v>1.3287712379549449E-4</c:v>
                </c:pt>
                <c:pt idx="4">
                  <c:v>1.6609640474436811E-4</c:v>
                </c:pt>
                <c:pt idx="5">
                  <c:v>1.9931568569324173E-4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A7-4B16-BF9B-8872F2AD0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607503"/>
        <c:axId val="312595439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merge sort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Blad1!$G$15:$Q$15</c15:sqref>
                        </c15:fullRef>
                        <c15:formulaRef>
                          <c15:sqref>(Blad1!$G$15,Blad1!$I$15,Blad1!$K$15,Blad1!$M$15,Blad1!$O$15,Blad1!$Q$15)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  <c:pt idx="5">
                        <c:v>100000</c:v>
                      </c:pt>
                      <c:pt idx="6">
                        <c:v>500000</c:v>
                      </c:pt>
                      <c:pt idx="7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(Blad1!$G$19,Blad1!$I$19,Blad1!$K$19,Blad1!$M$19,Blad1!$O$19,Blad1!$Q$19)</c15:sqref>
                        </c15:fullRef>
                        <c15:formulaRef>
                          <c15:sqref>(Blad1!$G$19,Blad1!$K$19,Blad1!$O$19)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 formatCode="0.00E+00">
                        <c:v>3.9380000000121999E-5</c:v>
                      </c:pt>
                      <c:pt idx="1">
                        <c:v>2.9135599999999999E-3</c:v>
                      </c:pt>
                      <c:pt idx="2">
                        <c:v>0.495117999999999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C59-473E-9E81-2D31ABA2EB8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insertion sort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Blad1!$G$15:$Q$15</c15:sqref>
                        </c15:fullRef>
                        <c15:formulaRef>
                          <c15:sqref>(Blad1!$G$15,Blad1!$I$15,Blad1!$K$15,Blad1!$M$15,Blad1!$O$15,Blad1!$Q$15)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  <c:pt idx="5">
                        <c:v>100000</c:v>
                      </c:pt>
                      <c:pt idx="6">
                        <c:v>500000</c:v>
                      </c:pt>
                      <c:pt idx="7">
                        <c:v>1000000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(Blad1!$G$20,Blad1!$I$20,Blad1!$K$20,Blad1!$M$20,Blad1!$O$20,Blad1!$Q$20)</c15:sqref>
                        </c15:fullRef>
                        <c15:formulaRef>
                          <c15:sqref>(Blad1!$G$20,Blad1!$K$20,Blad1!$O$20)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 formatCode="0.00E+00">
                        <c:v>2.5779999997865799E-5</c:v>
                      </c:pt>
                      <c:pt idx="1">
                        <c:v>3.7502479553222598E-2</c:v>
                      </c:pt>
                      <c:pt idx="2">
                        <c:v>347.54767990112299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C59-473E-9E81-2D31ABA2EB8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binary search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Blad1!$G$15:$Q$15</c15:sqref>
                        </c15:fullRef>
                        <c15:formulaRef>
                          <c15:sqref>(Blad1!$G$15,Blad1!$I$15,Blad1!$K$15,Blad1!$M$15,Blad1!$O$15,Blad1!$Q$15)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  <c:pt idx="5">
                        <c:v>100000</c:v>
                      </c:pt>
                      <c:pt idx="6">
                        <c:v>500000</c:v>
                      </c:pt>
                      <c:pt idx="7">
                        <c:v>1000000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(Blad1!$G$21,Blad1!$I$21,Blad1!$K$21,Blad1!$M$21,Blad1!$O$21,Blad1!$Q$21)</c15:sqref>
                        </c15:fullRef>
                        <c15:formulaRef>
                          <c15:sqref>(Blad1!$G$21,Blad1!$K$21,Blad1!$O$21)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 formatCode="0.00E+00">
                        <c:v>2.1020000000504502E-5</c:v>
                      </c:pt>
                      <c:pt idx="1">
                        <c:v>2.6360000000025199E-5</c:v>
                      </c:pt>
                      <c:pt idx="2">
                        <c:v>3.0860000000032498E-5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C59-473E-9E81-2D31ABA2EB89}"/>
                  </c:ext>
                </c:extLst>
              </c15:ser>
            </c15:filteredLineSeries>
          </c:ext>
        </c:extLst>
      </c:lineChart>
      <c:catAx>
        <c:axId val="31260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inputs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5439"/>
        <c:crossesAt val="0"/>
        <c:auto val="1"/>
        <c:lblAlgn val="ctr"/>
        <c:lblOffset val="100"/>
        <c:tickMarkSkip val="1"/>
        <c:noMultiLvlLbl val="0"/>
      </c:catAx>
      <c:valAx>
        <c:axId val="312595439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0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29516326116857E-2"/>
          <c:y val="0.11885871408931027"/>
          <c:w val="0.9020831146106737"/>
          <c:h val="0.84731481481481485"/>
        </c:manualLayout>
      </c:layout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Blad1!$K$27:$L$27</c:f>
              <c:numCache>
                <c:formatCode>General</c:formatCode>
                <c:ptCount val="2"/>
              </c:numCache>
            </c:numRef>
          </c:cat>
          <c:val>
            <c:numRef>
              <c:f>Blad1!$K$28:$K$29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9-477D-931A-C8C9611666B3}"/>
            </c:ext>
          </c:extLst>
        </c:ser>
        <c:ser>
          <c:idx val="1"/>
          <c:order val="1"/>
          <c:tx>
            <c:strRef>
              <c:f>Blad1!$L$28:$L$29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Blad1!$K$27:$L$27</c:f>
              <c:numCache>
                <c:formatCode>General</c:formatCode>
                <c:ptCount val="2"/>
              </c:numCache>
            </c:numRef>
          </c:cat>
          <c:val>
            <c:numRef>
              <c:f>Blad1!$L$28:$L$29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E9-477D-931A-C8C961166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3695"/>
        <c:axId val="68638031"/>
      </c:lineChart>
      <c:catAx>
        <c:axId val="1889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8031"/>
        <c:crosses val="autoZero"/>
        <c:auto val="1"/>
        <c:lblAlgn val="ctr"/>
        <c:lblOffset val="100"/>
        <c:noMultiLvlLbl val="0"/>
      </c:catAx>
      <c:valAx>
        <c:axId val="6863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369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356346</xdr:colOff>
      <xdr:row>23</xdr:row>
      <xdr:rowOff>53789</xdr:rowOff>
    </xdr:from>
    <xdr:to>
      <xdr:col>13</xdr:col>
      <xdr:colOff>666751</xdr:colOff>
      <xdr:row>52</xdr:row>
      <xdr:rowOff>44258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3554C5E-5DDE-4D33-9E42-0F2EDF719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295274</xdr:colOff>
      <xdr:row>42</xdr:row>
      <xdr:rowOff>19049</xdr:rowOff>
    </xdr:from>
    <xdr:to>
      <xdr:col>25</xdr:col>
      <xdr:colOff>213630</xdr:colOff>
      <xdr:row>45</xdr:row>
      <xdr:rowOff>112939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B5A4E86-A06A-4901-9E43-9CEE9FE38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  <outlinePr summaryBelow="0" summaryRight="0"/>
  </sheetPr>
  <dimension ref="C14:W49"/>
  <sheetViews>
    <sheetView tabSelected="1" topLeftCell="D21" zoomScaleNormal="100" workbookViewId="0">
      <selection activeCell="O51" sqref="O51"/>
    </sheetView>
  </sheetViews>
  <sheetFormatPr defaultColWidth="14.42578125" defaultRowHeight="15.75" customHeight="1"/>
  <cols>
    <col min="4" max="4" width="12.42578125" customWidth="1"/>
    <col min="5" max="5" width="14.42578125" hidden="1" customWidth="1"/>
    <col min="6" max="6" width="40.7109375" customWidth="1"/>
    <col min="8" max="8" width="22.42578125" customWidth="1"/>
    <col min="9" max="9" width="23" customWidth="1"/>
    <col min="10" max="10" width="24.5703125" customWidth="1"/>
    <col min="11" max="12" width="22.7109375" customWidth="1"/>
  </cols>
  <sheetData>
    <row r="14" spans="6:18" ht="15.75" customHeight="1" thickBot="1"/>
    <row r="15" spans="6:18" ht="15.75" customHeight="1">
      <c r="F15" s="34" t="s">
        <v>0</v>
      </c>
      <c r="G15" s="31">
        <v>10</v>
      </c>
      <c r="H15" s="31">
        <v>50</v>
      </c>
      <c r="I15" s="31">
        <v>100</v>
      </c>
      <c r="J15" s="31">
        <v>500</v>
      </c>
      <c r="K15" s="31">
        <v>1000</v>
      </c>
      <c r="L15" s="31">
        <v>5000</v>
      </c>
      <c r="M15" s="31">
        <v>10000</v>
      </c>
      <c r="N15" s="31">
        <v>50000</v>
      </c>
      <c r="O15" s="31">
        <v>100000</v>
      </c>
      <c r="P15" s="32">
        <v>500000</v>
      </c>
      <c r="Q15" s="33">
        <v>1000000</v>
      </c>
    </row>
    <row r="16" spans="6:18" ht="31.5">
      <c r="F16" s="35" t="s">
        <v>1</v>
      </c>
      <c r="G16" s="4">
        <v>4.2500000000078499E-5</v>
      </c>
      <c r="H16" s="4">
        <v>1.0589999999988099E-4</v>
      </c>
      <c r="I16" s="3">
        <v>2.07949999999845E-4</v>
      </c>
      <c r="J16" s="4">
        <v>2.1196200000000299E-3</v>
      </c>
      <c r="K16" s="3">
        <v>6.82475000000004E-3</v>
      </c>
      <c r="L16" s="3">
        <v>0.137534449999999</v>
      </c>
      <c r="M16" s="3">
        <v>0.53019954999999896</v>
      </c>
      <c r="N16" s="3">
        <v>12.945349649999899</v>
      </c>
      <c r="O16" s="3"/>
      <c r="P16" s="3"/>
      <c r="Q16" s="26"/>
      <c r="R16" s="23"/>
    </row>
    <row r="17" spans="3:23">
      <c r="F17" s="36" t="s">
        <v>2</v>
      </c>
      <c r="G17" s="5">
        <v>3.1480000000350099E-5</v>
      </c>
      <c r="H17" s="5">
        <v>7.8480000000169495E-5</v>
      </c>
      <c r="I17" s="3">
        <v>1.46559999999951E-4</v>
      </c>
      <c r="J17" s="5">
        <v>9.0449999999968605E-4</v>
      </c>
      <c r="K17" s="3">
        <v>2.3892400000001101E-3</v>
      </c>
      <c r="L17" s="3">
        <v>3.07181000000014E-2</v>
      </c>
      <c r="M17" s="3">
        <v>0.11395046</v>
      </c>
      <c r="N17" s="3">
        <v>2.3348296499999899</v>
      </c>
      <c r="O17" s="3"/>
      <c r="P17" s="3"/>
      <c r="Q17" s="26"/>
    </row>
    <row r="18" spans="3:23">
      <c r="F18" s="36" t="s">
        <v>3</v>
      </c>
      <c r="G18" s="5">
        <v>5.2439999999975801E-5</v>
      </c>
      <c r="H18" s="5">
        <v>1.2777999999968799E-4</v>
      </c>
      <c r="I18" s="3">
        <v>2.41500000000005E-4</v>
      </c>
      <c r="J18" s="5">
        <v>1.3649600000000799E-3</v>
      </c>
      <c r="K18" s="3">
        <v>3.62205000000015E-3</v>
      </c>
      <c r="L18" s="3">
        <v>3.6351500000002E-2</v>
      </c>
      <c r="M18" s="3">
        <v>0.116847599999999</v>
      </c>
      <c r="N18" s="3">
        <v>2.2492851499999902</v>
      </c>
      <c r="O18" s="3">
        <v>8.7340187999999994</v>
      </c>
      <c r="P18" s="3">
        <v>214.641155849999</v>
      </c>
      <c r="Q18" s="26"/>
    </row>
    <row r="19" spans="3:23">
      <c r="F19" s="36" t="s">
        <v>4</v>
      </c>
      <c r="G19" s="5">
        <v>3.9380000000121999E-5</v>
      </c>
      <c r="H19" s="5">
        <v>1.3096000000025699E-4</v>
      </c>
      <c r="I19" s="3">
        <v>2.4712000000022202E-4</v>
      </c>
      <c r="J19" s="5">
        <v>1.34708000000003E-3</v>
      </c>
      <c r="K19" s="3">
        <v>2.9135599999999999E-3</v>
      </c>
      <c r="L19" s="3">
        <v>2.0409449999995301E-2</v>
      </c>
      <c r="M19" s="3">
        <v>3.8337039999999802E-2</v>
      </c>
      <c r="N19" s="3">
        <v>0.220567450000004</v>
      </c>
      <c r="O19" s="3">
        <v>0.495117999999999</v>
      </c>
      <c r="P19" s="3">
        <v>2.6718946799999999</v>
      </c>
      <c r="Q19" s="26">
        <v>5.7029603199999999</v>
      </c>
    </row>
    <row r="20" spans="3:23">
      <c r="F20" s="36" t="s">
        <v>5</v>
      </c>
      <c r="G20" s="5">
        <v>2.5779999997865799E-5</v>
      </c>
      <c r="H20" s="5">
        <v>8.9560000000332704E-5</v>
      </c>
      <c r="I20" s="3">
        <v>2.6262000000007999E-4</v>
      </c>
      <c r="J20" s="5">
        <v>6.6706799999998604E-3</v>
      </c>
      <c r="K20" s="3">
        <v>3.7502479553222598E-2</v>
      </c>
      <c r="L20" s="3">
        <v>0.73444489999999896</v>
      </c>
      <c r="M20" s="3">
        <v>3.68244347572326</v>
      </c>
      <c r="N20" s="3">
        <v>67.003260299999994</v>
      </c>
      <c r="O20" s="3">
        <v>347.54767990112299</v>
      </c>
      <c r="P20" s="3"/>
      <c r="Q20" s="26"/>
    </row>
    <row r="21" spans="3:23" ht="16.5" thickBot="1">
      <c r="F21" s="37" t="s">
        <v>6</v>
      </c>
      <c r="G21" s="27">
        <v>2.1020000000504502E-5</v>
      </c>
      <c r="H21" s="27">
        <v>2.40800000007368E-5</v>
      </c>
      <c r="I21" s="28">
        <v>2.3320000000026601E-5</v>
      </c>
      <c r="J21" s="27">
        <v>2.6660000000333601E-5</v>
      </c>
      <c r="K21" s="28">
        <v>2.6360000000025199E-5</v>
      </c>
      <c r="L21" s="29">
        <v>2.71500000224023E-5</v>
      </c>
      <c r="M21" s="28">
        <v>2.67399999998474E-5</v>
      </c>
      <c r="N21" s="29">
        <v>3.4450000015340197E-5</v>
      </c>
      <c r="O21" s="28">
        <v>3.0860000000032498E-5</v>
      </c>
      <c r="P21" s="28">
        <v>3.2339999999564298E-5</v>
      </c>
      <c r="Q21" s="30">
        <v>3.2160000000302998E-5</v>
      </c>
    </row>
    <row r="22" spans="3:23" ht="12.75">
      <c r="G22" s="2"/>
      <c r="H22" s="2"/>
      <c r="I22" s="2"/>
      <c r="J22" s="2"/>
      <c r="K22" s="2"/>
      <c r="L22" s="2"/>
    </row>
    <row r="23" spans="3:23" ht="15.75" customHeight="1" thickBot="1">
      <c r="U23" s="17"/>
      <c r="V23" s="17"/>
    </row>
    <row r="24" spans="3:23" ht="15.75" customHeight="1">
      <c r="O24" s="12" t="s">
        <v>7</v>
      </c>
      <c r="P24" s="13" t="s">
        <v>12</v>
      </c>
      <c r="Q24" s="24"/>
      <c r="R24" s="12" t="s">
        <v>7</v>
      </c>
      <c r="S24" s="18" t="s">
        <v>9</v>
      </c>
      <c r="T24" s="20"/>
      <c r="U24" s="21"/>
      <c r="V24" s="21"/>
    </row>
    <row r="25" spans="3:23" ht="15.75" customHeight="1">
      <c r="O25" s="8">
        <v>10</v>
      </c>
      <c r="P25" s="9">
        <f>(O25^2)/100000</f>
        <v>1E-3</v>
      </c>
      <c r="R25" s="15">
        <v>10</v>
      </c>
      <c r="S25" s="9">
        <f>R25/100000</f>
        <v>1E-4</v>
      </c>
      <c r="T25" s="20"/>
      <c r="U25" s="19"/>
      <c r="V25" s="17"/>
    </row>
    <row r="26" spans="3:23" ht="15.75" customHeight="1">
      <c r="O26" s="8">
        <v>50</v>
      </c>
      <c r="P26" s="9">
        <f t="shared" ref="P26:P34" si="0">(O26^2)/100000</f>
        <v>2.5000000000000001E-2</v>
      </c>
      <c r="R26" s="8">
        <v>50</v>
      </c>
      <c r="S26" s="9">
        <f t="shared" ref="S26:S35" si="1">R26/100000</f>
        <v>5.0000000000000001E-4</v>
      </c>
      <c r="U26" s="19"/>
      <c r="V26" s="17"/>
    </row>
    <row r="27" spans="3:23" ht="15.75" customHeight="1">
      <c r="O27" s="8">
        <v>100</v>
      </c>
      <c r="P27" s="9">
        <f>(O27^2)/100000</f>
        <v>0.1</v>
      </c>
      <c r="R27" s="8">
        <v>100</v>
      </c>
      <c r="S27" s="9">
        <f t="shared" si="1"/>
        <v>1E-3</v>
      </c>
      <c r="T27" s="20"/>
      <c r="U27" s="19"/>
      <c r="V27" s="17"/>
    </row>
    <row r="28" spans="3:23" ht="15.75" customHeight="1">
      <c r="O28" s="8">
        <v>500</v>
      </c>
      <c r="P28" s="9">
        <f t="shared" si="0"/>
        <v>2.5</v>
      </c>
      <c r="R28" s="8">
        <v>500</v>
      </c>
      <c r="S28" s="9">
        <f t="shared" si="1"/>
        <v>5.0000000000000001E-3</v>
      </c>
      <c r="T28" s="20"/>
      <c r="U28" s="19"/>
      <c r="V28" s="17"/>
      <c r="W28" s="17"/>
    </row>
    <row r="29" spans="3:23" ht="15.75" customHeight="1">
      <c r="O29" s="8">
        <v>1000</v>
      </c>
      <c r="P29" s="9">
        <f t="shared" si="0"/>
        <v>10</v>
      </c>
      <c r="R29" s="8">
        <v>1000</v>
      </c>
      <c r="S29" s="9">
        <f t="shared" si="1"/>
        <v>0.01</v>
      </c>
      <c r="T29" s="20"/>
      <c r="U29" s="19"/>
      <c r="V29" s="17"/>
    </row>
    <row r="30" spans="3:23" ht="15.75" customHeight="1">
      <c r="C30" s="1">
        <v>500</v>
      </c>
      <c r="O30" s="8">
        <v>5000</v>
      </c>
      <c r="P30" s="9">
        <f>(O30^2)/100000</f>
        <v>250</v>
      </c>
      <c r="R30" s="8">
        <v>5000</v>
      </c>
      <c r="S30" s="9">
        <f t="shared" si="1"/>
        <v>0.05</v>
      </c>
      <c r="T30" s="20"/>
      <c r="U30" s="19"/>
      <c r="V30" s="17"/>
    </row>
    <row r="31" spans="3:23" ht="15.75" customHeight="1">
      <c r="C31" s="4">
        <v>2.1196200000000299E-3</v>
      </c>
      <c r="O31" s="8">
        <v>10000</v>
      </c>
      <c r="P31" s="9">
        <f t="shared" si="0"/>
        <v>1000</v>
      </c>
      <c r="R31" s="8">
        <v>10000</v>
      </c>
      <c r="S31" s="9">
        <f t="shared" si="1"/>
        <v>0.1</v>
      </c>
      <c r="T31" s="20"/>
      <c r="U31" s="19"/>
      <c r="V31" s="17"/>
    </row>
    <row r="32" spans="3:23" ht="15.75" customHeight="1">
      <c r="C32" s="5">
        <v>9.0449999999968605E-4</v>
      </c>
      <c r="O32" s="8">
        <v>50000</v>
      </c>
      <c r="P32" s="9">
        <f t="shared" si="0"/>
        <v>25000</v>
      </c>
      <c r="R32" s="8">
        <v>50000</v>
      </c>
      <c r="S32" s="9">
        <f t="shared" si="1"/>
        <v>0.5</v>
      </c>
      <c r="T32" s="20"/>
      <c r="U32" s="19"/>
      <c r="V32" s="17"/>
    </row>
    <row r="33" spans="3:22" ht="15.75" customHeight="1">
      <c r="C33" s="5">
        <v>1.3649600000000799E-3</v>
      </c>
      <c r="O33" s="8">
        <v>100000</v>
      </c>
      <c r="P33" s="9">
        <f t="shared" si="0"/>
        <v>100000</v>
      </c>
      <c r="R33" s="8">
        <v>100000</v>
      </c>
      <c r="S33" s="9">
        <f t="shared" si="1"/>
        <v>1</v>
      </c>
      <c r="T33" s="20"/>
      <c r="U33" s="19"/>
      <c r="V33" s="17"/>
    </row>
    <row r="34" spans="3:22" ht="15.75" customHeight="1">
      <c r="C34" s="5">
        <v>1.34708000000003E-3</v>
      </c>
      <c r="O34" s="8">
        <v>500000</v>
      </c>
      <c r="P34" s="9">
        <f t="shared" si="0"/>
        <v>2500000</v>
      </c>
      <c r="R34" s="8">
        <v>500000</v>
      </c>
      <c r="S34" s="9">
        <f t="shared" si="1"/>
        <v>5</v>
      </c>
      <c r="T34" s="20"/>
      <c r="U34" s="19"/>
      <c r="V34" s="17"/>
    </row>
    <row r="35" spans="3:22" ht="15.75" customHeight="1" thickBot="1">
      <c r="C35" s="5">
        <v>6.6706799999998604E-3</v>
      </c>
      <c r="O35" s="10">
        <v>1000000</v>
      </c>
      <c r="P35" s="11">
        <f>(O35^2)/100000</f>
        <v>10000000</v>
      </c>
      <c r="R35" s="10">
        <v>1000000</v>
      </c>
      <c r="S35" s="11">
        <f t="shared" si="1"/>
        <v>10</v>
      </c>
      <c r="T35" s="20"/>
      <c r="U35" s="19"/>
      <c r="V35" s="17"/>
    </row>
    <row r="36" spans="3:22" ht="15.75" customHeight="1">
      <c r="C36" s="5">
        <v>2.6660000000333601E-5</v>
      </c>
      <c r="U36" s="17"/>
      <c r="V36" s="17"/>
    </row>
    <row r="37" spans="3:22" ht="15.75" customHeight="1" thickBot="1"/>
    <row r="38" spans="3:22" ht="15.75" customHeight="1">
      <c r="O38" s="6" t="s">
        <v>7</v>
      </c>
      <c r="P38" s="7" t="s">
        <v>8</v>
      </c>
      <c r="R38" s="12" t="s">
        <v>7</v>
      </c>
      <c r="S38" s="13" t="s">
        <v>10</v>
      </c>
      <c r="U38" s="12" t="s">
        <v>7</v>
      </c>
      <c r="V38" s="13" t="s">
        <v>11</v>
      </c>
    </row>
    <row r="39" spans="3:22" ht="15.75" customHeight="1">
      <c r="O39" s="8">
        <v>10</v>
      </c>
      <c r="P39" s="14">
        <f>(O39*LOG(O39,2))/100000</f>
        <v>3.3219280948873622E-4</v>
      </c>
      <c r="R39" s="8">
        <v>10</v>
      </c>
      <c r="S39" s="22">
        <v>1.0000000000000001E-5</v>
      </c>
      <c r="U39" s="8">
        <v>10</v>
      </c>
      <c r="V39" s="14">
        <f>(LOG(U39,2))/100000</f>
        <v>3.3219280948873624E-5</v>
      </c>
    </row>
    <row r="40" spans="3:22" ht="15.75" customHeight="1">
      <c r="O40" s="8">
        <v>50</v>
      </c>
      <c r="P40" s="14">
        <f t="shared" ref="P40:P49" si="2">(O40*LOG(O40,2))/100000</f>
        <v>2.8219280948873619E-3</v>
      </c>
      <c r="R40" s="8">
        <v>50</v>
      </c>
      <c r="S40" s="22">
        <v>1.0000000000000001E-5</v>
      </c>
      <c r="U40" s="8">
        <v>50</v>
      </c>
      <c r="V40" s="14">
        <f t="shared" ref="V40:V49" si="3">(LOG(U40,2))/100000</f>
        <v>5.6438561897747241E-5</v>
      </c>
    </row>
    <row r="41" spans="3:22" ht="15.75" customHeight="1">
      <c r="O41" s="8">
        <v>100</v>
      </c>
      <c r="P41" s="14">
        <f t="shared" si="2"/>
        <v>6.6438561897747255E-3</v>
      </c>
      <c r="R41" s="8">
        <v>100</v>
      </c>
      <c r="S41" s="22">
        <v>1.0000000000000001E-5</v>
      </c>
      <c r="U41" s="8">
        <v>100</v>
      </c>
      <c r="V41" s="14">
        <f t="shared" si="3"/>
        <v>6.6438561897747247E-5</v>
      </c>
    </row>
    <row r="42" spans="3:22" ht="15.75" customHeight="1">
      <c r="O42" s="8">
        <v>500</v>
      </c>
      <c r="P42" s="14">
        <f t="shared" si="2"/>
        <v>4.4828921423310436E-2</v>
      </c>
      <c r="R42" s="8">
        <v>500</v>
      </c>
      <c r="S42" s="22">
        <v>1.0000000000000001E-5</v>
      </c>
      <c r="U42" s="8">
        <v>500</v>
      </c>
      <c r="V42" s="14">
        <f t="shared" si="3"/>
        <v>8.9657842846620865E-5</v>
      </c>
    </row>
    <row r="43" spans="3:22" ht="15.75" customHeight="1">
      <c r="O43" s="8">
        <v>1000</v>
      </c>
      <c r="P43" s="14">
        <f t="shared" si="2"/>
        <v>9.9657842846620881E-2</v>
      </c>
      <c r="R43" s="8">
        <v>1000</v>
      </c>
      <c r="S43" s="22">
        <v>1.0000000000000001E-5</v>
      </c>
      <c r="U43" s="8">
        <v>1000</v>
      </c>
      <c r="V43" s="14">
        <f t="shared" si="3"/>
        <v>9.9657842846620864E-5</v>
      </c>
    </row>
    <row r="44" spans="3:22" ht="15.75" customHeight="1">
      <c r="O44" s="8">
        <v>5000</v>
      </c>
      <c r="P44" s="14">
        <f t="shared" si="2"/>
        <v>0.61438561897747257</v>
      </c>
      <c r="R44" s="8">
        <v>5000</v>
      </c>
      <c r="S44" s="22">
        <v>1.0000000000000001E-5</v>
      </c>
      <c r="U44" s="8">
        <v>5000</v>
      </c>
      <c r="V44" s="14">
        <f t="shared" si="3"/>
        <v>1.2287712379549449E-4</v>
      </c>
    </row>
    <row r="45" spans="3:22" ht="15.75" customHeight="1">
      <c r="O45" s="8">
        <v>10000</v>
      </c>
      <c r="P45" s="14">
        <f t="shared" si="2"/>
        <v>1.328771237954945</v>
      </c>
      <c r="R45" s="8">
        <v>10000</v>
      </c>
      <c r="S45" s="22">
        <v>1.0000000000000001E-5</v>
      </c>
      <c r="U45" s="8">
        <v>10000</v>
      </c>
      <c r="V45" s="14">
        <f t="shared" si="3"/>
        <v>1.3287712379549449E-4</v>
      </c>
    </row>
    <row r="46" spans="3:22" ht="15.75" customHeight="1">
      <c r="O46" s="8">
        <v>50000</v>
      </c>
      <c r="P46" s="14">
        <f t="shared" si="2"/>
        <v>7.8048202372184061</v>
      </c>
      <c r="R46" s="8">
        <v>50000</v>
      </c>
      <c r="S46" s="22">
        <v>1.0000000000000001E-5</v>
      </c>
      <c r="U46" s="8">
        <v>50000</v>
      </c>
      <c r="V46" s="14">
        <f t="shared" si="3"/>
        <v>1.5609640474436811E-4</v>
      </c>
    </row>
    <row r="47" spans="3:22" ht="15.75" customHeight="1">
      <c r="O47" s="8">
        <v>100000</v>
      </c>
      <c r="P47" s="14">
        <f t="shared" si="2"/>
        <v>16.609640474436812</v>
      </c>
      <c r="R47" s="8">
        <v>100000</v>
      </c>
      <c r="S47" s="22">
        <v>1.0000000000000001E-5</v>
      </c>
      <c r="U47" s="8">
        <v>100000</v>
      </c>
      <c r="V47" s="14">
        <f t="shared" si="3"/>
        <v>1.6609640474436811E-4</v>
      </c>
    </row>
    <row r="48" spans="3:22" ht="15.75" customHeight="1">
      <c r="O48" s="8">
        <v>500000</v>
      </c>
      <c r="P48" s="14">
        <f t="shared" si="2"/>
        <v>94.657842846620866</v>
      </c>
      <c r="R48" s="8">
        <v>500000</v>
      </c>
      <c r="S48" s="22">
        <v>1.0000000000000001E-5</v>
      </c>
      <c r="U48" s="8">
        <v>500000</v>
      </c>
      <c r="V48" s="14">
        <f t="shared" si="3"/>
        <v>1.8931568569324173E-4</v>
      </c>
    </row>
    <row r="49" spans="15:22" ht="15.75" customHeight="1" thickBot="1">
      <c r="O49" s="10">
        <v>1000000</v>
      </c>
      <c r="P49" s="16">
        <f t="shared" si="2"/>
        <v>199.31568569324173</v>
      </c>
      <c r="R49" s="10">
        <v>1000000</v>
      </c>
      <c r="S49" s="25">
        <v>1.0000000000000001E-5</v>
      </c>
      <c r="U49" s="10">
        <v>1000000</v>
      </c>
      <c r="V49" s="16">
        <f t="shared" si="3"/>
        <v>1.9931568569324173E-4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Sandra</cp:lastModifiedBy>
  <dcterms:modified xsi:type="dcterms:W3CDTF">2021-11-18T20:42:16Z</dcterms:modified>
</cp:coreProperties>
</file>