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HP\Desktop\IMP Stuff\MATLAB Skill Lync\Independent Research Project\"/>
    </mc:Choice>
  </mc:AlternateContent>
  <xr:revisionPtr revIDLastSave="0" documentId="13_ncr:1_{651785EB-8A15-4905-889C-4EE53AF432DF}" xr6:coauthVersionLast="45" xr6:coauthVersionMax="45" xr10:uidLastSave="{00000000-0000-0000-0000-000000000000}"/>
  <bookViews>
    <workbookView xWindow="-108" yWindow="-108" windowWidth="23256" windowHeight="12576" firstSheet="6" activeTab="12" xr2:uid="{00000000-000D-0000-FFFF-FFFF00000000}"/>
  </bookViews>
  <sheets>
    <sheet name="ARAD 10 Prop" sheetId="1" r:id="rId1"/>
    <sheet name="BE 50 Prop" sheetId="2" r:id="rId2"/>
    <sheet name="E63 Prop" sheetId="3" r:id="rId3"/>
    <sheet name="Clark Y Prop" sheetId="4" r:id="rId4"/>
    <sheet name="Comparision" sheetId="11" r:id="rId5"/>
    <sheet name="Thin Tip Props" sheetId="12" r:id="rId6"/>
    <sheet name="MH 7.2 Prop" sheetId="5" r:id="rId7"/>
    <sheet name="MH 7.84 Prop" sheetId="6" r:id="rId8"/>
    <sheet name="MH 8.7 Prop" sheetId="7" r:id="rId9"/>
    <sheet name="MH 8.5 Prop" sheetId="8" r:id="rId10"/>
    <sheet name="MH 8.59 Prop" sheetId="9" r:id="rId11"/>
    <sheet name="S7055 Prop" sheetId="10" r:id="rId12"/>
    <sheet name="Final Prop" sheetId="13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3" l="1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8" i="13"/>
  <c r="J48" i="13" l="1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G10" i="13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9" i="13"/>
  <c r="D27" i="13"/>
  <c r="D28" i="13"/>
  <c r="D26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8" i="13"/>
  <c r="F19" i="12"/>
  <c r="F18" i="12"/>
  <c r="F17" i="12"/>
  <c r="F16" i="12"/>
  <c r="F12" i="12"/>
  <c r="F10" i="12"/>
  <c r="D19" i="12"/>
  <c r="D18" i="12"/>
  <c r="D16" i="12"/>
  <c r="J198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97" i="12"/>
  <c r="T183" i="12"/>
  <c r="D17" i="12"/>
  <c r="D15" i="12"/>
  <c r="D14" i="12"/>
  <c r="D13" i="12"/>
  <c r="D12" i="12"/>
  <c r="D10" i="12"/>
  <c r="J178" i="12"/>
  <c r="T164" i="12"/>
  <c r="T165" i="12"/>
  <c r="T166" i="12"/>
  <c r="T167" i="12"/>
  <c r="T168" i="12"/>
  <c r="T169" i="12"/>
  <c r="T170" i="12"/>
  <c r="T171" i="12"/>
  <c r="T172" i="12"/>
  <c r="T173" i="12"/>
  <c r="T174" i="12"/>
  <c r="T175" i="12"/>
  <c r="T176" i="12"/>
  <c r="T177" i="12"/>
  <c r="T163" i="12"/>
  <c r="J158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43" i="12"/>
  <c r="J138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23" i="12"/>
  <c r="J118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03" i="12"/>
  <c r="J99" i="12"/>
  <c r="T92" i="12"/>
  <c r="T93" i="12"/>
  <c r="T94" i="12"/>
  <c r="T95" i="12"/>
  <c r="T96" i="12"/>
  <c r="T97" i="12"/>
  <c r="T98" i="12"/>
  <c r="T85" i="12"/>
  <c r="T86" i="12"/>
  <c r="T87" i="12"/>
  <c r="T88" i="12"/>
  <c r="T89" i="12"/>
  <c r="T90" i="12"/>
  <c r="T91" i="12"/>
  <c r="T84" i="12"/>
  <c r="J79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64" i="12"/>
  <c r="J59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44" i="12"/>
  <c r="J39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24" i="12"/>
  <c r="B50" i="11" l="1"/>
  <c r="D50" i="11"/>
  <c r="D33" i="11"/>
  <c r="C22" i="11"/>
  <c r="B33" i="11"/>
  <c r="B14" i="11"/>
  <c r="D12" i="11"/>
  <c r="D11" i="11"/>
  <c r="D10" i="11"/>
  <c r="D9" i="11"/>
  <c r="D8" i="11"/>
  <c r="D7" i="11"/>
  <c r="D6" i="11"/>
  <c r="D5" i="11"/>
  <c r="D4" i="11"/>
  <c r="D3" i="11"/>
  <c r="D14" i="11" s="1"/>
  <c r="J58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43" i="10"/>
  <c r="J39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24" i="10"/>
  <c r="T20" i="10"/>
  <c r="J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J59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44" i="9"/>
  <c r="J40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25" i="9"/>
  <c r="T21" i="9"/>
  <c r="J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45" i="8"/>
  <c r="J60" i="8"/>
  <c r="J41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26" i="8"/>
  <c r="T21" i="8"/>
  <c r="J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J58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43" i="7"/>
  <c r="J39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24" i="7"/>
  <c r="J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45" i="6"/>
  <c r="J60" i="6"/>
  <c r="J41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26" i="6"/>
  <c r="J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45" i="5"/>
  <c r="J60" i="5"/>
  <c r="J40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J58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43" i="4"/>
  <c r="J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J39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24" i="4"/>
  <c r="J61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46" i="3"/>
  <c r="J41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26" i="3"/>
  <c r="J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J58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43" i="2"/>
  <c r="J39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24" i="2"/>
  <c r="J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25" i="1"/>
  <c r="J40" i="1"/>
  <c r="T48" i="1" l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47" i="1"/>
  <c r="J62" i="1"/>
  <c r="T18" i="1" l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<sst xmlns="http://schemas.openxmlformats.org/spreadsheetml/2006/main" count="988" uniqueCount="113">
  <si>
    <t>1st Design Point</t>
  </si>
  <si>
    <t>V = 10m/s</t>
  </si>
  <si>
    <t>N = 5000</t>
  </si>
  <si>
    <t>Re = 1 lakh</t>
  </si>
  <si>
    <t>Re 1 lakh</t>
  </si>
  <si>
    <t xml:space="preserve">Cl </t>
  </si>
  <si>
    <t>Forward Velocity (m/s)</t>
  </si>
  <si>
    <t>RPM</t>
  </si>
  <si>
    <t>Dbeta</t>
  </si>
  <si>
    <t>T (N)</t>
  </si>
  <si>
    <t>Q (N-m)</t>
  </si>
  <si>
    <t>Pshaft (W)</t>
  </si>
  <si>
    <t>Volts</t>
  </si>
  <si>
    <t>Amps</t>
  </si>
  <si>
    <t>effmot</t>
  </si>
  <si>
    <t>effprop</t>
  </si>
  <si>
    <t>adv (QPROP)</t>
  </si>
  <si>
    <t>CT (QPROP)</t>
  </si>
  <si>
    <t>CP (QPROP)</t>
  </si>
  <si>
    <t>DV (m/s)</t>
  </si>
  <si>
    <t>eff</t>
  </si>
  <si>
    <t>Pelec</t>
  </si>
  <si>
    <t>Pprop</t>
  </si>
  <si>
    <t>cl_avg</t>
  </si>
  <si>
    <t>cd_avg</t>
  </si>
  <si>
    <t>adv (UIUC)</t>
  </si>
  <si>
    <t>2nd Design Point</t>
  </si>
  <si>
    <t>V(m/s)</t>
  </si>
  <si>
    <t>rpm</t>
  </si>
  <si>
    <t>T(N)</t>
  </si>
  <si>
    <t>Q(N-m)</t>
  </si>
  <si>
    <t>Pshaft(W)</t>
  </si>
  <si>
    <t>adv</t>
  </si>
  <si>
    <t>CT</t>
  </si>
  <si>
    <t>CP</t>
  </si>
  <si>
    <t>DV(m/s)</t>
  </si>
  <si>
    <t>3rd Design Point</t>
  </si>
  <si>
    <t xml:space="preserve">3rd design point </t>
  </si>
  <si>
    <t>Peak adv decreases</t>
  </si>
  <si>
    <t>Efficiency decreases below APC 11X4.7</t>
  </si>
  <si>
    <t>1 st Design Point</t>
  </si>
  <si>
    <t>Initial Design Point</t>
  </si>
  <si>
    <t>Airfoil</t>
  </si>
  <si>
    <t>Peak Prop Efficiency</t>
  </si>
  <si>
    <t>Adv Ratio (QPROP)</t>
  </si>
  <si>
    <t>Adv Ratio (UIUC)</t>
  </si>
  <si>
    <t>BE 50</t>
  </si>
  <si>
    <t>ARAD 10</t>
  </si>
  <si>
    <t>CLARK Y</t>
  </si>
  <si>
    <t>E 63</t>
  </si>
  <si>
    <t>MH 7.2</t>
  </si>
  <si>
    <t>MH 7.84</t>
  </si>
  <si>
    <t>MH 8.7</t>
  </si>
  <si>
    <t>MH 8.5</t>
  </si>
  <si>
    <t>MH 8.59</t>
  </si>
  <si>
    <t>S 7055</t>
  </si>
  <si>
    <t>Highest Peak Efficiency</t>
  </si>
  <si>
    <t>Min adv Ratio</t>
  </si>
  <si>
    <t>(be 50, e63)</t>
  </si>
  <si>
    <t>MH airfoil pros tend to have higher prop efficiencies but larger peak advance ratios</t>
  </si>
  <si>
    <t>The others have less efficiency but lower peaker advance ratios</t>
  </si>
  <si>
    <t>Second Design Point</t>
  </si>
  <si>
    <t>Most Desirable</t>
  </si>
  <si>
    <t>Peak Adv Ratio</t>
  </si>
  <si>
    <t>Maximum Thrust Produced</t>
  </si>
  <si>
    <t>E63</t>
  </si>
  <si>
    <t>BE50</t>
  </si>
  <si>
    <t>Reference Propeller</t>
  </si>
  <si>
    <t>APC 11x4.7 Prop</t>
  </si>
  <si>
    <t>Max Eff</t>
  </si>
  <si>
    <t>Max . Thrust</t>
  </si>
  <si>
    <t>3.5N</t>
  </si>
  <si>
    <t>ARAD 10 airfoil prop is chosen as the reference propeller</t>
  </si>
  <si>
    <t>Airfoils with thickness greater than ARAD 10 thickness will be used as root airfoils</t>
  </si>
  <si>
    <t>Airfoils with thickness less than ARAD 10 thickness will be used as tip airfoils</t>
  </si>
  <si>
    <t>ARAD 10 in all cases will have 18 radial stations In the prop</t>
  </si>
  <si>
    <t>Decreased Peak Efficiency</t>
  </si>
  <si>
    <t>The other airfoil will have the remaining 3 radial stations</t>
  </si>
  <si>
    <t>Increased Peak Efficiency</t>
  </si>
  <si>
    <t xml:space="preserve">The beta and chord distribution will be followed of ARAD 10 prop </t>
  </si>
  <si>
    <t>All aerodynamic airfoil data will be in Re 1 lakh</t>
  </si>
  <si>
    <t>T/C ratio of airfoils</t>
  </si>
  <si>
    <t>% of chord length</t>
  </si>
  <si>
    <t>Thin Tip, thick root</t>
  </si>
  <si>
    <t>Change in efficiency</t>
  </si>
  <si>
    <t>Tip</t>
  </si>
  <si>
    <t>Used in all cases</t>
  </si>
  <si>
    <t>Root</t>
  </si>
  <si>
    <t>ARAD10 + BE50</t>
  </si>
  <si>
    <t>ARAD 10 + E63</t>
  </si>
  <si>
    <t>ARAD 10 + Clark Y</t>
  </si>
  <si>
    <t>ARAD 10 + MH 7.2</t>
  </si>
  <si>
    <t>ARAD 10 + MH 7.84</t>
  </si>
  <si>
    <t>ARAD 10 + MH 8.5</t>
  </si>
  <si>
    <t>ARAD 10 + MH 8.59</t>
  </si>
  <si>
    <t>ARAD 10 + S7055</t>
  </si>
  <si>
    <t>ARAD 10 + MH 8.7</t>
  </si>
  <si>
    <t>Peak Advance Ratio reduced</t>
  </si>
  <si>
    <t>Max. Thrust Reduced</t>
  </si>
  <si>
    <t>0.15% efficiency increased</t>
  </si>
  <si>
    <t>Ignored because thrust too low</t>
  </si>
  <si>
    <t>Airfoils</t>
  </si>
  <si>
    <t xml:space="preserve">ARAD 10 </t>
  </si>
  <si>
    <t xml:space="preserve">Tip </t>
  </si>
  <si>
    <t>Prop Geometry</t>
  </si>
  <si>
    <t>r</t>
  </si>
  <si>
    <t>c</t>
  </si>
  <si>
    <t>beta</t>
  </si>
  <si>
    <t>beta (wrt chord line)</t>
  </si>
  <si>
    <t>for sake of CAD</t>
  </si>
  <si>
    <t>Radial Station</t>
  </si>
  <si>
    <t>Prop Performance</t>
  </si>
  <si>
    <t>MH 32 8.7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</si>
</sst>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Fill="1"/>
    <xf numFmtId="0" fontId="1" fillId="5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Prop efficiency vs Advance Ratio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'[1]ARAD 10'!$T$4:$T$18</c:f>
              <c:numCache>
                <c:formatCode>General</c:formatCode>
                <c:ptCount val="15"/>
                <c:pt idx="0">
                  <c:v>4.2945571574572475E-2</c:v>
                </c:pt>
                <c:pt idx="1">
                  <c:v>8.589114314914495E-2</c:v>
                </c:pt>
                <c:pt idx="2">
                  <c:v>0.12883671472371741</c:v>
                </c:pt>
                <c:pt idx="3">
                  <c:v>0.1717822862982899</c:v>
                </c:pt>
                <c:pt idx="4">
                  <c:v>0.21475927379939827</c:v>
                </c:pt>
                <c:pt idx="5">
                  <c:v>0.25770484537397076</c:v>
                </c:pt>
                <c:pt idx="6">
                  <c:v>0.30065041694854316</c:v>
                </c:pt>
                <c:pt idx="7">
                  <c:v>0.34359598852311568</c:v>
                </c:pt>
                <c:pt idx="8">
                  <c:v>0.38654156009768814</c:v>
                </c:pt>
                <c:pt idx="9">
                  <c:v>0.4294871316722606</c:v>
                </c:pt>
                <c:pt idx="10">
                  <c:v>0.47243270324683312</c:v>
                </c:pt>
                <c:pt idx="11">
                  <c:v>0.51537827482140552</c:v>
                </c:pt>
                <c:pt idx="12">
                  <c:v>0.55832384639597799</c:v>
                </c:pt>
                <c:pt idx="13">
                  <c:v>0.60130083389708633</c:v>
                </c:pt>
                <c:pt idx="14">
                  <c:v>0.6442464054716589</c:v>
                </c:pt>
              </c:numCache>
            </c:numRef>
          </c:xVal>
          <c:yVal>
            <c:numRef>
              <c:f>'[1]ARAD 10'!$J$4:$J$18</c:f>
              <c:numCache>
                <c:formatCode>General</c:formatCode>
                <c:ptCount val="15"/>
                <c:pt idx="0">
                  <c:v>0.1008</c:v>
                </c:pt>
                <c:pt idx="1">
                  <c:v>0.1976</c:v>
                </c:pt>
                <c:pt idx="2">
                  <c:v>0.28910000000000002</c:v>
                </c:pt>
                <c:pt idx="3">
                  <c:v>0.37390000000000001</c:v>
                </c:pt>
                <c:pt idx="4">
                  <c:v>0.45050000000000001</c:v>
                </c:pt>
                <c:pt idx="5">
                  <c:v>0.51829999999999998</c:v>
                </c:pt>
                <c:pt idx="6">
                  <c:v>0.5766</c:v>
                </c:pt>
                <c:pt idx="7">
                  <c:v>0.62560000000000004</c:v>
                </c:pt>
                <c:pt idx="8">
                  <c:v>0.66810000000000003</c:v>
                </c:pt>
                <c:pt idx="9">
                  <c:v>0.70730000000000004</c:v>
                </c:pt>
                <c:pt idx="10">
                  <c:v>0.73609999999999998</c:v>
                </c:pt>
                <c:pt idx="11">
                  <c:v>0.75309999999999999</c:v>
                </c:pt>
                <c:pt idx="12">
                  <c:v>0.75449999999999995</c:v>
                </c:pt>
                <c:pt idx="13">
                  <c:v>0.73229999999999995</c:v>
                </c:pt>
                <c:pt idx="14">
                  <c:v>0.66900000000000004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0-4C90-8FD9-1161319E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032911"/>
        <c:axId val="685196351"/>
      </c:scatterChart>
      <c:valAx>
        <c:axId val="64403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96351"/>
        <c:crosses val="autoZero"/>
        <c:crossBetween val="midCat"/>
      </c:valAx>
      <c:valAx>
        <c:axId val="68519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3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11 inch Prop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Peak Prop Efficiency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Comparision!$A$22:$A$31</c:f>
              <c:strCache>
                <c:ptCount val="10"/>
                <c:pt idx="0">
                  <c:v>BE 50</c:v>
                </c:pt>
                <c:pt idx="1">
                  <c:v>ARAD 10</c:v>
                </c:pt>
                <c:pt idx="2">
                  <c:v>CLARK Y</c:v>
                </c:pt>
                <c:pt idx="3">
                  <c:v>E 63</c:v>
                </c:pt>
                <c:pt idx="4">
                  <c:v>MH 7.2</c:v>
                </c:pt>
                <c:pt idx="5">
                  <c:v>MH 7.84</c:v>
                </c:pt>
                <c:pt idx="6">
                  <c:v>MH 8.7</c:v>
                </c:pt>
                <c:pt idx="7">
                  <c:v>MH 8.5</c:v>
                </c:pt>
                <c:pt idx="8">
                  <c:v>MH 8.59</c:v>
                </c:pt>
                <c:pt idx="9">
                  <c:v>S 7055</c:v>
                </c:pt>
              </c:strCache>
            </c:strRef>
          </c:cat>
          <c:val>
            <c:numRef>
              <c:f>Comparision!$B$22:$B$31</c:f>
              <c:numCache>
                <c:formatCode>General</c:formatCode>
                <c:ptCount val="10"/>
                <c:pt idx="0">
                  <c:v>0.64170000000000005</c:v>
                </c:pt>
                <c:pt idx="1">
                  <c:v>0.65349999999999997</c:v>
                </c:pt>
                <c:pt idx="2">
                  <c:v>0.64239999999999997</c:v>
                </c:pt>
                <c:pt idx="3">
                  <c:v>0.6149</c:v>
                </c:pt>
                <c:pt idx="4">
                  <c:v>0.68089999999999995</c:v>
                </c:pt>
                <c:pt idx="5">
                  <c:v>0.69530000000000003</c:v>
                </c:pt>
                <c:pt idx="6">
                  <c:v>0.69299999999999995</c:v>
                </c:pt>
                <c:pt idx="7">
                  <c:v>0.69399999999999995</c:v>
                </c:pt>
                <c:pt idx="8">
                  <c:v>0.70150000000000001</c:v>
                </c:pt>
                <c:pt idx="9">
                  <c:v>0.66110000000000002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3-4B76-A913-FA7EF7D7DF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0833840"/>
        <c:axId val="332160416"/>
      </c:barChart>
      <c:lineChart>
        <c:grouping val="standard"/>
        <c:varyColors val="0"/>
        <c:ser>
          <c:idx val="1"/>
          <c:order val="1"/>
          <c:tx>
            <c:v>Peak Adv Ratio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Comparision!$C$22:$C$31</c:f>
              <c:numCache>
                <c:formatCode>General</c:formatCode>
                <c:ptCount val="10"/>
                <c:pt idx="0" formatCode="0.00E+00">
                  <c:v>0.38650000000000001</c:v>
                </c:pt>
                <c:pt idx="1">
                  <c:v>0.38650000000000001</c:v>
                </c:pt>
                <c:pt idx="2">
                  <c:v>0.38650000000000001</c:v>
                </c:pt>
                <c:pt idx="3">
                  <c:v>0.34360000000000002</c:v>
                </c:pt>
                <c:pt idx="4">
                  <c:v>0.47239999999999999</c:v>
                </c:pt>
                <c:pt idx="5" formatCode="0.00E+00">
                  <c:v>0.47239999999999999</c:v>
                </c:pt>
                <c:pt idx="6">
                  <c:v>0.42899999999999999</c:v>
                </c:pt>
                <c:pt idx="7">
                  <c:v>0.47239999999999999</c:v>
                </c:pt>
                <c:pt idx="8">
                  <c:v>0.47239999999999999</c:v>
                </c:pt>
                <c:pt idx="9">
                  <c:v>0.42899999999999999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3-4B76-A913-FA7EF7D7DF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0833840"/>
        <c:axId val="332160416"/>
      </c:lineChart>
      <c:catAx>
        <c:axId val="14408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60416"/>
        <c:crosses val="autoZero"/>
        <c:auto val="1"/>
        <c:lblAlgn val="ctr"/>
        <c:lblOffset val="100"/>
        <c:noMultiLvlLbl val="0"/>
      </c:catAx>
      <c:valAx>
        <c:axId val="3321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12 Inch Prop Comparison</a:t>
            </a:r>
          </a:p>
        </c:rich>
      </c:tx>
      <c:layout>
        <c:manualLayout>
          <c:xMode val="edge"/>
          <c:yMode val="edge"/>
          <c:x val="0.46263627093342302"/>
          <c:y val="1.998001998001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Peak Prop Efficiency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Comparision!$B$39:$B$48</c:f>
              <c:numCache>
                <c:formatCode>General</c:formatCode>
                <c:ptCount val="10"/>
                <c:pt idx="0">
                  <c:v>0.61990000000000001</c:v>
                </c:pt>
                <c:pt idx="1">
                  <c:v>0.63200000000000001</c:v>
                </c:pt>
                <c:pt idx="2">
                  <c:v>0.62219999999999998</c:v>
                </c:pt>
                <c:pt idx="3">
                  <c:v>0.59440000000000004</c:v>
                </c:pt>
                <c:pt idx="4">
                  <c:v>0.66759999999999997</c:v>
                </c:pt>
                <c:pt idx="5">
                  <c:v>0.67869999999999997</c:v>
                </c:pt>
                <c:pt idx="6">
                  <c:v>0.6764</c:v>
                </c:pt>
                <c:pt idx="7">
                  <c:v>0.67849999999999999</c:v>
                </c:pt>
                <c:pt idx="8">
                  <c:v>0.68689999999999996</c:v>
                </c:pt>
                <c:pt idx="9">
                  <c:v>0.64180000000000004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D-4174-8711-450047230A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4837504"/>
        <c:axId val="374402384"/>
      </c:barChart>
      <c:lineChart>
        <c:grouping val="standard"/>
        <c:varyColors val="0"/>
        <c:ser>
          <c:idx val="1"/>
          <c:order val="1"/>
          <c:tx>
            <c:v>Peak Advance Ratio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Comparision!$A$39:$A$48</c:f>
              <c:strCache>
                <c:ptCount val="10"/>
                <c:pt idx="0">
                  <c:v>BE 50</c:v>
                </c:pt>
                <c:pt idx="1">
                  <c:v>ARAD 10</c:v>
                </c:pt>
                <c:pt idx="2">
                  <c:v>CLARK Y</c:v>
                </c:pt>
                <c:pt idx="3">
                  <c:v>E 63</c:v>
                </c:pt>
                <c:pt idx="4">
                  <c:v>MH 7.2</c:v>
                </c:pt>
                <c:pt idx="5">
                  <c:v>MH 7.84</c:v>
                </c:pt>
                <c:pt idx="6">
                  <c:v>MH 8.7</c:v>
                </c:pt>
                <c:pt idx="7">
                  <c:v>MH 8.5</c:v>
                </c:pt>
                <c:pt idx="8">
                  <c:v>MH 8.59</c:v>
                </c:pt>
                <c:pt idx="9">
                  <c:v>S 7055</c:v>
                </c:pt>
              </c:strCache>
            </c:strRef>
          </c:cat>
          <c:val>
            <c:numRef>
              <c:f>Comparision!$C$39:$C$48</c:f>
              <c:numCache>
                <c:formatCode>General</c:formatCode>
                <c:ptCount val="10"/>
                <c:pt idx="0" formatCode="0.00E+00">
                  <c:v>0.31490000000000001</c:v>
                </c:pt>
                <c:pt idx="1">
                  <c:v>0.3543</c:v>
                </c:pt>
                <c:pt idx="2">
                  <c:v>0.3543</c:v>
                </c:pt>
                <c:pt idx="3">
                  <c:v>0.315</c:v>
                </c:pt>
                <c:pt idx="4">
                  <c:v>0.433</c:v>
                </c:pt>
                <c:pt idx="5" formatCode="0.00E+00">
                  <c:v>0.433</c:v>
                </c:pt>
                <c:pt idx="6">
                  <c:v>0.39300000000000002</c:v>
                </c:pt>
                <c:pt idx="7">
                  <c:v>0.433</c:v>
                </c:pt>
                <c:pt idx="8">
                  <c:v>0.433</c:v>
                </c:pt>
                <c:pt idx="9">
                  <c:v>0.39369999999999999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D-4174-8711-450047230A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4837504"/>
        <c:axId val="374402384"/>
      </c:lineChart>
      <c:catAx>
        <c:axId val="146483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02384"/>
        <c:crosses val="autoZero"/>
        <c:auto val="1"/>
        <c:lblAlgn val="ctr"/>
        <c:lblOffset val="100"/>
        <c:noMultiLvlLbl val="0"/>
      </c:catAx>
      <c:valAx>
        <c:axId val="3744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Prop Eff vs Advance Ratio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Prop'!$T$33:$T$47</c:f>
              <c:numCache>
                <c:formatCode>General</c:formatCode>
                <c:ptCount val="15"/>
                <c:pt idx="0">
                  <c:v>4.2945571574572475E-2</c:v>
                </c:pt>
                <c:pt idx="1">
                  <c:v>8.589114314914495E-2</c:v>
                </c:pt>
                <c:pt idx="2">
                  <c:v>0.12883671472371741</c:v>
                </c:pt>
                <c:pt idx="3">
                  <c:v>0.1717822862982899</c:v>
                </c:pt>
                <c:pt idx="4">
                  <c:v>0.21475927379939827</c:v>
                </c:pt>
                <c:pt idx="5">
                  <c:v>0.25770484537397076</c:v>
                </c:pt>
                <c:pt idx="6">
                  <c:v>0.30065041694854316</c:v>
                </c:pt>
                <c:pt idx="7">
                  <c:v>0.34359598852311568</c:v>
                </c:pt>
                <c:pt idx="8">
                  <c:v>0.38654156009768814</c:v>
                </c:pt>
                <c:pt idx="9">
                  <c:v>0.4294871316722606</c:v>
                </c:pt>
                <c:pt idx="10">
                  <c:v>0.47243270324683312</c:v>
                </c:pt>
                <c:pt idx="11">
                  <c:v>0.51537827482140552</c:v>
                </c:pt>
                <c:pt idx="12">
                  <c:v>0.55832384639597799</c:v>
                </c:pt>
                <c:pt idx="13">
                  <c:v>0.60130083389708633</c:v>
                </c:pt>
                <c:pt idx="14">
                  <c:v>0.6442464054716589</c:v>
                </c:pt>
              </c:numCache>
            </c:numRef>
          </c:xVal>
          <c:yVal>
            <c:numRef>
              <c:f>'Final Prop'!$J$33:$J$45</c:f>
              <c:numCache>
                <c:formatCode>General</c:formatCode>
                <c:ptCount val="13"/>
                <c:pt idx="0">
                  <c:v>0.1202</c:v>
                </c:pt>
                <c:pt idx="1">
                  <c:v>0.22989999999999999</c:v>
                </c:pt>
                <c:pt idx="2">
                  <c:v>0.32900000000000001</c:v>
                </c:pt>
                <c:pt idx="3">
                  <c:v>0.41699999999999998</c:v>
                </c:pt>
                <c:pt idx="4">
                  <c:v>0.49340000000000001</c:v>
                </c:pt>
                <c:pt idx="5">
                  <c:v>0.55730000000000002</c:v>
                </c:pt>
                <c:pt idx="6">
                  <c:v>0.60740000000000005</c:v>
                </c:pt>
                <c:pt idx="7">
                  <c:v>0.64149999999999996</c:v>
                </c:pt>
                <c:pt idx="8">
                  <c:v>0.65500000000000003</c:v>
                </c:pt>
                <c:pt idx="9">
                  <c:v>0.63870000000000005</c:v>
                </c:pt>
                <c:pt idx="10">
                  <c:v>0.5706</c:v>
                </c:pt>
                <c:pt idx="11">
                  <c:v>0.41</c:v>
                </c:pt>
                <c:pt idx="12">
                  <c:v>3.8199999999999998E-2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D8-4393-9C4D-C6CA567AE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70592"/>
        <c:axId val="243049472"/>
      </c:scatterChart>
      <c:valAx>
        <c:axId val="49647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49472"/>
        <c:crosses val="autoZero"/>
        <c:crossBetween val="midCat"/>
      </c:valAx>
      <c:valAx>
        <c:axId val="2430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7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Thrust vs Advance Ratio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Prop'!$T$33:$T$47</c:f>
              <c:numCache>
                <c:formatCode>General</c:formatCode>
                <c:ptCount val="15"/>
                <c:pt idx="0">
                  <c:v>4.2945571574572475E-2</c:v>
                </c:pt>
                <c:pt idx="1">
                  <c:v>8.589114314914495E-2</c:v>
                </c:pt>
                <c:pt idx="2">
                  <c:v>0.12883671472371741</c:v>
                </c:pt>
                <c:pt idx="3">
                  <c:v>0.1717822862982899</c:v>
                </c:pt>
                <c:pt idx="4">
                  <c:v>0.21475927379939827</c:v>
                </c:pt>
                <c:pt idx="5">
                  <c:v>0.25770484537397076</c:v>
                </c:pt>
                <c:pt idx="6">
                  <c:v>0.30065041694854316</c:v>
                </c:pt>
                <c:pt idx="7">
                  <c:v>0.34359598852311568</c:v>
                </c:pt>
                <c:pt idx="8">
                  <c:v>0.38654156009768814</c:v>
                </c:pt>
                <c:pt idx="9">
                  <c:v>0.4294871316722606</c:v>
                </c:pt>
                <c:pt idx="10">
                  <c:v>0.47243270324683312</c:v>
                </c:pt>
                <c:pt idx="11">
                  <c:v>0.51537827482140552</c:v>
                </c:pt>
                <c:pt idx="12">
                  <c:v>0.55832384639597799</c:v>
                </c:pt>
                <c:pt idx="13">
                  <c:v>0.60130083389708633</c:v>
                </c:pt>
                <c:pt idx="14">
                  <c:v>0.6442464054716589</c:v>
                </c:pt>
              </c:numCache>
            </c:numRef>
          </c:xVal>
          <c:yVal>
            <c:numRef>
              <c:f>'Final Prop'!$D$33:$D$45</c:f>
              <c:numCache>
                <c:formatCode>General</c:formatCode>
                <c:ptCount val="13"/>
                <c:pt idx="0">
                  <c:v>5.0860000000000003</c:v>
                </c:pt>
                <c:pt idx="1">
                  <c:v>4.7850000000000001</c:v>
                </c:pt>
                <c:pt idx="2">
                  <c:v>4.4589999999999996</c:v>
                </c:pt>
                <c:pt idx="3">
                  <c:v>4.1100000000000003</c:v>
                </c:pt>
                <c:pt idx="4">
                  <c:v>3.7389999999999999</c:v>
                </c:pt>
                <c:pt idx="5">
                  <c:v>3.3439999999999999</c:v>
                </c:pt>
                <c:pt idx="6">
                  <c:v>2.9260000000000002</c:v>
                </c:pt>
                <c:pt idx="7">
                  <c:v>2.484</c:v>
                </c:pt>
                <c:pt idx="8">
                  <c:v>2.0190000000000001</c:v>
                </c:pt>
                <c:pt idx="9">
                  <c:v>1.5309999999999999</c:v>
                </c:pt>
                <c:pt idx="10">
                  <c:v>1.022</c:v>
                </c:pt>
                <c:pt idx="11">
                  <c:v>0.51990000000000003</c:v>
                </c:pt>
                <c:pt idx="12" formatCode="0.00E+00">
                  <c:v>3.1870000000000002E-2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C-4B41-A560-94ED82709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32784"/>
        <c:axId val="328096896"/>
      </c:scatterChart>
      <c:valAx>
        <c:axId val="25093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96896"/>
        <c:crosses val="autoZero"/>
        <c:crossBetween val="midCat"/>
      </c:valAx>
      <c:valAx>
        <c:axId val="3280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3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2</xdr:row>
      <xdr:rowOff>41910</xdr:rowOff>
    </xdr:from>
    <xdr:to>
      <xdr:col>28</xdr:col>
      <xdr:colOff>342900</xdr:colOff>
      <xdr:row>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8CDB4-A134-40A1-AEF4-C7EE1829C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14</xdr:row>
      <xdr:rowOff>76200</xdr:rowOff>
    </xdr:from>
    <xdr:to>
      <xdr:col>22</xdr:col>
      <xdr:colOff>266700</xdr:colOff>
      <xdr:row>34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9F60C0-9FD5-41CB-A757-CD72A8D65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464820</xdr:colOff>
      <xdr:row>35</xdr:row>
      <xdr:rowOff>148590</xdr:rowOff>
    </xdr:from>
    <xdr:to>
      <xdr:col>22</xdr:col>
      <xdr:colOff>198120</xdr:colOff>
      <xdr:row>56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FF819F-5FF2-40DA-AFE9-E0679EE71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48</xdr:row>
      <xdr:rowOff>118110</xdr:rowOff>
    </xdr:from>
    <xdr:to>
      <xdr:col>8</xdr:col>
      <xdr:colOff>129540</xdr:colOff>
      <xdr:row>63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118A6-C0F2-4FB8-9D55-D11EF7A2C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236220</xdr:colOff>
      <xdr:row>49</xdr:row>
      <xdr:rowOff>26670</xdr:rowOff>
    </xdr:from>
    <xdr:to>
      <xdr:col>17</xdr:col>
      <xdr:colOff>541020</xdr:colOff>
      <xdr:row>64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E1C19-1973-43AD-B80F-38C4A27DF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Major%20Project/Propellers/QProp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AD 10"/>
      <sheetName val="BE 50"/>
      <sheetName val="CLARK Y"/>
      <sheetName val="E 63"/>
      <sheetName val="MH22 7.2%"/>
      <sheetName val="MH30 7.84%"/>
      <sheetName val="MH32 8.7%"/>
      <sheetName val="MH43 8.5%"/>
      <sheetName val="MH64 8.59%"/>
      <sheetName val="S7055"/>
      <sheetName val="Comparison 5000rpm"/>
      <sheetName val="Thin Tip cases"/>
      <sheetName val="Thick Tip Cases"/>
      <sheetName val="Final Prop"/>
    </sheetNames>
    <sheetDataSet>
      <sheetData sheetId="0">
        <row r="4">
          <cell r="J4">
            <v>0.1008</v>
          </cell>
          <cell r="T4">
            <v>4.2945571574572475E-2</v>
          </cell>
        </row>
        <row r="5">
          <cell r="J5">
            <v>0.1976</v>
          </cell>
          <cell r="T5">
            <v>8.589114314914495E-2</v>
          </cell>
        </row>
        <row r="6">
          <cell r="J6">
            <v>0.28910000000000002</v>
          </cell>
          <cell r="T6">
            <v>0.12883671472371741</v>
          </cell>
        </row>
        <row r="7">
          <cell r="J7">
            <v>0.37390000000000001</v>
          </cell>
          <cell r="T7">
            <v>0.1717822862982899</v>
          </cell>
        </row>
        <row r="8">
          <cell r="J8">
            <v>0.45050000000000001</v>
          </cell>
          <cell r="T8">
            <v>0.21475927379939827</v>
          </cell>
        </row>
        <row r="9">
          <cell r="J9">
            <v>0.51829999999999998</v>
          </cell>
          <cell r="T9">
            <v>0.25770484537397076</v>
          </cell>
        </row>
        <row r="10">
          <cell r="J10">
            <v>0.5766</v>
          </cell>
          <cell r="T10">
            <v>0.30065041694854316</v>
          </cell>
        </row>
        <row r="11">
          <cell r="J11">
            <v>0.62560000000000004</v>
          </cell>
          <cell r="T11">
            <v>0.34359598852311568</v>
          </cell>
        </row>
        <row r="12">
          <cell r="J12">
            <v>0.66810000000000003</v>
          </cell>
          <cell r="T12">
            <v>0.38654156009768814</v>
          </cell>
        </row>
        <row r="13">
          <cell r="J13">
            <v>0.70730000000000004</v>
          </cell>
          <cell r="T13">
            <v>0.4294871316722606</v>
          </cell>
        </row>
        <row r="14">
          <cell r="J14">
            <v>0.73609999999999998</v>
          </cell>
          <cell r="T14">
            <v>0.47243270324683312</v>
          </cell>
        </row>
        <row r="15">
          <cell r="J15">
            <v>0.75309999999999999</v>
          </cell>
          <cell r="T15">
            <v>0.51537827482140552</v>
          </cell>
        </row>
        <row r="16">
          <cell r="J16">
            <v>0.75449999999999995</v>
          </cell>
          <cell r="T16">
            <v>0.55832384639597799</v>
          </cell>
        </row>
        <row r="17">
          <cell r="J17">
            <v>0.73229999999999995</v>
          </cell>
          <cell r="T17">
            <v>0.60130083389708633</v>
          </cell>
        </row>
        <row r="18">
          <cell r="J18">
            <v>0.66900000000000004</v>
          </cell>
          <cell r="T18">
            <v>0.6442464054716589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4"/>
  <sheetViews>
    <sheetView topLeftCell="A19" workbookViewId="0">
      <selection activeCell="E30" sqref="E30"/>
    </sheetView>
  </sheetViews>
  <sheetFormatPr defaultRowHeight="14.4" x14ac:dyDescent="0.3"/>
  <cols>
    <col min="1" max="1" width="18.44140625" customWidth="1"/>
    <col min="20" max="20" width="10.6640625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</row>
    <row r="2" spans="1:30" x14ac:dyDescent="0.3">
      <c r="A2" t="s">
        <v>4</v>
      </c>
      <c r="B2" t="s">
        <v>5</v>
      </c>
      <c r="C2">
        <v>0.6</v>
      </c>
      <c r="D2">
        <v>0.8</v>
      </c>
      <c r="E2">
        <v>0.7</v>
      </c>
    </row>
    <row r="3" spans="1:30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  <c r="T3" t="s">
        <v>25</v>
      </c>
    </row>
    <row r="4" spans="1:30" x14ac:dyDescent="0.3">
      <c r="A4">
        <v>1</v>
      </c>
      <c r="B4">
        <v>5000</v>
      </c>
      <c r="C4">
        <v>0</v>
      </c>
      <c r="D4">
        <v>3.718</v>
      </c>
      <c r="E4" s="1">
        <v>7.0459999999999995E-2</v>
      </c>
      <c r="F4">
        <v>36.9</v>
      </c>
      <c r="G4">
        <v>4.2880000000000003</v>
      </c>
      <c r="H4">
        <v>11.0307</v>
      </c>
      <c r="I4">
        <v>0.78</v>
      </c>
      <c r="J4">
        <v>0.1008</v>
      </c>
      <c r="K4">
        <v>1.367E-2</v>
      </c>
      <c r="L4" s="1">
        <v>1.8509999999999999E-2</v>
      </c>
      <c r="M4" s="1">
        <v>2.5100000000000001E-3</v>
      </c>
      <c r="N4">
        <v>9.0008999999999997</v>
      </c>
      <c r="O4">
        <v>7.8600000000000003E-2</v>
      </c>
      <c r="P4">
        <v>47.3</v>
      </c>
      <c r="Q4">
        <v>3.718</v>
      </c>
      <c r="R4">
        <v>0.86739999999999995</v>
      </c>
      <c r="S4" s="1">
        <v>8.4220000000000003E-2</v>
      </c>
      <c r="T4">
        <f>K4*PI()</f>
        <v>4.2945571574572475E-2</v>
      </c>
    </row>
    <row r="5" spans="1:30" x14ac:dyDescent="0.3">
      <c r="A5">
        <v>2</v>
      </c>
      <c r="B5">
        <v>5000</v>
      </c>
      <c r="C5">
        <v>0</v>
      </c>
      <c r="D5">
        <v>3.7389999999999999</v>
      </c>
      <c r="E5" s="1">
        <v>7.2249999999999995E-2</v>
      </c>
      <c r="F5">
        <v>37.83</v>
      </c>
      <c r="G5">
        <v>4.3049999999999997</v>
      </c>
      <c r="H5">
        <v>11.2928</v>
      </c>
      <c r="I5">
        <v>0.77810000000000001</v>
      </c>
      <c r="J5">
        <v>0.1976</v>
      </c>
      <c r="K5">
        <v>2.734E-2</v>
      </c>
      <c r="L5" s="1">
        <v>1.8610000000000002E-2</v>
      </c>
      <c r="M5" s="1">
        <v>2.5739999999999999E-3</v>
      </c>
      <c r="N5">
        <v>8.1760999999999999</v>
      </c>
      <c r="O5">
        <v>0.15379999999999999</v>
      </c>
      <c r="P5">
        <v>48.62</v>
      </c>
      <c r="Q5">
        <v>7.4770000000000003</v>
      </c>
      <c r="R5">
        <v>0.86939999999999995</v>
      </c>
      <c r="S5" s="1">
        <v>7.3779999999999998E-2</v>
      </c>
      <c r="T5">
        <f t="shared" ref="T5:T18" si="0">K5*PI()</f>
        <v>8.589114314914495E-2</v>
      </c>
    </row>
    <row r="6" spans="1:30" x14ac:dyDescent="0.3">
      <c r="A6">
        <v>3</v>
      </c>
      <c r="B6">
        <v>5000</v>
      </c>
      <c r="C6">
        <v>0</v>
      </c>
      <c r="D6">
        <v>3.762</v>
      </c>
      <c r="E6" s="1">
        <v>7.4539999999999995E-2</v>
      </c>
      <c r="F6">
        <v>39.03</v>
      </c>
      <c r="G6">
        <v>4.327</v>
      </c>
      <c r="H6">
        <v>11.6279</v>
      </c>
      <c r="I6">
        <v>0.77569999999999995</v>
      </c>
      <c r="J6">
        <v>0.28910000000000002</v>
      </c>
      <c r="K6">
        <v>4.1009999999999998E-2</v>
      </c>
      <c r="L6" s="1">
        <v>1.8720000000000001E-2</v>
      </c>
      <c r="M6" s="1">
        <v>2.6549999999999998E-3</v>
      </c>
      <c r="N6">
        <v>7.4481999999999999</v>
      </c>
      <c r="O6">
        <v>0.2243</v>
      </c>
      <c r="P6">
        <v>50.32</v>
      </c>
      <c r="Q6">
        <v>11.28</v>
      </c>
      <c r="R6">
        <v>0.87139999999999995</v>
      </c>
      <c r="S6" s="1">
        <v>6.3670000000000004E-2</v>
      </c>
      <c r="T6">
        <f t="shared" si="0"/>
        <v>0.12883671472371741</v>
      </c>
    </row>
    <row r="7" spans="1:30" x14ac:dyDescent="0.3">
      <c r="A7">
        <v>4</v>
      </c>
      <c r="B7">
        <v>5000</v>
      </c>
      <c r="C7">
        <v>0</v>
      </c>
      <c r="D7">
        <v>3.7869999999999999</v>
      </c>
      <c r="E7" s="1">
        <v>7.7380000000000004E-2</v>
      </c>
      <c r="F7">
        <v>40.520000000000003</v>
      </c>
      <c r="G7">
        <v>4.3540000000000001</v>
      </c>
      <c r="H7">
        <v>12.0449</v>
      </c>
      <c r="I7">
        <v>0.77249999999999996</v>
      </c>
      <c r="J7">
        <v>0.37390000000000001</v>
      </c>
      <c r="K7">
        <v>5.4679999999999999E-2</v>
      </c>
      <c r="L7" s="1">
        <v>1.8849999999999999E-2</v>
      </c>
      <c r="M7" s="1">
        <v>2.7569999999999999E-3</v>
      </c>
      <c r="N7">
        <v>6.8093000000000004</v>
      </c>
      <c r="O7">
        <v>0.2888</v>
      </c>
      <c r="P7">
        <v>52.45</v>
      </c>
      <c r="Q7">
        <v>15.15</v>
      </c>
      <c r="R7">
        <v>0.87309999999999999</v>
      </c>
      <c r="S7" s="1">
        <v>5.4199999999999998E-2</v>
      </c>
      <c r="T7">
        <f t="shared" si="0"/>
        <v>0.1717822862982899</v>
      </c>
    </row>
    <row r="8" spans="1:30" x14ac:dyDescent="0.3">
      <c r="A8">
        <v>5</v>
      </c>
      <c r="B8">
        <v>5000</v>
      </c>
      <c r="C8">
        <v>0</v>
      </c>
      <c r="D8">
        <v>3.8140000000000001</v>
      </c>
      <c r="E8" s="1">
        <v>8.0839999999999995E-2</v>
      </c>
      <c r="F8">
        <v>42.33</v>
      </c>
      <c r="G8">
        <v>4.3869999999999996</v>
      </c>
      <c r="H8">
        <v>12.551399999999999</v>
      </c>
      <c r="I8">
        <v>0.76859999999999995</v>
      </c>
      <c r="J8">
        <v>0.45050000000000001</v>
      </c>
      <c r="K8">
        <v>6.8360000000000004E-2</v>
      </c>
      <c r="L8" s="1">
        <v>1.898E-2</v>
      </c>
      <c r="M8" s="1">
        <v>2.8800000000000002E-3</v>
      </c>
      <c r="N8">
        <v>6.25</v>
      </c>
      <c r="O8">
        <v>0.3463</v>
      </c>
      <c r="P8">
        <v>55.07</v>
      </c>
      <c r="Q8">
        <v>19.07</v>
      </c>
      <c r="R8">
        <v>0.87460000000000004</v>
      </c>
      <c r="S8" s="1">
        <v>4.5659999999999999E-2</v>
      </c>
      <c r="T8">
        <f t="shared" si="0"/>
        <v>0.21475927379939827</v>
      </c>
    </row>
    <row r="9" spans="1:30" x14ac:dyDescent="0.3">
      <c r="A9">
        <v>6</v>
      </c>
      <c r="B9">
        <v>5000</v>
      </c>
      <c r="C9">
        <v>0</v>
      </c>
      <c r="D9">
        <v>3.8420000000000001</v>
      </c>
      <c r="E9" s="1">
        <v>8.4949999999999998E-2</v>
      </c>
      <c r="F9">
        <v>44.48</v>
      </c>
      <c r="G9">
        <v>4.4260000000000002</v>
      </c>
      <c r="H9">
        <v>13.153600000000001</v>
      </c>
      <c r="I9">
        <v>0.76390000000000002</v>
      </c>
      <c r="J9">
        <v>0.51829999999999998</v>
      </c>
      <c r="K9">
        <v>8.2030000000000006E-2</v>
      </c>
      <c r="L9" s="1">
        <v>1.9120000000000002E-2</v>
      </c>
      <c r="M9" s="1">
        <v>3.026E-3</v>
      </c>
      <c r="N9">
        <v>5.7605000000000004</v>
      </c>
      <c r="O9">
        <v>0.39589999999999997</v>
      </c>
      <c r="P9">
        <v>58.22</v>
      </c>
      <c r="Q9">
        <v>23.05</v>
      </c>
      <c r="R9">
        <v>0.87580000000000002</v>
      </c>
      <c r="S9" s="1">
        <v>3.8289999999999998E-2</v>
      </c>
      <c r="T9">
        <f t="shared" si="0"/>
        <v>0.25770484537397076</v>
      </c>
    </row>
    <row r="10" spans="1:30" x14ac:dyDescent="0.3">
      <c r="A10">
        <v>7</v>
      </c>
      <c r="B10">
        <v>5000</v>
      </c>
      <c r="C10">
        <v>0</v>
      </c>
      <c r="D10">
        <v>3.87</v>
      </c>
      <c r="E10" s="1">
        <v>8.974E-2</v>
      </c>
      <c r="F10">
        <v>46.99</v>
      </c>
      <c r="G10">
        <v>4.4720000000000004</v>
      </c>
      <c r="H10">
        <v>13.8561</v>
      </c>
      <c r="I10">
        <v>0.75829999999999997</v>
      </c>
      <c r="J10">
        <v>0.5766</v>
      </c>
      <c r="K10">
        <v>9.5699999999999993E-2</v>
      </c>
      <c r="L10" s="1">
        <v>1.9259999999999999E-2</v>
      </c>
      <c r="M10" s="1">
        <v>3.1970000000000002E-3</v>
      </c>
      <c r="N10">
        <v>5.3312999999999997</v>
      </c>
      <c r="O10">
        <v>0.43719999999999998</v>
      </c>
      <c r="P10">
        <v>61.97</v>
      </c>
      <c r="Q10">
        <v>27.09</v>
      </c>
      <c r="R10">
        <v>0.87660000000000005</v>
      </c>
      <c r="S10" s="1">
        <v>3.2300000000000002E-2</v>
      </c>
      <c r="T10">
        <f t="shared" si="0"/>
        <v>0.30065041694854316</v>
      </c>
    </row>
    <row r="11" spans="1:30" x14ac:dyDescent="0.3">
      <c r="A11">
        <v>8</v>
      </c>
      <c r="B11">
        <v>5000</v>
      </c>
      <c r="C11">
        <v>0</v>
      </c>
      <c r="D11">
        <v>3.8940000000000001</v>
      </c>
      <c r="E11" s="1">
        <v>9.5089999999999994E-2</v>
      </c>
      <c r="F11">
        <v>49.79</v>
      </c>
      <c r="G11">
        <v>4.5229999999999997</v>
      </c>
      <c r="H11">
        <v>14.641500000000001</v>
      </c>
      <c r="I11">
        <v>0.75180000000000002</v>
      </c>
      <c r="J11">
        <v>0.62560000000000004</v>
      </c>
      <c r="K11">
        <v>0.10936999999999999</v>
      </c>
      <c r="L11" s="1">
        <v>1.9380000000000001E-2</v>
      </c>
      <c r="M11" s="1">
        <v>3.388E-3</v>
      </c>
      <c r="N11">
        <v>4.9493</v>
      </c>
      <c r="O11">
        <v>0.47039999999999998</v>
      </c>
      <c r="P11">
        <v>66.23</v>
      </c>
      <c r="Q11">
        <v>31.15</v>
      </c>
      <c r="R11">
        <v>0.87629999999999997</v>
      </c>
      <c r="S11" s="1">
        <v>2.7789999999999999E-2</v>
      </c>
      <c r="T11">
        <f t="shared" si="0"/>
        <v>0.34359598852311568</v>
      </c>
    </row>
    <row r="12" spans="1:30" x14ac:dyDescent="0.3">
      <c r="A12">
        <v>9</v>
      </c>
      <c r="B12">
        <v>5000</v>
      </c>
      <c r="C12">
        <v>0</v>
      </c>
      <c r="D12">
        <v>3.851</v>
      </c>
      <c r="E12" s="1">
        <v>9.9080000000000001E-2</v>
      </c>
      <c r="F12">
        <v>51.88</v>
      </c>
      <c r="G12">
        <v>4.5609999999999999</v>
      </c>
      <c r="H12">
        <v>15.226000000000001</v>
      </c>
      <c r="I12">
        <v>0.747</v>
      </c>
      <c r="J12">
        <v>0.66810000000000003</v>
      </c>
      <c r="K12">
        <v>0.12304</v>
      </c>
      <c r="L12" s="1">
        <v>1.917E-2</v>
      </c>
      <c r="M12" s="1">
        <v>3.5300000000000002E-3</v>
      </c>
      <c r="N12">
        <v>4.5483000000000002</v>
      </c>
      <c r="O12">
        <v>0.49909999999999999</v>
      </c>
      <c r="P12">
        <v>69.45</v>
      </c>
      <c r="Q12">
        <v>34.659999999999997</v>
      </c>
      <c r="R12">
        <v>0.86109999999999998</v>
      </c>
      <c r="S12" s="1">
        <v>2.4410000000000001E-2</v>
      </c>
      <c r="T12">
        <f t="shared" si="0"/>
        <v>0.38654156009768814</v>
      </c>
    </row>
    <row r="13" spans="1:30" x14ac:dyDescent="0.3">
      <c r="A13">
        <v>10</v>
      </c>
      <c r="B13">
        <v>5000</v>
      </c>
      <c r="C13">
        <v>0</v>
      </c>
      <c r="D13">
        <v>3.4950000000000001</v>
      </c>
      <c r="E13" s="1">
        <v>9.4380000000000006E-2</v>
      </c>
      <c r="F13">
        <v>49.42</v>
      </c>
      <c r="G13">
        <v>4.516</v>
      </c>
      <c r="H13">
        <v>14.537100000000001</v>
      </c>
      <c r="I13">
        <v>0.75270000000000004</v>
      </c>
      <c r="J13">
        <v>0.70730000000000004</v>
      </c>
      <c r="K13">
        <v>0.13671</v>
      </c>
      <c r="L13" s="1">
        <v>1.7399999999999999E-2</v>
      </c>
      <c r="M13" s="1">
        <v>3.362E-3</v>
      </c>
      <c r="N13">
        <v>3.8953000000000002</v>
      </c>
      <c r="O13">
        <v>0.53239999999999998</v>
      </c>
      <c r="P13">
        <v>65.650000000000006</v>
      </c>
      <c r="Q13">
        <v>34.950000000000003</v>
      </c>
      <c r="R13">
        <v>0.77270000000000005</v>
      </c>
      <c r="S13" s="1">
        <v>2.215E-2</v>
      </c>
      <c r="T13">
        <f t="shared" si="0"/>
        <v>0.4294871316722606</v>
      </c>
    </row>
    <row r="14" spans="1:30" x14ac:dyDescent="0.3">
      <c r="A14">
        <v>11</v>
      </c>
      <c r="B14">
        <v>5000</v>
      </c>
      <c r="C14">
        <v>0</v>
      </c>
      <c r="D14">
        <v>3.06</v>
      </c>
      <c r="E14" s="1">
        <v>8.7340000000000001E-2</v>
      </c>
      <c r="F14">
        <v>45.73</v>
      </c>
      <c r="G14">
        <v>4.4489999999999998</v>
      </c>
      <c r="H14">
        <v>13.505000000000001</v>
      </c>
      <c r="I14">
        <v>0.7611</v>
      </c>
      <c r="J14">
        <v>0.73609999999999998</v>
      </c>
      <c r="K14">
        <v>0.15038000000000001</v>
      </c>
      <c r="L14" s="1">
        <v>1.523E-2</v>
      </c>
      <c r="M14" s="1">
        <v>3.1120000000000002E-3</v>
      </c>
      <c r="N14">
        <v>3.23</v>
      </c>
      <c r="O14">
        <v>0.56020000000000003</v>
      </c>
      <c r="P14">
        <v>60.09</v>
      </c>
      <c r="Q14">
        <v>33.659999999999997</v>
      </c>
      <c r="R14">
        <v>0.66839999999999999</v>
      </c>
      <c r="S14" s="1">
        <v>2.163E-2</v>
      </c>
      <c r="T14">
        <f t="shared" si="0"/>
        <v>0.47243270324683312</v>
      </c>
    </row>
    <row r="15" spans="1:30" x14ac:dyDescent="0.3">
      <c r="A15">
        <v>12</v>
      </c>
      <c r="B15">
        <v>5000</v>
      </c>
      <c r="C15">
        <v>0</v>
      </c>
      <c r="D15">
        <v>2.6070000000000002</v>
      </c>
      <c r="E15" s="1">
        <v>7.9339999999999994E-2</v>
      </c>
      <c r="F15">
        <v>41.54</v>
      </c>
      <c r="G15">
        <v>4.3730000000000002</v>
      </c>
      <c r="H15">
        <v>12.3314</v>
      </c>
      <c r="I15">
        <v>0.77029999999999998</v>
      </c>
      <c r="J15">
        <v>0.75309999999999999</v>
      </c>
      <c r="K15">
        <v>0.16405</v>
      </c>
      <c r="L15" s="1">
        <v>1.2970000000000001E-2</v>
      </c>
      <c r="M15" s="1">
        <v>2.826E-3</v>
      </c>
      <c r="N15">
        <v>2.609</v>
      </c>
      <c r="O15">
        <v>0.58009999999999995</v>
      </c>
      <c r="P15">
        <v>53.92</v>
      </c>
      <c r="Q15">
        <v>31.28</v>
      </c>
      <c r="R15">
        <v>0.56240000000000001</v>
      </c>
      <c r="S15" s="1">
        <v>2.2169999999999999E-2</v>
      </c>
      <c r="T15">
        <f t="shared" si="0"/>
        <v>0.51537827482140552</v>
      </c>
    </row>
    <row r="16" spans="1:30" x14ac:dyDescent="0.3">
      <c r="A16" s="2">
        <v>13</v>
      </c>
      <c r="B16" s="2">
        <v>5000</v>
      </c>
      <c r="C16" s="2">
        <v>0</v>
      </c>
      <c r="D16" s="2">
        <v>2.1360000000000001</v>
      </c>
      <c r="E16" s="3">
        <v>7.0279999999999995E-2</v>
      </c>
      <c r="F16" s="2">
        <v>36.799999999999997</v>
      </c>
      <c r="G16" s="2">
        <v>4.2869999999999999</v>
      </c>
      <c r="H16" s="2">
        <v>11.004</v>
      </c>
      <c r="I16" s="2">
        <v>0.78010000000000002</v>
      </c>
      <c r="J16" s="2">
        <v>0.75449999999999995</v>
      </c>
      <c r="K16" s="2">
        <v>0.17771999999999999</v>
      </c>
      <c r="L16" s="3">
        <v>1.0630000000000001E-2</v>
      </c>
      <c r="M16" s="3">
        <v>2.5040000000000001E-3</v>
      </c>
      <c r="N16" s="2">
        <v>2.0289999999999999</v>
      </c>
      <c r="O16" s="2">
        <v>0.58860000000000001</v>
      </c>
      <c r="P16" s="2">
        <v>47.17</v>
      </c>
      <c r="Q16" s="2">
        <v>27.76</v>
      </c>
      <c r="R16" s="2">
        <v>0.4551</v>
      </c>
      <c r="S16" s="3">
        <v>2.3720000000000001E-2</v>
      </c>
      <c r="T16" s="2">
        <f t="shared" si="0"/>
        <v>0.55832384639597799</v>
      </c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20" x14ac:dyDescent="0.3">
      <c r="A17">
        <v>14</v>
      </c>
      <c r="B17">
        <v>5000</v>
      </c>
      <c r="C17">
        <v>0</v>
      </c>
      <c r="D17">
        <v>1.6459999999999999</v>
      </c>
      <c r="E17" s="1">
        <v>6.012E-2</v>
      </c>
      <c r="F17">
        <v>31.48</v>
      </c>
      <c r="G17">
        <v>4.1900000000000004</v>
      </c>
      <c r="H17">
        <v>9.5136000000000003</v>
      </c>
      <c r="I17">
        <v>0.78969999999999996</v>
      </c>
      <c r="J17">
        <v>0.73229999999999995</v>
      </c>
      <c r="K17">
        <v>0.19139999999999999</v>
      </c>
      <c r="L17" s="1">
        <v>8.1939999999999999E-3</v>
      </c>
      <c r="M17" s="1">
        <v>2.1419999999999998E-3</v>
      </c>
      <c r="N17">
        <v>1.4867999999999999</v>
      </c>
      <c r="O17">
        <v>0.57830000000000004</v>
      </c>
      <c r="P17">
        <v>39.86</v>
      </c>
      <c r="Q17">
        <v>23.05</v>
      </c>
      <c r="R17">
        <v>0.34689999999999999</v>
      </c>
      <c r="S17" s="1">
        <v>2.6280000000000001E-2</v>
      </c>
      <c r="T17">
        <f t="shared" si="0"/>
        <v>0.60130083389708633</v>
      </c>
    </row>
    <row r="18" spans="1:20" x14ac:dyDescent="0.3">
      <c r="A18">
        <v>15</v>
      </c>
      <c r="B18">
        <v>5000</v>
      </c>
      <c r="C18">
        <v>0</v>
      </c>
      <c r="D18">
        <v>1.139</v>
      </c>
      <c r="E18" s="1">
        <v>4.8779999999999997E-2</v>
      </c>
      <c r="F18">
        <v>25.54</v>
      </c>
      <c r="G18">
        <v>4.0819999999999999</v>
      </c>
      <c r="H18">
        <v>7.8517000000000001</v>
      </c>
      <c r="I18">
        <v>0.79700000000000004</v>
      </c>
      <c r="J18">
        <v>0.66900000000000004</v>
      </c>
      <c r="K18">
        <v>0.20507</v>
      </c>
      <c r="L18" s="1">
        <v>5.6699999999999997E-3</v>
      </c>
      <c r="M18" s="1">
        <v>1.738E-3</v>
      </c>
      <c r="N18">
        <v>0.97919999999999996</v>
      </c>
      <c r="O18">
        <v>0.53320000000000001</v>
      </c>
      <c r="P18">
        <v>32.049999999999997</v>
      </c>
      <c r="Q18">
        <v>17.09</v>
      </c>
      <c r="R18">
        <v>0.2382</v>
      </c>
      <c r="S18" s="1">
        <v>2.9829999999999999E-2</v>
      </c>
      <c r="T18">
        <f t="shared" si="0"/>
        <v>0.6442464054716589</v>
      </c>
    </row>
    <row r="23" spans="1:20" x14ac:dyDescent="0.3">
      <c r="A23" t="s">
        <v>26</v>
      </c>
    </row>
    <row r="24" spans="1:20" x14ac:dyDescent="0.3">
      <c r="A24" t="s">
        <v>27</v>
      </c>
      <c r="B24" t="s">
        <v>28</v>
      </c>
      <c r="C24" t="s">
        <v>8</v>
      </c>
      <c r="D24" t="s">
        <v>29</v>
      </c>
      <c r="E24" t="s">
        <v>30</v>
      </c>
      <c r="F24" t="s">
        <v>31</v>
      </c>
      <c r="G24" t="s">
        <v>12</v>
      </c>
      <c r="H24" t="s">
        <v>13</v>
      </c>
      <c r="I24" t="s">
        <v>14</v>
      </c>
      <c r="J24" t="s">
        <v>15</v>
      </c>
      <c r="K24" t="s">
        <v>32</v>
      </c>
      <c r="L24" t="s">
        <v>33</v>
      </c>
      <c r="M24" t="s">
        <v>34</v>
      </c>
      <c r="N24" t="s">
        <v>35</v>
      </c>
      <c r="O24" t="s">
        <v>20</v>
      </c>
      <c r="P24" t="s">
        <v>21</v>
      </c>
      <c r="Q24" t="s">
        <v>22</v>
      </c>
      <c r="R24" t="s">
        <v>23</v>
      </c>
      <c r="S24" t="s">
        <v>24</v>
      </c>
      <c r="T24" t="s">
        <v>25</v>
      </c>
    </row>
    <row r="25" spans="1:20" x14ac:dyDescent="0.3">
      <c r="A25">
        <v>1</v>
      </c>
      <c r="B25">
        <v>5000</v>
      </c>
      <c r="C25">
        <v>0</v>
      </c>
      <c r="D25" s="1">
        <v>5.2050000000000001</v>
      </c>
      <c r="E25" s="1">
        <v>8.3409999999999998E-2</v>
      </c>
      <c r="F25">
        <v>43.67</v>
      </c>
      <c r="G25">
        <v>4.4119999999999999</v>
      </c>
      <c r="H25">
        <v>12.928100000000001</v>
      </c>
      <c r="I25">
        <v>0.76570000000000005</v>
      </c>
      <c r="J25">
        <v>0.1192</v>
      </c>
      <c r="K25" s="1">
        <v>1.367E-2</v>
      </c>
      <c r="L25" s="1">
        <v>2.5899999999999999E-2</v>
      </c>
      <c r="M25" s="1">
        <v>2.9710000000000001E-3</v>
      </c>
      <c r="N25">
        <v>10.815200000000001</v>
      </c>
      <c r="O25">
        <v>9.1300000000000006E-2</v>
      </c>
      <c r="P25">
        <v>57.04</v>
      </c>
      <c r="Q25">
        <v>5.2050000000000001</v>
      </c>
      <c r="R25" s="1">
        <v>1.0801000000000001</v>
      </c>
      <c r="S25" s="1">
        <v>3.0030000000000001E-2</v>
      </c>
      <c r="T25" s="1">
        <f>K25*PI()</f>
        <v>4.2945571574572475E-2</v>
      </c>
    </row>
    <row r="26" spans="1:20" x14ac:dyDescent="0.3">
      <c r="A26">
        <v>2</v>
      </c>
      <c r="B26">
        <v>5000</v>
      </c>
      <c r="C26">
        <v>0</v>
      </c>
      <c r="D26" s="1">
        <v>4.9020000000000001</v>
      </c>
      <c r="E26" s="1">
        <v>8.1979999999999997E-2</v>
      </c>
      <c r="F26">
        <v>42.92</v>
      </c>
      <c r="G26">
        <v>4.3979999999999997</v>
      </c>
      <c r="H26">
        <v>12.7189</v>
      </c>
      <c r="I26">
        <v>0.76729999999999998</v>
      </c>
      <c r="J26">
        <v>0.22839999999999999</v>
      </c>
      <c r="K26" s="1">
        <v>2.734E-2</v>
      </c>
      <c r="L26" s="1">
        <v>2.4400000000000002E-2</v>
      </c>
      <c r="M26" s="1">
        <v>2.921E-3</v>
      </c>
      <c r="N26">
        <v>9.5986999999999991</v>
      </c>
      <c r="O26">
        <v>0.17530000000000001</v>
      </c>
      <c r="P26">
        <v>55.94</v>
      </c>
      <c r="Q26">
        <v>9.8040000000000003</v>
      </c>
      <c r="R26" s="1">
        <v>1.0123</v>
      </c>
      <c r="S26" s="1">
        <v>2.6970000000000001E-2</v>
      </c>
      <c r="T26" s="1">
        <f t="shared" ref="T26:T39" si="1">K26*PI()</f>
        <v>8.589114314914495E-2</v>
      </c>
    </row>
    <row r="27" spans="1:20" x14ac:dyDescent="0.3">
      <c r="A27">
        <v>3</v>
      </c>
      <c r="B27">
        <v>5000</v>
      </c>
      <c r="C27">
        <v>0</v>
      </c>
      <c r="D27" s="1">
        <v>4.5739999999999998</v>
      </c>
      <c r="E27" s="1">
        <v>8.0070000000000002E-2</v>
      </c>
      <c r="F27">
        <v>41.92</v>
      </c>
      <c r="G27">
        <v>4.38</v>
      </c>
      <c r="H27">
        <v>12.4384</v>
      </c>
      <c r="I27">
        <v>0.76949999999999996</v>
      </c>
      <c r="J27">
        <v>0.32729999999999998</v>
      </c>
      <c r="K27" s="1">
        <v>4.1009999999999998E-2</v>
      </c>
      <c r="L27" s="1">
        <v>2.2759999999999999E-2</v>
      </c>
      <c r="M27" s="1">
        <v>2.8519999999999999E-3</v>
      </c>
      <c r="N27">
        <v>8.4362999999999992</v>
      </c>
      <c r="O27">
        <v>0.25190000000000001</v>
      </c>
      <c r="P27">
        <v>54.48</v>
      </c>
      <c r="Q27">
        <v>13.72</v>
      </c>
      <c r="R27" s="1">
        <v>0.93899999999999995</v>
      </c>
      <c r="S27" s="1">
        <v>2.4410000000000001E-2</v>
      </c>
      <c r="T27" s="1">
        <f t="shared" si="1"/>
        <v>0.12883671472371741</v>
      </c>
    </row>
    <row r="28" spans="1:20" x14ac:dyDescent="0.3">
      <c r="A28">
        <v>4</v>
      </c>
      <c r="B28">
        <v>5000</v>
      </c>
      <c r="C28">
        <v>0</v>
      </c>
      <c r="D28" s="1">
        <v>4.2229999999999999</v>
      </c>
      <c r="E28" s="1">
        <v>7.7670000000000003E-2</v>
      </c>
      <c r="F28">
        <v>40.67</v>
      </c>
      <c r="G28">
        <v>4.3570000000000002</v>
      </c>
      <c r="H28">
        <v>12.0875</v>
      </c>
      <c r="I28">
        <v>0.7722</v>
      </c>
      <c r="J28">
        <v>0.4153</v>
      </c>
      <c r="K28" s="1">
        <v>5.4679999999999999E-2</v>
      </c>
      <c r="L28" s="1">
        <v>2.102E-2</v>
      </c>
      <c r="M28" s="1">
        <v>2.7669999999999999E-3</v>
      </c>
      <c r="N28">
        <v>7.3335999999999997</v>
      </c>
      <c r="O28">
        <v>0.32069999999999999</v>
      </c>
      <c r="P28">
        <v>52.67</v>
      </c>
      <c r="Q28">
        <v>16.89</v>
      </c>
      <c r="R28" s="1">
        <v>0.86140000000000005</v>
      </c>
      <c r="S28" s="1">
        <v>2.248E-2</v>
      </c>
      <c r="T28" s="1">
        <f t="shared" si="1"/>
        <v>0.1717822862982899</v>
      </c>
    </row>
    <row r="29" spans="1:20" x14ac:dyDescent="0.3">
      <c r="A29">
        <v>5</v>
      </c>
      <c r="B29">
        <v>5000</v>
      </c>
      <c r="C29">
        <v>0</v>
      </c>
      <c r="D29" s="1">
        <v>3.85</v>
      </c>
      <c r="E29" s="1">
        <v>7.4730000000000005E-2</v>
      </c>
      <c r="F29">
        <v>39.130000000000003</v>
      </c>
      <c r="G29">
        <v>4.3289999999999997</v>
      </c>
      <c r="H29">
        <v>11.6557</v>
      </c>
      <c r="I29">
        <v>0.77539999999999998</v>
      </c>
      <c r="J29">
        <v>0.4919</v>
      </c>
      <c r="K29" s="1">
        <v>6.8360000000000004E-2</v>
      </c>
      <c r="L29" s="1">
        <v>1.916E-2</v>
      </c>
      <c r="M29" s="1">
        <v>2.6619999999999999E-3</v>
      </c>
      <c r="N29">
        <v>6.2920999999999996</v>
      </c>
      <c r="O29">
        <v>0.38150000000000001</v>
      </c>
      <c r="P29">
        <v>50.46</v>
      </c>
      <c r="Q29">
        <v>19.25</v>
      </c>
      <c r="R29" s="1">
        <v>0.77980000000000005</v>
      </c>
      <c r="S29" s="1">
        <v>2.12E-2</v>
      </c>
      <c r="T29" s="1">
        <f t="shared" si="1"/>
        <v>0.21475927379939827</v>
      </c>
    </row>
    <row r="30" spans="1:20" x14ac:dyDescent="0.3">
      <c r="A30">
        <v>6</v>
      </c>
      <c r="B30">
        <v>5000</v>
      </c>
      <c r="C30">
        <v>0</v>
      </c>
      <c r="D30" s="1">
        <v>3.4529999999999998</v>
      </c>
      <c r="E30" s="1">
        <v>7.1160000000000001E-2</v>
      </c>
      <c r="F30">
        <v>37.26</v>
      </c>
      <c r="G30">
        <v>4.2949999999999999</v>
      </c>
      <c r="H30">
        <v>11.132400000000001</v>
      </c>
      <c r="I30">
        <v>0.7792</v>
      </c>
      <c r="J30">
        <v>0.55610000000000004</v>
      </c>
      <c r="K30" s="1">
        <v>8.2030000000000006E-2</v>
      </c>
      <c r="L30" s="1">
        <v>1.719E-2</v>
      </c>
      <c r="M30" s="1">
        <v>2.5349999999999999E-3</v>
      </c>
      <c r="N30">
        <v>5.3117000000000001</v>
      </c>
      <c r="O30">
        <v>0.43330000000000002</v>
      </c>
      <c r="P30">
        <v>47.81</v>
      </c>
      <c r="Q30">
        <v>20.72</v>
      </c>
      <c r="R30" s="1">
        <v>0.69430000000000003</v>
      </c>
      <c r="S30" s="1">
        <v>2.0670000000000001E-2</v>
      </c>
      <c r="T30" s="1">
        <f t="shared" si="1"/>
        <v>0.25770484537397076</v>
      </c>
    </row>
    <row r="31" spans="1:20" x14ac:dyDescent="0.3">
      <c r="A31">
        <v>7</v>
      </c>
      <c r="B31">
        <v>5000</v>
      </c>
      <c r="C31">
        <v>0</v>
      </c>
      <c r="D31" s="1">
        <v>3.0329999999999999</v>
      </c>
      <c r="E31" s="1">
        <v>6.6879999999999995E-2</v>
      </c>
      <c r="F31">
        <v>35.020000000000003</v>
      </c>
      <c r="G31">
        <v>4.2539999999999996</v>
      </c>
      <c r="H31">
        <v>10.505100000000001</v>
      </c>
      <c r="I31">
        <v>0.78359999999999996</v>
      </c>
      <c r="J31">
        <v>0.60629999999999995</v>
      </c>
      <c r="K31" s="1">
        <v>9.5699999999999993E-2</v>
      </c>
      <c r="L31" s="1">
        <v>1.5100000000000001E-2</v>
      </c>
      <c r="M31" s="1">
        <v>2.3830000000000001E-3</v>
      </c>
      <c r="N31">
        <v>4.3917000000000002</v>
      </c>
      <c r="O31">
        <v>0.47510000000000002</v>
      </c>
      <c r="P31">
        <v>44.69</v>
      </c>
      <c r="Q31">
        <v>21.23</v>
      </c>
      <c r="R31" s="1">
        <v>0.60499999999999998</v>
      </c>
      <c r="S31" s="1">
        <v>2.094E-2</v>
      </c>
      <c r="T31" s="1">
        <f t="shared" si="1"/>
        <v>0.30065041694854316</v>
      </c>
    </row>
    <row r="32" spans="1:20" x14ac:dyDescent="0.3">
      <c r="A32">
        <v>8</v>
      </c>
      <c r="B32">
        <v>5000</v>
      </c>
      <c r="C32">
        <v>0</v>
      </c>
      <c r="D32" s="1">
        <v>2.59</v>
      </c>
      <c r="E32" s="1">
        <v>6.1789999999999998E-2</v>
      </c>
      <c r="F32">
        <v>32.35</v>
      </c>
      <c r="G32">
        <v>4.2060000000000004</v>
      </c>
      <c r="H32">
        <v>9.7591999999999999</v>
      </c>
      <c r="I32">
        <v>0.7883</v>
      </c>
      <c r="J32">
        <v>0.64029999999999998</v>
      </c>
      <c r="K32" s="1">
        <v>0.10936999999999999</v>
      </c>
      <c r="L32" s="1">
        <v>1.289E-2</v>
      </c>
      <c r="M32" s="1">
        <v>2.2009999999999998E-3</v>
      </c>
      <c r="N32">
        <v>3.5306000000000002</v>
      </c>
      <c r="O32">
        <v>0.50470000000000004</v>
      </c>
      <c r="P32">
        <v>41.04</v>
      </c>
      <c r="Q32">
        <v>20.72</v>
      </c>
      <c r="R32" s="1">
        <v>0.5121</v>
      </c>
      <c r="S32" s="1">
        <v>2.2030000000000001E-2</v>
      </c>
      <c r="T32" s="1">
        <f t="shared" si="1"/>
        <v>0.34359598852311568</v>
      </c>
    </row>
    <row r="33" spans="1:20" s="2" customFormat="1" x14ac:dyDescent="0.3">
      <c r="A33" s="2">
        <v>9</v>
      </c>
      <c r="B33" s="2">
        <v>5000</v>
      </c>
      <c r="C33" s="2">
        <v>0</v>
      </c>
      <c r="D33" s="3">
        <v>2.1219999999999999</v>
      </c>
      <c r="E33" s="3">
        <v>5.5809999999999998E-2</v>
      </c>
      <c r="F33" s="2">
        <v>29.22</v>
      </c>
      <c r="G33" s="2">
        <v>4.149</v>
      </c>
      <c r="H33" s="2">
        <v>8.8824000000000005</v>
      </c>
      <c r="I33" s="2">
        <v>0.79300000000000004</v>
      </c>
      <c r="J33" s="2">
        <v>0.65349999999999997</v>
      </c>
      <c r="K33" s="3">
        <v>0.12304</v>
      </c>
      <c r="L33" s="3">
        <v>1.056E-2</v>
      </c>
      <c r="M33" s="3">
        <v>1.9880000000000002E-3</v>
      </c>
      <c r="N33" s="2">
        <v>2.7262</v>
      </c>
      <c r="O33" s="2">
        <v>0.51819999999999999</v>
      </c>
      <c r="P33" s="2">
        <v>36.85</v>
      </c>
      <c r="Q33" s="2">
        <v>19.100000000000001</v>
      </c>
      <c r="R33" s="3">
        <v>0.41599999999999998</v>
      </c>
      <c r="S33" s="3">
        <v>2.4E-2</v>
      </c>
      <c r="T33" s="1">
        <f t="shared" si="1"/>
        <v>0.38654156009768814</v>
      </c>
    </row>
    <row r="34" spans="1:20" x14ac:dyDescent="0.3">
      <c r="A34">
        <v>10</v>
      </c>
      <c r="B34">
        <v>5000</v>
      </c>
      <c r="C34">
        <v>0</v>
      </c>
      <c r="D34" s="1">
        <v>1.6319999999999999</v>
      </c>
      <c r="E34" s="1">
        <v>4.8899999999999999E-2</v>
      </c>
      <c r="F34">
        <v>25.6</v>
      </c>
      <c r="G34">
        <v>4.0830000000000002</v>
      </c>
      <c r="H34">
        <v>7.8693</v>
      </c>
      <c r="I34">
        <v>0.79690000000000005</v>
      </c>
      <c r="J34">
        <v>0.63739999999999997</v>
      </c>
      <c r="K34" s="1">
        <v>0.13671</v>
      </c>
      <c r="L34" s="1">
        <v>8.123E-3</v>
      </c>
      <c r="M34" s="1">
        <v>1.7420000000000001E-3</v>
      </c>
      <c r="N34">
        <v>1.9775</v>
      </c>
      <c r="O34">
        <v>0.50800000000000001</v>
      </c>
      <c r="P34">
        <v>32.130000000000003</v>
      </c>
      <c r="Q34">
        <v>16.32</v>
      </c>
      <c r="R34" s="1">
        <v>0.31769999999999998</v>
      </c>
      <c r="S34" s="1">
        <v>2.7099999999999999E-2</v>
      </c>
      <c r="T34" s="1">
        <f t="shared" si="1"/>
        <v>0.4294871316722606</v>
      </c>
    </row>
    <row r="35" spans="1:20" x14ac:dyDescent="0.3">
      <c r="A35">
        <v>11</v>
      </c>
      <c r="B35">
        <v>5000</v>
      </c>
      <c r="C35">
        <v>0</v>
      </c>
      <c r="D35" s="1">
        <v>1.121</v>
      </c>
      <c r="E35" s="1">
        <v>4.1099999999999998E-2</v>
      </c>
      <c r="F35">
        <v>21.52</v>
      </c>
      <c r="G35">
        <v>4.0090000000000003</v>
      </c>
      <c r="H35">
        <v>6.7255000000000003</v>
      </c>
      <c r="I35">
        <v>0.79820000000000002</v>
      </c>
      <c r="J35">
        <v>0.57279999999999998</v>
      </c>
      <c r="K35" s="1">
        <v>0.15038000000000001</v>
      </c>
      <c r="L35" s="1">
        <v>5.5770000000000004E-3</v>
      </c>
      <c r="M35" s="1">
        <v>1.464E-3</v>
      </c>
      <c r="N35">
        <v>1.2817000000000001</v>
      </c>
      <c r="O35">
        <v>0.4572</v>
      </c>
      <c r="P35">
        <v>26.96</v>
      </c>
      <c r="Q35">
        <v>12.33</v>
      </c>
      <c r="R35" s="1">
        <v>0.218</v>
      </c>
      <c r="S35" s="1">
        <v>3.1879999999999999E-2</v>
      </c>
      <c r="T35" s="1">
        <f t="shared" si="1"/>
        <v>0.47243270324683312</v>
      </c>
    </row>
    <row r="36" spans="1:20" x14ac:dyDescent="0.3">
      <c r="A36">
        <v>12</v>
      </c>
      <c r="B36">
        <v>5000</v>
      </c>
      <c r="C36">
        <v>0</v>
      </c>
      <c r="D36" s="1">
        <v>0.61609999999999998</v>
      </c>
      <c r="E36" s="1">
        <v>3.2899999999999999E-2</v>
      </c>
      <c r="F36">
        <v>17.23</v>
      </c>
      <c r="G36">
        <v>3.93</v>
      </c>
      <c r="H36">
        <v>5.5236000000000001</v>
      </c>
      <c r="I36">
        <v>0.79349999999999998</v>
      </c>
      <c r="J36">
        <v>0.42920000000000003</v>
      </c>
      <c r="K36" s="1">
        <v>0.16405</v>
      </c>
      <c r="L36" s="1">
        <v>3.0660000000000001E-3</v>
      </c>
      <c r="M36" s="1">
        <v>1.1720000000000001E-3</v>
      </c>
      <c r="N36">
        <v>0.66520000000000001</v>
      </c>
      <c r="O36">
        <v>0.34060000000000001</v>
      </c>
      <c r="P36">
        <v>21.71</v>
      </c>
      <c r="Q36">
        <v>7.3940000000000001</v>
      </c>
      <c r="R36" s="1">
        <v>0.1234</v>
      </c>
      <c r="S36" s="1">
        <v>3.814E-2</v>
      </c>
      <c r="T36" s="1">
        <f t="shared" si="1"/>
        <v>0.51537827482140552</v>
      </c>
    </row>
    <row r="37" spans="1:20" x14ac:dyDescent="0.3">
      <c r="A37">
        <v>13</v>
      </c>
      <c r="B37">
        <v>5000</v>
      </c>
      <c r="C37">
        <v>0</v>
      </c>
      <c r="D37" s="1">
        <v>0.1258</v>
      </c>
      <c r="E37" s="1">
        <v>2.486E-2</v>
      </c>
      <c r="F37">
        <v>13.02</v>
      </c>
      <c r="G37">
        <v>3.8540000000000001</v>
      </c>
      <c r="H37">
        <v>4.3449</v>
      </c>
      <c r="I37">
        <v>0.77739999999999998</v>
      </c>
      <c r="J37">
        <v>0.12559999999999999</v>
      </c>
      <c r="K37" s="1">
        <v>0.17771999999999999</v>
      </c>
      <c r="L37" s="1">
        <v>6.2600000000000004E-4</v>
      </c>
      <c r="M37" s="1">
        <v>8.8570000000000001E-4</v>
      </c>
      <c r="N37">
        <v>0.12820000000000001</v>
      </c>
      <c r="O37">
        <v>9.7699999999999995E-2</v>
      </c>
      <c r="P37">
        <v>16.739999999999998</v>
      </c>
      <c r="Q37">
        <v>1.635</v>
      </c>
      <c r="R37" s="1">
        <v>3.5499999999999997E-2</v>
      </c>
      <c r="S37" s="1">
        <v>4.7E-2</v>
      </c>
      <c r="T37" s="1">
        <f t="shared" si="1"/>
        <v>0.55832384639597799</v>
      </c>
    </row>
    <row r="38" spans="1:20" x14ac:dyDescent="0.3">
      <c r="A38">
        <v>14</v>
      </c>
      <c r="B38">
        <v>5000</v>
      </c>
      <c r="C38">
        <v>0</v>
      </c>
      <c r="D38" s="1">
        <v>-0.3367</v>
      </c>
      <c r="E38" s="1">
        <v>1.7160000000000002E-2</v>
      </c>
      <c r="F38">
        <v>8.9849999999999994</v>
      </c>
      <c r="G38">
        <v>3.78</v>
      </c>
      <c r="H38">
        <v>3.2157</v>
      </c>
      <c r="I38">
        <v>0.73909999999999998</v>
      </c>
      <c r="J38">
        <v>-0.52470000000000006</v>
      </c>
      <c r="K38" s="1">
        <v>0.19139999999999999</v>
      </c>
      <c r="L38" s="1">
        <v>-1.676E-3</v>
      </c>
      <c r="M38" s="1">
        <v>6.1129999999999995E-4</v>
      </c>
      <c r="N38">
        <v>-0.32400000000000001</v>
      </c>
      <c r="O38">
        <v>-0.38779999999999998</v>
      </c>
      <c r="P38">
        <v>12.16</v>
      </c>
      <c r="Q38">
        <v>-4.7140000000000004</v>
      </c>
      <c r="R38" s="1">
        <v>-4.36E-2</v>
      </c>
      <c r="S38" s="1">
        <v>5.738E-2</v>
      </c>
      <c r="T38" s="1">
        <f t="shared" si="1"/>
        <v>0.60130083389708633</v>
      </c>
    </row>
    <row r="39" spans="1:20" x14ac:dyDescent="0.3">
      <c r="A39">
        <v>15</v>
      </c>
      <c r="B39">
        <v>5000</v>
      </c>
      <c r="C39">
        <v>0</v>
      </c>
      <c r="D39" s="1">
        <v>-0.76270000000000004</v>
      </c>
      <c r="E39" s="1">
        <v>1.044E-2</v>
      </c>
      <c r="F39">
        <v>5.468</v>
      </c>
      <c r="G39">
        <v>3.7160000000000002</v>
      </c>
      <c r="H39">
        <v>2.2311000000000001</v>
      </c>
      <c r="I39">
        <v>0.65949999999999998</v>
      </c>
      <c r="J39">
        <v>-2.0922000000000001</v>
      </c>
      <c r="K39" s="1">
        <v>0.20507</v>
      </c>
      <c r="L39" s="1">
        <v>-3.7959999999999999E-3</v>
      </c>
      <c r="M39" s="1">
        <v>3.7209999999999999E-4</v>
      </c>
      <c r="N39">
        <v>-0.69299999999999995</v>
      </c>
      <c r="O39">
        <v>-1.3797999999999999</v>
      </c>
      <c r="P39">
        <v>8.2919999999999998</v>
      </c>
      <c r="Q39">
        <v>-11.44</v>
      </c>
      <c r="R39" s="1">
        <v>-0.11219999999999999</v>
      </c>
      <c r="S39" s="1">
        <v>6.9940000000000002E-2</v>
      </c>
      <c r="T39" s="1">
        <f t="shared" si="1"/>
        <v>0.6442464054716589</v>
      </c>
    </row>
    <row r="40" spans="1:20" x14ac:dyDescent="0.3">
      <c r="J40">
        <f>MAX(J25:J39)</f>
        <v>0.65349999999999997</v>
      </c>
    </row>
    <row r="43" spans="1:20" x14ac:dyDescent="0.3">
      <c r="A43" t="s">
        <v>37</v>
      </c>
    </row>
    <row r="44" spans="1:20" x14ac:dyDescent="0.3">
      <c r="A44" t="s">
        <v>38</v>
      </c>
    </row>
    <row r="45" spans="1:20" x14ac:dyDescent="0.3">
      <c r="A45" t="s">
        <v>39</v>
      </c>
    </row>
    <row r="46" spans="1:20" x14ac:dyDescent="0.3">
      <c r="A46" t="s">
        <v>27</v>
      </c>
      <c r="B46" t="s">
        <v>28</v>
      </c>
      <c r="C46" t="s">
        <v>8</v>
      </c>
      <c r="D46" t="s">
        <v>29</v>
      </c>
      <c r="E46" t="s">
        <v>30</v>
      </c>
      <c r="F46" t="s">
        <v>31</v>
      </c>
      <c r="G46" t="s">
        <v>12</v>
      </c>
      <c r="H46" t="s">
        <v>13</v>
      </c>
      <c r="I46" t="s">
        <v>14</v>
      </c>
      <c r="J46" t="s">
        <v>15</v>
      </c>
      <c r="K46" t="s">
        <v>32</v>
      </c>
      <c r="L46" t="s">
        <v>33</v>
      </c>
      <c r="M46" t="s">
        <v>34</v>
      </c>
      <c r="N46" t="s">
        <v>35</v>
      </c>
      <c r="O46" t="s">
        <v>20</v>
      </c>
      <c r="P46" t="s">
        <v>21</v>
      </c>
      <c r="Q46" t="s">
        <v>22</v>
      </c>
      <c r="R46" t="s">
        <v>23</v>
      </c>
      <c r="S46" t="s">
        <v>24</v>
      </c>
      <c r="T46" t="s">
        <v>25</v>
      </c>
    </row>
    <row r="47" spans="1:20" x14ac:dyDescent="0.3">
      <c r="A47">
        <v>1</v>
      </c>
      <c r="B47">
        <v>5000</v>
      </c>
      <c r="C47">
        <v>0</v>
      </c>
      <c r="D47">
        <v>6.2709999999999999</v>
      </c>
      <c r="E47">
        <v>0.1004</v>
      </c>
      <c r="F47">
        <v>52.57</v>
      </c>
      <c r="G47">
        <v>4.5739999999999998</v>
      </c>
      <c r="H47">
        <v>15.4194</v>
      </c>
      <c r="I47">
        <v>0.74539999999999995</v>
      </c>
      <c r="J47">
        <v>0.1193</v>
      </c>
      <c r="K47" s="1">
        <v>1.2529999999999999E-2</v>
      </c>
      <c r="L47" s="1">
        <v>2.2040000000000001E-2</v>
      </c>
      <c r="M47" s="1">
        <v>2.3149999999999998E-3</v>
      </c>
      <c r="N47">
        <v>10.888</v>
      </c>
      <c r="O47">
        <v>8.8900000000000007E-2</v>
      </c>
      <c r="P47">
        <v>70.52</v>
      </c>
      <c r="Q47">
        <v>6.2709999999999999</v>
      </c>
      <c r="R47" s="1">
        <v>0.99709999999999999</v>
      </c>
      <c r="S47" s="1">
        <v>2.5489999999999999E-2</v>
      </c>
      <c r="T47" s="1">
        <f>K47*PI()</f>
        <v>3.9364155949480104E-2</v>
      </c>
    </row>
    <row r="48" spans="1:20" x14ac:dyDescent="0.3">
      <c r="A48">
        <v>2</v>
      </c>
      <c r="B48">
        <v>5000</v>
      </c>
      <c r="C48">
        <v>0</v>
      </c>
      <c r="D48" s="1">
        <v>5.899</v>
      </c>
      <c r="E48" s="1">
        <v>9.8799999999999999E-2</v>
      </c>
      <c r="F48">
        <v>51.73</v>
      </c>
      <c r="G48">
        <v>4.5579999999999998</v>
      </c>
      <c r="H48">
        <v>15.1851</v>
      </c>
      <c r="I48">
        <v>0.74739999999999995</v>
      </c>
      <c r="J48">
        <v>0.2281</v>
      </c>
      <c r="K48" s="1">
        <v>2.5059999999999999E-2</v>
      </c>
      <c r="L48" s="1">
        <v>2.0729999999999998E-2</v>
      </c>
      <c r="M48" s="1">
        <v>2.2780000000000001E-3</v>
      </c>
      <c r="N48">
        <v>9.6617999999999995</v>
      </c>
      <c r="O48">
        <v>0.1704</v>
      </c>
      <c r="P48">
        <v>69.22</v>
      </c>
      <c r="Q48">
        <v>11.8</v>
      </c>
      <c r="R48" s="1">
        <v>0.93379999999999996</v>
      </c>
      <c r="S48" s="1">
        <v>2.3359999999999999E-2</v>
      </c>
      <c r="T48" s="1">
        <f t="shared" ref="T48:T61" si="2">K48*PI()</f>
        <v>7.8728311898960207E-2</v>
      </c>
    </row>
    <row r="49" spans="1:20" x14ac:dyDescent="0.3">
      <c r="A49">
        <v>3</v>
      </c>
      <c r="B49">
        <v>5000</v>
      </c>
      <c r="C49">
        <v>0</v>
      </c>
      <c r="D49" s="1">
        <v>5.4989999999999997</v>
      </c>
      <c r="E49" s="1">
        <v>9.6689999999999998E-2</v>
      </c>
      <c r="F49">
        <v>50.63</v>
      </c>
      <c r="G49">
        <v>4.5380000000000003</v>
      </c>
      <c r="H49">
        <v>14.8751</v>
      </c>
      <c r="I49">
        <v>0.74990000000000001</v>
      </c>
      <c r="J49">
        <v>0.32590000000000002</v>
      </c>
      <c r="K49" s="1">
        <v>3.7600000000000001E-2</v>
      </c>
      <c r="L49" s="1">
        <v>1.933E-2</v>
      </c>
      <c r="M49" s="1">
        <v>2.2290000000000001E-3</v>
      </c>
      <c r="N49">
        <v>8.4915000000000003</v>
      </c>
      <c r="O49">
        <v>0.24440000000000001</v>
      </c>
      <c r="P49">
        <v>67.510000000000005</v>
      </c>
      <c r="Q49">
        <v>16.5</v>
      </c>
      <c r="R49" s="1">
        <v>0.86629999999999996</v>
      </c>
      <c r="S49" s="1">
        <v>2.171E-2</v>
      </c>
      <c r="T49" s="1">
        <f t="shared" si="2"/>
        <v>0.11812388377497622</v>
      </c>
    </row>
    <row r="50" spans="1:20" x14ac:dyDescent="0.3">
      <c r="A50">
        <v>4</v>
      </c>
      <c r="B50">
        <v>5000</v>
      </c>
      <c r="C50">
        <v>0</v>
      </c>
      <c r="D50" s="1">
        <v>5.0730000000000004</v>
      </c>
      <c r="E50" s="1">
        <v>9.4E-2</v>
      </c>
      <c r="F50">
        <v>49.22</v>
      </c>
      <c r="G50">
        <v>4.5129999999999999</v>
      </c>
      <c r="H50">
        <v>14.480499999999999</v>
      </c>
      <c r="I50">
        <v>0.75319999999999998</v>
      </c>
      <c r="J50">
        <v>0.4123</v>
      </c>
      <c r="K50" s="1">
        <v>5.0130000000000001E-2</v>
      </c>
      <c r="L50" s="1">
        <v>1.7829999999999999E-2</v>
      </c>
      <c r="M50" s="1">
        <v>2.1670000000000001E-3</v>
      </c>
      <c r="N50">
        <v>7.3803999999999998</v>
      </c>
      <c r="O50">
        <v>0.3105</v>
      </c>
      <c r="P50">
        <v>65.349999999999994</v>
      </c>
      <c r="Q50">
        <v>20.29</v>
      </c>
      <c r="R50" s="1">
        <v>0.79490000000000005</v>
      </c>
      <c r="S50" s="1">
        <v>2.053E-2</v>
      </c>
      <c r="T50" s="1">
        <f t="shared" si="2"/>
        <v>0.15748803972445632</v>
      </c>
    </row>
    <row r="51" spans="1:20" x14ac:dyDescent="0.3">
      <c r="A51">
        <v>5</v>
      </c>
      <c r="B51">
        <v>5000</v>
      </c>
      <c r="C51">
        <v>0</v>
      </c>
      <c r="D51" s="1">
        <v>4.6189999999999998</v>
      </c>
      <c r="E51" s="1">
        <v>9.0639999999999998E-2</v>
      </c>
      <c r="F51">
        <v>47.46</v>
      </c>
      <c r="G51">
        <v>4.4809999999999999</v>
      </c>
      <c r="H51">
        <v>13.9887</v>
      </c>
      <c r="I51">
        <v>0.75719999999999998</v>
      </c>
      <c r="J51">
        <v>0.48659999999999998</v>
      </c>
      <c r="K51" s="1">
        <v>6.2659999999999993E-2</v>
      </c>
      <c r="L51" s="1">
        <v>1.6230000000000001E-2</v>
      </c>
      <c r="M51" s="1">
        <v>2.0899999999999998E-3</v>
      </c>
      <c r="N51">
        <v>6.3295000000000003</v>
      </c>
      <c r="O51">
        <v>0.36849999999999999</v>
      </c>
      <c r="P51">
        <v>62.68</v>
      </c>
      <c r="Q51">
        <v>23.1</v>
      </c>
      <c r="R51" s="1">
        <v>0.71950000000000003</v>
      </c>
      <c r="S51" s="1">
        <v>1.9900000000000001E-2</v>
      </c>
      <c r="T51" s="1">
        <f t="shared" si="2"/>
        <v>0.19685219567393641</v>
      </c>
    </row>
    <row r="52" spans="1:20" s="2" customFormat="1" x14ac:dyDescent="0.3">
      <c r="A52">
        <v>6</v>
      </c>
      <c r="B52">
        <v>5000</v>
      </c>
      <c r="C52">
        <v>0</v>
      </c>
      <c r="D52" s="1">
        <v>4.1369999999999996</v>
      </c>
      <c r="E52" s="1">
        <v>8.6529999999999996E-2</v>
      </c>
      <c r="F52">
        <v>45.31</v>
      </c>
      <c r="G52">
        <v>4.4420000000000002</v>
      </c>
      <c r="H52">
        <v>13.385999999999999</v>
      </c>
      <c r="I52">
        <v>0.7621</v>
      </c>
      <c r="J52">
        <v>0.54790000000000005</v>
      </c>
      <c r="K52" s="1">
        <v>7.5190000000000007E-2</v>
      </c>
      <c r="L52" s="1">
        <v>1.4540000000000001E-2</v>
      </c>
      <c r="M52" s="1">
        <v>1.9949999999999998E-3</v>
      </c>
      <c r="N52">
        <v>5.3391000000000002</v>
      </c>
      <c r="O52">
        <v>0.41749999999999998</v>
      </c>
      <c r="P52">
        <v>59.45</v>
      </c>
      <c r="Q52">
        <v>24.82</v>
      </c>
      <c r="R52" s="1">
        <v>0.64049999999999996</v>
      </c>
      <c r="S52" s="1">
        <v>1.9890000000000001E-2</v>
      </c>
      <c r="T52" s="1">
        <f t="shared" si="2"/>
        <v>0.23621635162341656</v>
      </c>
    </row>
    <row r="53" spans="1:20" x14ac:dyDescent="0.3">
      <c r="A53">
        <v>7</v>
      </c>
      <c r="B53">
        <v>5000</v>
      </c>
      <c r="C53">
        <v>0</v>
      </c>
      <c r="D53" s="1">
        <v>3.6269999999999998</v>
      </c>
      <c r="E53" s="1">
        <v>8.1549999999999997E-2</v>
      </c>
      <c r="F53">
        <v>42.7</v>
      </c>
      <c r="G53">
        <v>4.3940000000000001</v>
      </c>
      <c r="H53">
        <v>12.6554</v>
      </c>
      <c r="I53">
        <v>0.76780000000000004</v>
      </c>
      <c r="J53">
        <v>0.59460000000000002</v>
      </c>
      <c r="K53" s="1">
        <v>8.7720000000000006E-2</v>
      </c>
      <c r="L53" s="1">
        <v>1.2749999999999999E-2</v>
      </c>
      <c r="M53" s="1">
        <v>1.8799999999999999E-3</v>
      </c>
      <c r="N53">
        <v>4.4085999999999999</v>
      </c>
      <c r="O53">
        <v>0.45660000000000001</v>
      </c>
      <c r="P53">
        <v>55.61</v>
      </c>
      <c r="Q53">
        <v>25.39</v>
      </c>
      <c r="R53" s="1">
        <v>0.55769999999999997</v>
      </c>
      <c r="S53" s="1">
        <v>2.052E-2</v>
      </c>
      <c r="T53" s="1">
        <f t="shared" si="2"/>
        <v>0.27558050757289665</v>
      </c>
    </row>
    <row r="54" spans="1:20" x14ac:dyDescent="0.3">
      <c r="A54">
        <v>8</v>
      </c>
      <c r="B54">
        <v>5000</v>
      </c>
      <c r="C54">
        <v>0</v>
      </c>
      <c r="D54" s="1">
        <v>3.0880000000000001</v>
      </c>
      <c r="E54" s="1">
        <v>7.5579999999999994E-2</v>
      </c>
      <c r="F54">
        <v>39.57</v>
      </c>
      <c r="G54">
        <v>4.3369999999999997</v>
      </c>
      <c r="H54">
        <v>11.781000000000001</v>
      </c>
      <c r="I54">
        <v>0.77449999999999997</v>
      </c>
      <c r="J54">
        <v>0.62419999999999998</v>
      </c>
      <c r="K54" s="1">
        <v>0.10026</v>
      </c>
      <c r="L54" s="1">
        <v>1.085E-2</v>
      </c>
      <c r="M54" s="1">
        <v>1.743E-3</v>
      </c>
      <c r="N54">
        <v>3.5367999999999999</v>
      </c>
      <c r="O54">
        <v>0.48349999999999999</v>
      </c>
      <c r="P54">
        <v>51.1</v>
      </c>
      <c r="Q54">
        <v>24.7</v>
      </c>
      <c r="R54" s="1">
        <v>0.47160000000000002</v>
      </c>
      <c r="S54" s="1">
        <v>2.1860000000000001E-2</v>
      </c>
      <c r="T54" s="1">
        <f t="shared" si="2"/>
        <v>0.31497607944891265</v>
      </c>
    </row>
    <row r="55" spans="1:20" x14ac:dyDescent="0.3">
      <c r="A55" s="2">
        <v>9</v>
      </c>
      <c r="B55" s="2">
        <v>5000</v>
      </c>
      <c r="C55" s="2">
        <v>0</v>
      </c>
      <c r="D55" s="3">
        <v>2.5209999999999999</v>
      </c>
      <c r="E55" s="3">
        <v>6.8559999999999996E-2</v>
      </c>
      <c r="F55" s="2">
        <v>35.9</v>
      </c>
      <c r="G55" s="2">
        <v>4.2699999999999996</v>
      </c>
      <c r="H55" s="2">
        <v>10.7514</v>
      </c>
      <c r="I55" s="2">
        <v>0.78190000000000004</v>
      </c>
      <c r="J55" s="2">
        <v>0.63200000000000001</v>
      </c>
      <c r="K55" s="3">
        <v>0.11279</v>
      </c>
      <c r="L55" s="3">
        <v>8.8579999999999996E-3</v>
      </c>
      <c r="M55" s="3">
        <v>1.5809999999999999E-3</v>
      </c>
      <c r="N55" s="2">
        <v>2.722</v>
      </c>
      <c r="O55" s="2">
        <v>0.49419999999999997</v>
      </c>
      <c r="P55" s="2">
        <v>45.91</v>
      </c>
      <c r="Q55" s="2">
        <v>22.69</v>
      </c>
      <c r="R55" s="3">
        <v>0.38240000000000002</v>
      </c>
      <c r="S55" s="3">
        <v>2.4070000000000001E-2</v>
      </c>
      <c r="T55" s="3">
        <f t="shared" si="2"/>
        <v>0.35434023539839277</v>
      </c>
    </row>
    <row r="56" spans="1:20" x14ac:dyDescent="0.3">
      <c r="A56">
        <v>10</v>
      </c>
      <c r="B56">
        <v>5000</v>
      </c>
      <c r="C56">
        <v>0</v>
      </c>
      <c r="D56" s="1">
        <v>1.927</v>
      </c>
      <c r="E56" s="1">
        <v>6.0389999999999999E-2</v>
      </c>
      <c r="F56">
        <v>31.62</v>
      </c>
      <c r="G56">
        <v>4.1920000000000002</v>
      </c>
      <c r="H56">
        <v>9.5533000000000001</v>
      </c>
      <c r="I56">
        <v>0.78949999999999998</v>
      </c>
      <c r="J56">
        <v>0.60950000000000004</v>
      </c>
      <c r="K56" s="1">
        <v>0.12531999999999999</v>
      </c>
      <c r="L56" s="1">
        <v>6.7720000000000002E-3</v>
      </c>
      <c r="M56" s="1">
        <v>1.392E-3</v>
      </c>
      <c r="N56">
        <v>1.9632000000000001</v>
      </c>
      <c r="O56">
        <v>0.48120000000000002</v>
      </c>
      <c r="P56">
        <v>40.049999999999997</v>
      </c>
      <c r="Q56">
        <v>19.27</v>
      </c>
      <c r="R56" s="1">
        <v>0.29070000000000001</v>
      </c>
      <c r="S56" s="1">
        <v>2.707E-2</v>
      </c>
      <c r="T56" s="1">
        <f t="shared" si="2"/>
        <v>0.39370439134787283</v>
      </c>
    </row>
    <row r="57" spans="1:20" x14ac:dyDescent="0.3">
      <c r="A57">
        <v>11</v>
      </c>
      <c r="B57">
        <v>5000</v>
      </c>
      <c r="C57">
        <v>0</v>
      </c>
      <c r="D57" s="1">
        <v>1.319</v>
      </c>
      <c r="E57" s="1">
        <v>5.1470000000000002E-2</v>
      </c>
      <c r="F57">
        <v>26.95</v>
      </c>
      <c r="G57">
        <v>4.1070000000000002</v>
      </c>
      <c r="H57">
        <v>8.2454000000000001</v>
      </c>
      <c r="I57">
        <v>0.79569999999999996</v>
      </c>
      <c r="J57">
        <v>0.5383</v>
      </c>
      <c r="K57" s="1">
        <v>0.13785</v>
      </c>
      <c r="L57" s="1">
        <v>4.6340000000000001E-3</v>
      </c>
      <c r="M57" s="1">
        <v>1.1869999999999999E-3</v>
      </c>
      <c r="N57">
        <v>1.2682</v>
      </c>
      <c r="O57">
        <v>0.4284</v>
      </c>
      <c r="P57">
        <v>33.869999999999997</v>
      </c>
      <c r="Q57">
        <v>14.51</v>
      </c>
      <c r="R57" s="1">
        <v>0.19989999999999999</v>
      </c>
      <c r="S57" s="1">
        <v>3.2140000000000002E-2</v>
      </c>
      <c r="T57" s="1">
        <f t="shared" si="2"/>
        <v>0.433068547297353</v>
      </c>
    </row>
    <row r="58" spans="1:20" x14ac:dyDescent="0.3">
      <c r="A58">
        <v>12</v>
      </c>
      <c r="B58">
        <v>5000</v>
      </c>
      <c r="C58">
        <v>0</v>
      </c>
      <c r="D58" s="1">
        <v>0.7208</v>
      </c>
      <c r="E58" s="1">
        <v>4.2139999999999997E-2</v>
      </c>
      <c r="F58">
        <v>22.06</v>
      </c>
      <c r="G58">
        <v>4.0179999999999998</v>
      </c>
      <c r="H58">
        <v>6.8775000000000004</v>
      </c>
      <c r="I58">
        <v>0.79830000000000001</v>
      </c>
      <c r="J58">
        <v>0.3921</v>
      </c>
      <c r="K58" s="1">
        <v>0.15038000000000001</v>
      </c>
      <c r="L58" s="1">
        <v>2.5330000000000001E-3</v>
      </c>
      <c r="M58" s="1">
        <v>9.7159999999999998E-4</v>
      </c>
      <c r="N58">
        <v>0.6542</v>
      </c>
      <c r="O58">
        <v>0.313</v>
      </c>
      <c r="P58">
        <v>27.64</v>
      </c>
      <c r="Q58">
        <v>8.65</v>
      </c>
      <c r="R58" s="1">
        <v>0.1133</v>
      </c>
      <c r="S58" s="1">
        <v>3.8460000000000001E-2</v>
      </c>
      <c r="T58" s="1">
        <f t="shared" si="2"/>
        <v>0.47243270324683312</v>
      </c>
    </row>
    <row r="59" spans="1:20" x14ac:dyDescent="0.3">
      <c r="A59">
        <v>13</v>
      </c>
      <c r="B59">
        <v>5000</v>
      </c>
      <c r="C59">
        <v>0</v>
      </c>
      <c r="D59" s="1">
        <v>0.13930000000000001</v>
      </c>
      <c r="E59" s="1">
        <v>3.2800000000000003E-2</v>
      </c>
      <c r="F59">
        <v>17.170000000000002</v>
      </c>
      <c r="G59">
        <v>3.9289999999999998</v>
      </c>
      <c r="H59">
        <v>5.508</v>
      </c>
      <c r="I59">
        <v>0.79339999999999999</v>
      </c>
      <c r="J59">
        <v>0.10539999999999999</v>
      </c>
      <c r="K59" s="1">
        <v>0.16291</v>
      </c>
      <c r="L59" s="1">
        <v>4.8939999999999997E-4</v>
      </c>
      <c r="M59" s="1">
        <v>7.5619999999999995E-4</v>
      </c>
      <c r="N59">
        <v>0.1193</v>
      </c>
      <c r="O59">
        <v>8.3699999999999997E-2</v>
      </c>
      <c r="P59">
        <v>21.64</v>
      </c>
      <c r="Q59">
        <v>1.8109999999999999</v>
      </c>
      <c r="R59" s="1">
        <v>3.2099999999999997E-2</v>
      </c>
      <c r="S59" s="1">
        <v>4.6589999999999999E-2</v>
      </c>
      <c r="T59" s="1">
        <f t="shared" si="2"/>
        <v>0.51179685919631324</v>
      </c>
    </row>
    <row r="60" spans="1:20" x14ac:dyDescent="0.3">
      <c r="A60">
        <v>14</v>
      </c>
      <c r="B60">
        <v>5000</v>
      </c>
      <c r="C60">
        <v>0</v>
      </c>
      <c r="D60" s="1">
        <v>-0.4138</v>
      </c>
      <c r="E60" s="1">
        <v>2.3959999999999999E-2</v>
      </c>
      <c r="F60">
        <v>12.55</v>
      </c>
      <c r="G60">
        <v>3.8450000000000002</v>
      </c>
      <c r="H60">
        <v>4.2133000000000003</v>
      </c>
      <c r="I60">
        <v>0.77449999999999997</v>
      </c>
      <c r="J60">
        <v>-0.4617</v>
      </c>
      <c r="K60" s="1">
        <v>0.17544999999999999</v>
      </c>
      <c r="L60" s="1">
        <v>-1.454E-3</v>
      </c>
      <c r="M60" s="1">
        <v>5.5259999999999999E-4</v>
      </c>
      <c r="N60">
        <v>-0.3347</v>
      </c>
      <c r="O60">
        <v>-0.35759999999999997</v>
      </c>
      <c r="P60">
        <v>16.2</v>
      </c>
      <c r="Q60">
        <v>-5.7930000000000001</v>
      </c>
      <c r="R60" s="1">
        <v>-4.1700000000000001E-2</v>
      </c>
      <c r="S60" s="1">
        <v>5.663E-2</v>
      </c>
      <c r="T60" s="1">
        <f t="shared" si="2"/>
        <v>0.55119243107232918</v>
      </c>
    </row>
    <row r="61" spans="1:20" x14ac:dyDescent="0.3">
      <c r="A61">
        <v>15</v>
      </c>
      <c r="B61">
        <v>5000</v>
      </c>
      <c r="C61">
        <v>0</v>
      </c>
      <c r="D61" s="1">
        <v>-0.92649999999999999</v>
      </c>
      <c r="E61" s="1">
        <v>1.6289999999999999E-2</v>
      </c>
      <c r="F61">
        <v>8.5280000000000005</v>
      </c>
      <c r="G61">
        <v>3.7719999999999998</v>
      </c>
      <c r="H61">
        <v>3.0876999999999999</v>
      </c>
      <c r="I61">
        <v>0.73219999999999996</v>
      </c>
      <c r="J61">
        <v>-1.6297999999999999</v>
      </c>
      <c r="K61" s="1">
        <v>0.18798000000000001</v>
      </c>
      <c r="L61" s="1">
        <v>-3.2560000000000002E-3</v>
      </c>
      <c r="M61" s="1">
        <v>3.7550000000000002E-4</v>
      </c>
      <c r="N61">
        <v>-0.70779999999999998</v>
      </c>
      <c r="O61">
        <v>-1.1933</v>
      </c>
      <c r="P61">
        <v>11.65</v>
      </c>
      <c r="Q61">
        <v>-13.9</v>
      </c>
      <c r="R61" s="1">
        <v>-0.1066</v>
      </c>
      <c r="S61" s="1">
        <v>6.8720000000000003E-2</v>
      </c>
      <c r="T61" s="1">
        <f t="shared" si="2"/>
        <v>0.59055658702180935</v>
      </c>
    </row>
    <row r="62" spans="1:20" x14ac:dyDescent="0.3">
      <c r="J62">
        <f>MAX(J47:J61)</f>
        <v>0.63200000000000001</v>
      </c>
    </row>
    <row r="74" s="2" customFormat="1" x14ac:dyDescent="0.3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84CA-9A74-4226-9E67-C2EE6C019FF6}">
  <dimension ref="A1:T60"/>
  <sheetViews>
    <sheetView topLeftCell="A37" workbookViewId="0">
      <selection activeCell="E51" sqref="E51"/>
    </sheetView>
  </sheetViews>
  <sheetFormatPr defaultRowHeight="14.4" x14ac:dyDescent="0.3"/>
  <cols>
    <col min="1" max="1" width="20.21875" customWidth="1"/>
    <col min="20" max="20" width="10.77734375" customWidth="1"/>
  </cols>
  <sheetData>
    <row r="1" spans="1:20" x14ac:dyDescent="0.3">
      <c r="A1" t="s">
        <v>0</v>
      </c>
    </row>
    <row r="2" spans="1:20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</row>
    <row r="3" spans="1:20" x14ac:dyDescent="0.3">
      <c r="A3">
        <v>1</v>
      </c>
      <c r="B3">
        <v>5000</v>
      </c>
      <c r="C3">
        <v>0</v>
      </c>
      <c r="D3">
        <v>3.6619999999999999</v>
      </c>
      <c r="E3">
        <v>0.1203</v>
      </c>
      <c r="F3">
        <v>62.96</v>
      </c>
      <c r="G3">
        <v>4.7629999999999999</v>
      </c>
      <c r="H3">
        <v>18.329799999999999</v>
      </c>
      <c r="I3">
        <v>0.72119999999999995</v>
      </c>
      <c r="J3">
        <v>5.8200000000000002E-2</v>
      </c>
      <c r="K3">
        <v>1.367E-2</v>
      </c>
      <c r="L3" s="1">
        <v>1.822E-2</v>
      </c>
      <c r="M3" s="1">
        <v>4.2839999999999996E-3</v>
      </c>
      <c r="N3">
        <v>8.9247999999999994</v>
      </c>
      <c r="O3">
        <v>4.19E-2</v>
      </c>
      <c r="P3">
        <v>87.3</v>
      </c>
      <c r="Q3">
        <v>3.6619999999999999</v>
      </c>
      <c r="R3">
        <v>0.87290000000000001</v>
      </c>
      <c r="S3">
        <v>0.216</v>
      </c>
      <c r="T3">
        <f>K3*PI()</f>
        <v>4.2945571574572475E-2</v>
      </c>
    </row>
    <row r="4" spans="1:20" x14ac:dyDescent="0.3">
      <c r="A4">
        <v>2</v>
      </c>
      <c r="B4">
        <v>5000</v>
      </c>
      <c r="C4">
        <v>0</v>
      </c>
      <c r="D4">
        <v>3.68</v>
      </c>
      <c r="E4">
        <v>0.1197</v>
      </c>
      <c r="F4">
        <v>62.66</v>
      </c>
      <c r="G4">
        <v>4.7569999999999997</v>
      </c>
      <c r="H4">
        <v>18.2437</v>
      </c>
      <c r="I4">
        <v>0.72189999999999999</v>
      </c>
      <c r="J4">
        <v>0.11749999999999999</v>
      </c>
      <c r="K4">
        <v>2.734E-2</v>
      </c>
      <c r="L4" s="1">
        <v>1.8319999999999999E-2</v>
      </c>
      <c r="M4" s="1">
        <v>4.2630000000000003E-3</v>
      </c>
      <c r="N4">
        <v>8.0995000000000008</v>
      </c>
      <c r="O4">
        <v>8.48E-2</v>
      </c>
      <c r="P4">
        <v>86.79</v>
      </c>
      <c r="Q4">
        <v>7.36</v>
      </c>
      <c r="R4">
        <v>0.87580000000000002</v>
      </c>
      <c r="S4">
        <v>0.1986</v>
      </c>
      <c r="T4">
        <f t="shared" ref="T4:T21" si="0">K4*PI()</f>
        <v>8.589114314914495E-2</v>
      </c>
    </row>
    <row r="5" spans="1:20" x14ac:dyDescent="0.3">
      <c r="A5">
        <v>3</v>
      </c>
      <c r="B5">
        <v>5000</v>
      </c>
      <c r="C5">
        <v>0</v>
      </c>
      <c r="D5">
        <v>3.7029999999999998</v>
      </c>
      <c r="E5">
        <v>0.11940000000000001</v>
      </c>
      <c r="F5">
        <v>62.51</v>
      </c>
      <c r="G5">
        <v>4.7549999999999999</v>
      </c>
      <c r="H5">
        <v>18.202000000000002</v>
      </c>
      <c r="I5">
        <v>0.72230000000000005</v>
      </c>
      <c r="J5">
        <v>0.1777</v>
      </c>
      <c r="K5">
        <v>4.1009999999999998E-2</v>
      </c>
      <c r="L5" s="1">
        <v>1.8429999999999998E-2</v>
      </c>
      <c r="M5" s="1">
        <v>4.2529999999999998E-3</v>
      </c>
      <c r="N5">
        <v>7.3734000000000002</v>
      </c>
      <c r="O5">
        <v>0.12839999999999999</v>
      </c>
      <c r="P5">
        <v>86.54</v>
      </c>
      <c r="Q5">
        <v>11.11</v>
      </c>
      <c r="R5">
        <v>0.87849999999999995</v>
      </c>
      <c r="S5">
        <v>0.18090000000000001</v>
      </c>
      <c r="T5">
        <f t="shared" si="0"/>
        <v>0.12883671472371741</v>
      </c>
    </row>
    <row r="6" spans="1:20" x14ac:dyDescent="0.3">
      <c r="A6">
        <v>4</v>
      </c>
      <c r="B6">
        <v>5000</v>
      </c>
      <c r="C6">
        <v>0</v>
      </c>
      <c r="D6">
        <v>3.73</v>
      </c>
      <c r="E6">
        <v>0.1195</v>
      </c>
      <c r="F6">
        <v>62.56</v>
      </c>
      <c r="G6">
        <v>4.7549999999999999</v>
      </c>
      <c r="H6">
        <v>18.215800000000002</v>
      </c>
      <c r="I6">
        <v>0.72219999999999995</v>
      </c>
      <c r="J6">
        <v>0.23849999999999999</v>
      </c>
      <c r="K6">
        <v>5.4679999999999999E-2</v>
      </c>
      <c r="L6" s="1">
        <v>1.856E-2</v>
      </c>
      <c r="M6" s="1">
        <v>4.2560000000000002E-3</v>
      </c>
      <c r="N6">
        <v>6.7388000000000003</v>
      </c>
      <c r="O6">
        <v>0.17219999999999999</v>
      </c>
      <c r="P6">
        <v>86.62</v>
      </c>
      <c r="Q6">
        <v>14.92</v>
      </c>
      <c r="R6">
        <v>0.88109999999999999</v>
      </c>
      <c r="S6">
        <v>0.16309999999999999</v>
      </c>
      <c r="T6">
        <f t="shared" si="0"/>
        <v>0.1717822862982899</v>
      </c>
    </row>
    <row r="7" spans="1:20" x14ac:dyDescent="0.3">
      <c r="A7">
        <v>5</v>
      </c>
      <c r="B7">
        <v>5000</v>
      </c>
      <c r="C7">
        <v>0</v>
      </c>
      <c r="D7">
        <v>3.76</v>
      </c>
      <c r="E7">
        <v>0.12</v>
      </c>
      <c r="F7">
        <v>62.84</v>
      </c>
      <c r="G7">
        <v>4.7610000000000001</v>
      </c>
      <c r="H7">
        <v>18.2956</v>
      </c>
      <c r="I7">
        <v>0.72150000000000003</v>
      </c>
      <c r="J7">
        <v>0.29920000000000002</v>
      </c>
      <c r="K7">
        <v>6.8360000000000004E-2</v>
      </c>
      <c r="L7" s="1">
        <v>1.8710000000000001E-2</v>
      </c>
      <c r="M7" s="1">
        <v>4.2760000000000003E-3</v>
      </c>
      <c r="N7">
        <v>6.1863000000000001</v>
      </c>
      <c r="O7">
        <v>0.21590000000000001</v>
      </c>
      <c r="P7">
        <v>87.1</v>
      </c>
      <c r="Q7">
        <v>18.8</v>
      </c>
      <c r="R7">
        <v>0.88349999999999995</v>
      </c>
      <c r="S7">
        <v>0.1457</v>
      </c>
      <c r="T7">
        <f t="shared" si="0"/>
        <v>0.21475927379939827</v>
      </c>
    </row>
    <row r="8" spans="1:20" x14ac:dyDescent="0.3">
      <c r="A8">
        <v>6</v>
      </c>
      <c r="B8">
        <v>5000</v>
      </c>
      <c r="C8">
        <v>0</v>
      </c>
      <c r="D8">
        <v>3.794</v>
      </c>
      <c r="E8">
        <v>0.1211</v>
      </c>
      <c r="F8">
        <v>63.39</v>
      </c>
      <c r="G8">
        <v>4.7709999999999999</v>
      </c>
      <c r="H8">
        <v>18.45</v>
      </c>
      <c r="I8">
        <v>0.72019999999999995</v>
      </c>
      <c r="J8">
        <v>0.35909999999999997</v>
      </c>
      <c r="K8">
        <v>8.2030000000000006E-2</v>
      </c>
      <c r="L8" s="1">
        <v>1.8880000000000001E-2</v>
      </c>
      <c r="M8" s="1">
        <v>4.313E-3</v>
      </c>
      <c r="N8">
        <v>5.7058999999999997</v>
      </c>
      <c r="O8">
        <v>0.2586</v>
      </c>
      <c r="P8">
        <v>88.02</v>
      </c>
      <c r="Q8">
        <v>22.76</v>
      </c>
      <c r="R8">
        <v>0.88560000000000005</v>
      </c>
      <c r="S8">
        <v>0.129</v>
      </c>
      <c r="T8">
        <f t="shared" si="0"/>
        <v>0.25770484537397076</v>
      </c>
    </row>
    <row r="9" spans="1:20" x14ac:dyDescent="0.3">
      <c r="A9">
        <v>7</v>
      </c>
      <c r="B9">
        <v>5000</v>
      </c>
      <c r="C9">
        <v>0</v>
      </c>
      <c r="D9">
        <v>3.83</v>
      </c>
      <c r="E9">
        <v>0.1215</v>
      </c>
      <c r="F9">
        <v>63.64</v>
      </c>
      <c r="G9">
        <v>4.7750000000000004</v>
      </c>
      <c r="H9">
        <v>18.517900000000001</v>
      </c>
      <c r="I9">
        <v>0.71970000000000001</v>
      </c>
      <c r="J9">
        <v>0.42130000000000001</v>
      </c>
      <c r="K9">
        <v>9.5699999999999993E-2</v>
      </c>
      <c r="L9" s="1">
        <v>1.9060000000000001E-2</v>
      </c>
      <c r="M9" s="1">
        <v>4.3299999999999996E-3</v>
      </c>
      <c r="N9">
        <v>5.2881</v>
      </c>
      <c r="O9">
        <v>0.30320000000000003</v>
      </c>
      <c r="P9">
        <v>88.42</v>
      </c>
      <c r="Q9">
        <v>26.81</v>
      </c>
      <c r="R9">
        <v>0.88719999999999999</v>
      </c>
      <c r="S9">
        <v>0.1114</v>
      </c>
      <c r="T9">
        <f t="shared" si="0"/>
        <v>0.30065041694854316</v>
      </c>
    </row>
    <row r="10" spans="1:20" x14ac:dyDescent="0.3">
      <c r="A10">
        <v>8</v>
      </c>
      <c r="B10">
        <v>5000</v>
      </c>
      <c r="C10">
        <v>0</v>
      </c>
      <c r="D10">
        <v>3.8519999999999999</v>
      </c>
      <c r="E10">
        <v>0.1179</v>
      </c>
      <c r="F10">
        <v>61.74</v>
      </c>
      <c r="G10">
        <v>4.7409999999999997</v>
      </c>
      <c r="H10">
        <v>17.986599999999999</v>
      </c>
      <c r="I10">
        <v>0.72409999999999997</v>
      </c>
      <c r="J10">
        <v>0.49909999999999999</v>
      </c>
      <c r="K10">
        <v>0.10936999999999999</v>
      </c>
      <c r="L10" s="1">
        <v>1.917E-2</v>
      </c>
      <c r="M10" s="1">
        <v>4.2009999999999999E-3</v>
      </c>
      <c r="N10">
        <v>4.9058999999999999</v>
      </c>
      <c r="O10">
        <v>0.3614</v>
      </c>
      <c r="P10">
        <v>85.27</v>
      </c>
      <c r="Q10">
        <v>30.81</v>
      </c>
      <c r="R10">
        <v>0.88349999999999995</v>
      </c>
      <c r="S10" s="1">
        <v>8.7940000000000004E-2</v>
      </c>
      <c r="T10">
        <f t="shared" si="0"/>
        <v>0.34359598852311568</v>
      </c>
    </row>
    <row r="11" spans="1:20" x14ac:dyDescent="0.3">
      <c r="A11">
        <v>9</v>
      </c>
      <c r="B11">
        <v>5000</v>
      </c>
      <c r="C11">
        <v>0</v>
      </c>
      <c r="D11">
        <v>3.8239999999999998</v>
      </c>
      <c r="E11">
        <v>0.105</v>
      </c>
      <c r="F11">
        <v>54.99</v>
      </c>
      <c r="G11">
        <v>4.6180000000000003</v>
      </c>
      <c r="H11">
        <v>16.0976</v>
      </c>
      <c r="I11">
        <v>0.73980000000000001</v>
      </c>
      <c r="J11">
        <v>0.62580000000000002</v>
      </c>
      <c r="K11">
        <v>0.12304</v>
      </c>
      <c r="L11" s="1">
        <v>1.9029999999999998E-2</v>
      </c>
      <c r="M11" s="1">
        <v>3.7420000000000001E-3</v>
      </c>
      <c r="N11">
        <v>4.5209999999999999</v>
      </c>
      <c r="O11">
        <v>0.46289999999999998</v>
      </c>
      <c r="P11">
        <v>74.34</v>
      </c>
      <c r="Q11">
        <v>34.409999999999997</v>
      </c>
      <c r="R11">
        <v>0.85780000000000001</v>
      </c>
      <c r="S11" s="1">
        <v>4.1340000000000002E-2</v>
      </c>
      <c r="T11">
        <f t="shared" si="0"/>
        <v>0.38654156009768814</v>
      </c>
    </row>
    <row r="12" spans="1:20" x14ac:dyDescent="0.3">
      <c r="A12">
        <v>10</v>
      </c>
      <c r="B12">
        <v>5000</v>
      </c>
      <c r="C12">
        <v>0</v>
      </c>
      <c r="D12">
        <v>3.496</v>
      </c>
      <c r="E12" s="1">
        <v>9.7699999999999995E-2</v>
      </c>
      <c r="F12">
        <v>51.16</v>
      </c>
      <c r="G12">
        <v>4.548</v>
      </c>
      <c r="H12">
        <v>15.0243</v>
      </c>
      <c r="I12">
        <v>0.74870000000000003</v>
      </c>
      <c r="J12">
        <v>0.68330000000000002</v>
      </c>
      <c r="K12">
        <v>0.13671</v>
      </c>
      <c r="L12" s="1">
        <v>1.7399999999999999E-2</v>
      </c>
      <c r="M12" s="1">
        <v>3.4810000000000002E-3</v>
      </c>
      <c r="N12">
        <v>3.8955000000000002</v>
      </c>
      <c r="O12">
        <v>0.51160000000000005</v>
      </c>
      <c r="P12">
        <v>68.33</v>
      </c>
      <c r="Q12">
        <v>34.96</v>
      </c>
      <c r="R12">
        <v>0.77270000000000005</v>
      </c>
      <c r="S12" s="1">
        <v>2.9270000000000001E-2</v>
      </c>
      <c r="T12">
        <f t="shared" si="0"/>
        <v>0.4294871316722606</v>
      </c>
    </row>
    <row r="13" spans="1:20" x14ac:dyDescent="0.3">
      <c r="A13">
        <v>11</v>
      </c>
      <c r="B13">
        <v>5000</v>
      </c>
      <c r="C13">
        <v>0</v>
      </c>
      <c r="D13">
        <v>3.137</v>
      </c>
      <c r="E13" s="1">
        <v>9.2259999999999995E-2</v>
      </c>
      <c r="F13">
        <v>48.3</v>
      </c>
      <c r="G13">
        <v>4.4960000000000004</v>
      </c>
      <c r="H13">
        <v>14.225300000000001</v>
      </c>
      <c r="I13">
        <v>0.75529999999999997</v>
      </c>
      <c r="J13">
        <v>0.71440000000000003</v>
      </c>
      <c r="K13">
        <v>0.15038000000000001</v>
      </c>
      <c r="L13" s="1">
        <v>1.5610000000000001E-2</v>
      </c>
      <c r="M13" s="1">
        <v>3.287E-3</v>
      </c>
      <c r="N13">
        <v>3.3016999999999999</v>
      </c>
      <c r="O13">
        <v>0.53959999999999997</v>
      </c>
      <c r="P13">
        <v>63.96</v>
      </c>
      <c r="Q13">
        <v>34.51</v>
      </c>
      <c r="R13">
        <v>0.68530000000000002</v>
      </c>
      <c r="S13" s="1">
        <v>2.708E-2</v>
      </c>
      <c r="T13">
        <f t="shared" si="0"/>
        <v>0.47243270324683312</v>
      </c>
    </row>
    <row r="14" spans="1:20" x14ac:dyDescent="0.3">
      <c r="A14">
        <v>12</v>
      </c>
      <c r="B14">
        <v>5000</v>
      </c>
      <c r="C14">
        <v>0</v>
      </c>
      <c r="D14">
        <v>2.766</v>
      </c>
      <c r="E14" s="1">
        <v>8.5730000000000001E-2</v>
      </c>
      <c r="F14">
        <v>44.89</v>
      </c>
      <c r="G14">
        <v>4.4340000000000002</v>
      </c>
      <c r="H14">
        <v>13.268000000000001</v>
      </c>
      <c r="I14">
        <v>0.76300000000000001</v>
      </c>
      <c r="J14">
        <v>0.73950000000000005</v>
      </c>
      <c r="K14">
        <v>0.16405</v>
      </c>
      <c r="L14" s="1">
        <v>1.3769999999999999E-2</v>
      </c>
      <c r="M14" s="1">
        <v>3.0539999999999999E-3</v>
      </c>
      <c r="N14">
        <v>2.7532999999999999</v>
      </c>
      <c r="O14">
        <v>0.56430000000000002</v>
      </c>
      <c r="P14">
        <v>58.83</v>
      </c>
      <c r="Q14">
        <v>33.19</v>
      </c>
      <c r="R14">
        <v>0.59640000000000004</v>
      </c>
      <c r="S14" s="1">
        <v>2.5080000000000002E-2</v>
      </c>
      <c r="T14">
        <f t="shared" si="0"/>
        <v>0.51537827482140552</v>
      </c>
    </row>
    <row r="15" spans="1:20" x14ac:dyDescent="0.3">
      <c r="A15">
        <v>13</v>
      </c>
      <c r="B15">
        <v>5000</v>
      </c>
      <c r="C15">
        <v>0</v>
      </c>
      <c r="D15">
        <v>2.383</v>
      </c>
      <c r="E15" s="1">
        <v>7.8049999999999994E-2</v>
      </c>
      <c r="F15">
        <v>40.869999999999997</v>
      </c>
      <c r="G15">
        <v>4.3609999999999998</v>
      </c>
      <c r="H15">
        <v>12.142899999999999</v>
      </c>
      <c r="I15">
        <v>0.77180000000000004</v>
      </c>
      <c r="J15">
        <v>0.7581</v>
      </c>
      <c r="K15">
        <v>0.17771999999999999</v>
      </c>
      <c r="L15" s="1">
        <v>1.1860000000000001E-2</v>
      </c>
      <c r="M15" s="1">
        <v>2.7810000000000001E-3</v>
      </c>
      <c r="N15">
        <v>2.2465999999999999</v>
      </c>
      <c r="O15">
        <v>0.58509999999999995</v>
      </c>
      <c r="P15">
        <v>52.95</v>
      </c>
      <c r="Q15">
        <v>30.98</v>
      </c>
      <c r="R15">
        <v>0.50660000000000005</v>
      </c>
      <c r="S15" s="1">
        <v>2.3279999999999999E-2</v>
      </c>
      <c r="T15">
        <f t="shared" si="0"/>
        <v>0.55832384639597799</v>
      </c>
    </row>
    <row r="16" spans="1:20" x14ac:dyDescent="0.3">
      <c r="A16" s="2">
        <v>14</v>
      </c>
      <c r="B16" s="2">
        <v>5000</v>
      </c>
      <c r="C16" s="2">
        <v>0</v>
      </c>
      <c r="D16" s="2">
        <v>1.988</v>
      </c>
      <c r="E16" s="3">
        <v>6.9169999999999995E-2</v>
      </c>
      <c r="F16" s="2">
        <v>36.22</v>
      </c>
      <c r="G16" s="2">
        <v>4.2759999999999998</v>
      </c>
      <c r="H16" s="2">
        <v>10.8409</v>
      </c>
      <c r="I16" s="2">
        <v>0.78129999999999999</v>
      </c>
      <c r="J16" s="2">
        <v>0.76859999999999995</v>
      </c>
      <c r="K16" s="2">
        <v>0.19139999999999999</v>
      </c>
      <c r="L16" s="3">
        <v>9.8960000000000003E-3</v>
      </c>
      <c r="M16" s="3">
        <v>2.464E-3</v>
      </c>
      <c r="N16" s="2">
        <v>1.7781</v>
      </c>
      <c r="O16" s="2">
        <v>0.60050000000000003</v>
      </c>
      <c r="P16" s="2">
        <v>46.36</v>
      </c>
      <c r="Q16" s="2">
        <v>27.84</v>
      </c>
      <c r="R16" s="2">
        <v>0.41589999999999999</v>
      </c>
      <c r="S16" s="3">
        <v>2.1690000000000001E-2</v>
      </c>
      <c r="T16" s="2">
        <f t="shared" si="0"/>
        <v>0.60130083389708633</v>
      </c>
    </row>
    <row r="17" spans="1:20" x14ac:dyDescent="0.3">
      <c r="A17">
        <v>15</v>
      </c>
      <c r="B17">
        <v>5000</v>
      </c>
      <c r="C17">
        <v>0</v>
      </c>
      <c r="D17">
        <v>1.5820000000000001</v>
      </c>
      <c r="E17" s="1">
        <v>5.9029999999999999E-2</v>
      </c>
      <c r="F17">
        <v>30.91</v>
      </c>
      <c r="G17">
        <v>4.1790000000000003</v>
      </c>
      <c r="H17">
        <v>9.3536999999999999</v>
      </c>
      <c r="I17">
        <v>0.79059999999999997</v>
      </c>
      <c r="J17">
        <v>0.76790000000000003</v>
      </c>
      <c r="K17">
        <v>0.20507</v>
      </c>
      <c r="L17" s="1">
        <v>7.8740000000000008E-3</v>
      </c>
      <c r="M17" s="1">
        <v>2.1029999999999998E-3</v>
      </c>
      <c r="N17">
        <v>1.3442000000000001</v>
      </c>
      <c r="O17">
        <v>0.60709999999999997</v>
      </c>
      <c r="P17">
        <v>39.090000000000003</v>
      </c>
      <c r="Q17">
        <v>23.73</v>
      </c>
      <c r="R17">
        <v>0.32490000000000002</v>
      </c>
      <c r="S17" s="1">
        <v>2.0320000000000001E-2</v>
      </c>
      <c r="T17">
        <f t="shared" si="0"/>
        <v>0.6442464054716589</v>
      </c>
    </row>
    <row r="18" spans="1:20" x14ac:dyDescent="0.3">
      <c r="A18">
        <v>16</v>
      </c>
      <c r="B18">
        <v>5000</v>
      </c>
      <c r="C18">
        <v>0</v>
      </c>
      <c r="D18">
        <v>1.165</v>
      </c>
      <c r="E18" s="1">
        <v>4.7570000000000001E-2</v>
      </c>
      <c r="F18">
        <v>24.91</v>
      </c>
      <c r="G18">
        <v>4.07</v>
      </c>
      <c r="H18">
        <v>7.6734999999999998</v>
      </c>
      <c r="I18">
        <v>0.7974</v>
      </c>
      <c r="J18">
        <v>0.74850000000000005</v>
      </c>
      <c r="K18">
        <v>0.21873999999999999</v>
      </c>
      <c r="L18" s="1">
        <v>5.7980000000000002E-3</v>
      </c>
      <c r="M18" s="1">
        <v>1.6949999999999999E-3</v>
      </c>
      <c r="N18">
        <v>0.94179999999999997</v>
      </c>
      <c r="O18">
        <v>0.5968</v>
      </c>
      <c r="P18">
        <v>31.23</v>
      </c>
      <c r="Q18">
        <v>18.64</v>
      </c>
      <c r="R18">
        <v>0.23380000000000001</v>
      </c>
      <c r="S18" s="1">
        <v>1.917E-2</v>
      </c>
      <c r="T18">
        <f t="shared" si="0"/>
        <v>0.68719197704623136</v>
      </c>
    </row>
    <row r="19" spans="1:20" x14ac:dyDescent="0.3">
      <c r="A19">
        <v>17</v>
      </c>
      <c r="B19">
        <v>5000</v>
      </c>
      <c r="C19">
        <v>0</v>
      </c>
      <c r="D19">
        <v>0.73709999999999998</v>
      </c>
      <c r="E19" s="1">
        <v>3.474E-2</v>
      </c>
      <c r="F19">
        <v>18.190000000000001</v>
      </c>
      <c r="G19">
        <v>3.948</v>
      </c>
      <c r="H19">
        <v>5.7930999999999999</v>
      </c>
      <c r="I19">
        <v>0.79530000000000001</v>
      </c>
      <c r="J19">
        <v>0.68889999999999996</v>
      </c>
      <c r="K19">
        <v>0.23241000000000001</v>
      </c>
      <c r="L19" s="1">
        <v>3.669E-3</v>
      </c>
      <c r="M19" s="1">
        <v>1.238E-3</v>
      </c>
      <c r="N19">
        <v>0.56779999999999997</v>
      </c>
      <c r="O19">
        <v>0.54790000000000005</v>
      </c>
      <c r="P19">
        <v>22.87</v>
      </c>
      <c r="Q19">
        <v>12.53</v>
      </c>
      <c r="R19">
        <v>0.14280000000000001</v>
      </c>
      <c r="S19" s="1">
        <v>1.823E-2</v>
      </c>
      <c r="T19">
        <f t="shared" si="0"/>
        <v>0.73013754862080382</v>
      </c>
    </row>
    <row r="20" spans="1:20" x14ac:dyDescent="0.3">
      <c r="A20">
        <v>18</v>
      </c>
      <c r="B20">
        <v>5000</v>
      </c>
      <c r="C20">
        <v>0</v>
      </c>
      <c r="D20">
        <v>0.29870000000000002</v>
      </c>
      <c r="E20" s="1">
        <v>2.051E-2</v>
      </c>
      <c r="F20">
        <v>10.74</v>
      </c>
      <c r="G20">
        <v>3.8119999999999998</v>
      </c>
      <c r="H20">
        <v>3.7063000000000001</v>
      </c>
      <c r="I20">
        <v>0.75990000000000002</v>
      </c>
      <c r="J20">
        <v>0.50070000000000003</v>
      </c>
      <c r="K20">
        <v>0.24607999999999999</v>
      </c>
      <c r="L20" s="1">
        <v>1.4859999999999999E-3</v>
      </c>
      <c r="M20" s="1">
        <v>7.3050000000000003E-4</v>
      </c>
      <c r="N20">
        <v>0.21959999999999999</v>
      </c>
      <c r="O20">
        <v>0.3805</v>
      </c>
      <c r="P20">
        <v>14.13</v>
      </c>
      <c r="Q20">
        <v>5.3760000000000003</v>
      </c>
      <c r="R20">
        <v>5.2200000000000003E-2</v>
      </c>
      <c r="S20" s="1">
        <v>1.754E-2</v>
      </c>
      <c r="T20">
        <f t="shared" si="0"/>
        <v>0.77308312019537628</v>
      </c>
    </row>
    <row r="21" spans="1:20" x14ac:dyDescent="0.3">
      <c r="J21">
        <f>MAX(J3:J20)</f>
        <v>0.76859999999999995</v>
      </c>
      <c r="T21">
        <f t="shared" si="0"/>
        <v>0</v>
      </c>
    </row>
    <row r="24" spans="1:20" x14ac:dyDescent="0.3">
      <c r="A24" t="s">
        <v>26</v>
      </c>
    </row>
    <row r="25" spans="1:20" x14ac:dyDescent="0.3">
      <c r="A25" t="s">
        <v>27</v>
      </c>
      <c r="B25" t="s">
        <v>28</v>
      </c>
      <c r="C25" t="s">
        <v>8</v>
      </c>
      <c r="D25" t="s">
        <v>29</v>
      </c>
      <c r="E25" t="s">
        <v>30</v>
      </c>
      <c r="F25" t="s">
        <v>31</v>
      </c>
      <c r="G25" t="s">
        <v>12</v>
      </c>
      <c r="H25" t="s">
        <v>13</v>
      </c>
      <c r="I25" t="s">
        <v>14</v>
      </c>
      <c r="J25" t="s">
        <v>15</v>
      </c>
      <c r="K25" t="s">
        <v>32</v>
      </c>
      <c r="L25" t="s">
        <v>33</v>
      </c>
      <c r="M25" t="s">
        <v>34</v>
      </c>
      <c r="N25" t="s">
        <v>35</v>
      </c>
      <c r="O25" t="s">
        <v>20</v>
      </c>
      <c r="P25" t="s">
        <v>21</v>
      </c>
      <c r="Q25" t="s">
        <v>22</v>
      </c>
      <c r="R25" t="s">
        <v>23</v>
      </c>
      <c r="S25" t="s">
        <v>24</v>
      </c>
      <c r="T25" t="s">
        <v>25</v>
      </c>
    </row>
    <row r="26" spans="1:20" x14ac:dyDescent="0.3">
      <c r="A26">
        <v>1</v>
      </c>
      <c r="B26">
        <v>5000</v>
      </c>
      <c r="C26">
        <v>0</v>
      </c>
      <c r="D26">
        <v>4.8600000000000003</v>
      </c>
      <c r="E26" s="1">
        <v>9.6549999999999997E-2</v>
      </c>
      <c r="F26">
        <v>50.55</v>
      </c>
      <c r="G26">
        <v>4.5369999999999999</v>
      </c>
      <c r="H26">
        <v>14.8553</v>
      </c>
      <c r="I26">
        <v>0.75009999999999999</v>
      </c>
      <c r="J26">
        <v>9.6100000000000005E-2</v>
      </c>
      <c r="K26">
        <v>1.367E-2</v>
      </c>
      <c r="L26" s="1">
        <v>2.419E-2</v>
      </c>
      <c r="M26" s="1">
        <v>3.4399999999999999E-3</v>
      </c>
      <c r="N26">
        <v>10.4194</v>
      </c>
      <c r="O26">
        <v>7.2099999999999997E-2</v>
      </c>
      <c r="P26">
        <v>67.400000000000006</v>
      </c>
      <c r="Q26">
        <v>4.8600000000000003</v>
      </c>
      <c r="R26">
        <v>1.0122</v>
      </c>
      <c r="S26" s="1">
        <v>8.0530000000000004E-2</v>
      </c>
      <c r="T26">
        <f>K26*PI()</f>
        <v>4.2945571574572475E-2</v>
      </c>
    </row>
    <row r="27" spans="1:20" x14ac:dyDescent="0.3">
      <c r="A27">
        <v>2</v>
      </c>
      <c r="B27">
        <v>5000</v>
      </c>
      <c r="C27">
        <v>0</v>
      </c>
      <c r="D27">
        <v>4.7210000000000001</v>
      </c>
      <c r="E27" s="1">
        <v>8.6190000000000003E-2</v>
      </c>
      <c r="F27">
        <v>45.13</v>
      </c>
      <c r="G27">
        <v>4.4379999999999997</v>
      </c>
      <c r="H27">
        <v>13.336</v>
      </c>
      <c r="I27">
        <v>0.76249999999999996</v>
      </c>
      <c r="J27">
        <v>0.2092</v>
      </c>
      <c r="K27">
        <v>2.734E-2</v>
      </c>
      <c r="L27" s="1">
        <v>2.35E-2</v>
      </c>
      <c r="M27" s="1">
        <v>3.0709999999999999E-3</v>
      </c>
      <c r="N27">
        <v>9.3897999999999993</v>
      </c>
      <c r="O27">
        <v>0.1595</v>
      </c>
      <c r="P27">
        <v>59.19</v>
      </c>
      <c r="Q27">
        <v>9.4429999999999996</v>
      </c>
      <c r="R27">
        <v>0.97699999999999998</v>
      </c>
      <c r="S27" s="1">
        <v>5.0369999999999998E-2</v>
      </c>
      <c r="T27">
        <f t="shared" ref="T27:T40" si="1">K27*PI()</f>
        <v>8.589114314914495E-2</v>
      </c>
    </row>
    <row r="28" spans="1:20" x14ac:dyDescent="0.3">
      <c r="A28">
        <v>3</v>
      </c>
      <c r="B28">
        <v>5000</v>
      </c>
      <c r="C28">
        <v>0</v>
      </c>
      <c r="D28">
        <v>4.51</v>
      </c>
      <c r="E28" s="1">
        <v>8.3409999999999998E-2</v>
      </c>
      <c r="F28">
        <v>43.67</v>
      </c>
      <c r="G28">
        <v>4.4119999999999999</v>
      </c>
      <c r="H28">
        <v>12.927899999999999</v>
      </c>
      <c r="I28">
        <v>0.76570000000000005</v>
      </c>
      <c r="J28">
        <v>0.30980000000000002</v>
      </c>
      <c r="K28">
        <v>4.1009999999999998E-2</v>
      </c>
      <c r="L28" s="1">
        <v>2.2440000000000002E-2</v>
      </c>
      <c r="M28" s="1">
        <v>2.9710000000000001E-3</v>
      </c>
      <c r="N28">
        <v>8.3614999999999995</v>
      </c>
      <c r="O28">
        <v>0.23719999999999999</v>
      </c>
      <c r="P28">
        <v>57.03</v>
      </c>
      <c r="Q28">
        <v>13.53</v>
      </c>
      <c r="R28">
        <v>0.92730000000000001</v>
      </c>
      <c r="S28" s="1">
        <v>3.6400000000000002E-2</v>
      </c>
      <c r="T28">
        <f t="shared" si="1"/>
        <v>0.12883671472371741</v>
      </c>
    </row>
    <row r="29" spans="1:20" x14ac:dyDescent="0.3">
      <c r="A29">
        <v>4</v>
      </c>
      <c r="B29">
        <v>5000</v>
      </c>
      <c r="C29">
        <v>0</v>
      </c>
      <c r="D29">
        <v>4.2350000000000003</v>
      </c>
      <c r="E29" s="1">
        <v>8.1909999999999997E-2</v>
      </c>
      <c r="F29">
        <v>42.89</v>
      </c>
      <c r="G29">
        <v>4.3979999999999997</v>
      </c>
      <c r="H29">
        <v>12.709</v>
      </c>
      <c r="I29">
        <v>0.76739999999999997</v>
      </c>
      <c r="J29">
        <v>0.39500000000000002</v>
      </c>
      <c r="K29">
        <v>5.4679999999999999E-2</v>
      </c>
      <c r="L29" s="1">
        <v>2.1080000000000002E-2</v>
      </c>
      <c r="M29" s="1">
        <v>2.918E-3</v>
      </c>
      <c r="N29">
        <v>7.3483000000000001</v>
      </c>
      <c r="O29">
        <v>0.30309999999999998</v>
      </c>
      <c r="P29">
        <v>55.89</v>
      </c>
      <c r="Q29">
        <v>16.940000000000001</v>
      </c>
      <c r="R29">
        <v>0.86529999999999996</v>
      </c>
      <c r="S29" s="1">
        <v>3.075E-2</v>
      </c>
      <c r="T29">
        <f t="shared" si="1"/>
        <v>0.1717822862982899</v>
      </c>
    </row>
    <row r="30" spans="1:20" x14ac:dyDescent="0.3">
      <c r="A30">
        <v>5</v>
      </c>
      <c r="B30">
        <v>5000</v>
      </c>
      <c r="C30">
        <v>0</v>
      </c>
      <c r="D30">
        <v>3.9220000000000002</v>
      </c>
      <c r="E30" s="1">
        <v>8.0030000000000004E-2</v>
      </c>
      <c r="F30">
        <v>41.9</v>
      </c>
      <c r="G30">
        <v>4.38</v>
      </c>
      <c r="H30">
        <v>12.432499999999999</v>
      </c>
      <c r="I30">
        <v>0.76959999999999995</v>
      </c>
      <c r="J30">
        <v>0.46810000000000002</v>
      </c>
      <c r="K30">
        <v>6.8360000000000004E-2</v>
      </c>
      <c r="L30" s="1">
        <v>1.9519999999999999E-2</v>
      </c>
      <c r="M30" s="1">
        <v>2.8509999999999998E-3</v>
      </c>
      <c r="N30">
        <v>6.3776999999999999</v>
      </c>
      <c r="O30">
        <v>0.36020000000000002</v>
      </c>
      <c r="P30">
        <v>54.45</v>
      </c>
      <c r="Q30">
        <v>19.61</v>
      </c>
      <c r="R30">
        <v>0.79610000000000003</v>
      </c>
      <c r="S30" s="1">
        <v>2.8580000000000001E-2</v>
      </c>
      <c r="T30">
        <f t="shared" si="1"/>
        <v>0.21475927379939827</v>
      </c>
    </row>
    <row r="31" spans="1:20" x14ac:dyDescent="0.3">
      <c r="A31">
        <v>6</v>
      </c>
      <c r="B31">
        <v>5000</v>
      </c>
      <c r="C31">
        <v>0</v>
      </c>
      <c r="D31">
        <v>3.59</v>
      </c>
      <c r="E31" s="1">
        <v>7.7429999999999999E-2</v>
      </c>
      <c r="F31">
        <v>40.54</v>
      </c>
      <c r="G31">
        <v>4.3550000000000004</v>
      </c>
      <c r="H31">
        <v>12.051500000000001</v>
      </c>
      <c r="I31">
        <v>0.77249999999999996</v>
      </c>
      <c r="J31">
        <v>0.53129999999999999</v>
      </c>
      <c r="K31">
        <v>8.2030000000000006E-2</v>
      </c>
      <c r="L31" s="1">
        <v>1.787E-2</v>
      </c>
      <c r="M31" s="1">
        <v>2.758E-3</v>
      </c>
      <c r="N31">
        <v>5.4715999999999996</v>
      </c>
      <c r="O31">
        <v>0.41039999999999999</v>
      </c>
      <c r="P31">
        <v>52.48</v>
      </c>
      <c r="Q31">
        <v>21.54</v>
      </c>
      <c r="R31">
        <v>0.72330000000000005</v>
      </c>
      <c r="S31" s="1">
        <v>2.6769999999999999E-2</v>
      </c>
      <c r="T31">
        <f t="shared" si="1"/>
        <v>0.25770484537397076</v>
      </c>
    </row>
    <row r="32" spans="1:20" x14ac:dyDescent="0.3">
      <c r="A32">
        <v>7</v>
      </c>
      <c r="B32">
        <v>5000</v>
      </c>
      <c r="C32">
        <v>0</v>
      </c>
      <c r="D32">
        <v>3.2389999999999999</v>
      </c>
      <c r="E32" s="1">
        <v>7.3999999999999996E-2</v>
      </c>
      <c r="F32">
        <v>38.75</v>
      </c>
      <c r="G32">
        <v>4.3220000000000001</v>
      </c>
      <c r="H32">
        <v>11.549200000000001</v>
      </c>
      <c r="I32">
        <v>0.7762</v>
      </c>
      <c r="J32">
        <v>0.58520000000000005</v>
      </c>
      <c r="K32">
        <v>9.5699999999999993E-2</v>
      </c>
      <c r="L32" s="1">
        <v>1.6119999999999999E-2</v>
      </c>
      <c r="M32" s="1">
        <v>2.6359999999999999E-3</v>
      </c>
      <c r="N32">
        <v>4.63</v>
      </c>
      <c r="O32">
        <v>0.45419999999999999</v>
      </c>
      <c r="P32">
        <v>49.92</v>
      </c>
      <c r="Q32">
        <v>22.67</v>
      </c>
      <c r="R32">
        <v>0.64729999999999999</v>
      </c>
      <c r="S32" s="1">
        <v>2.5059999999999999E-2</v>
      </c>
      <c r="T32">
        <f t="shared" si="1"/>
        <v>0.30065041694854316</v>
      </c>
    </row>
    <row r="33" spans="1:20" x14ac:dyDescent="0.3">
      <c r="A33">
        <v>8</v>
      </c>
      <c r="B33">
        <v>5000</v>
      </c>
      <c r="C33">
        <v>0</v>
      </c>
      <c r="D33">
        <v>2.87</v>
      </c>
      <c r="E33" s="1">
        <v>6.9650000000000004E-2</v>
      </c>
      <c r="F33">
        <v>36.47</v>
      </c>
      <c r="G33">
        <v>4.2809999999999997</v>
      </c>
      <c r="H33">
        <v>10.9116</v>
      </c>
      <c r="I33">
        <v>0.78080000000000005</v>
      </c>
      <c r="J33">
        <v>0.62960000000000005</v>
      </c>
      <c r="K33">
        <v>0.10936999999999999</v>
      </c>
      <c r="L33" s="1">
        <v>1.4290000000000001E-2</v>
      </c>
      <c r="M33" s="1">
        <v>2.4810000000000001E-3</v>
      </c>
      <c r="N33">
        <v>3.8504999999999998</v>
      </c>
      <c r="O33">
        <v>0.49159999999999998</v>
      </c>
      <c r="P33">
        <v>46.71</v>
      </c>
      <c r="Q33">
        <v>22.96</v>
      </c>
      <c r="R33">
        <v>0.56820000000000004</v>
      </c>
      <c r="S33" s="1">
        <v>2.3470000000000001E-2</v>
      </c>
      <c r="T33">
        <f t="shared" si="1"/>
        <v>0.34359598852311568</v>
      </c>
    </row>
    <row r="34" spans="1:20" x14ac:dyDescent="0.3">
      <c r="A34">
        <v>9</v>
      </c>
      <c r="B34">
        <v>5000</v>
      </c>
      <c r="C34">
        <v>0</v>
      </c>
      <c r="D34">
        <v>2.484</v>
      </c>
      <c r="E34" s="1">
        <v>6.429E-2</v>
      </c>
      <c r="F34">
        <v>33.659999999999997</v>
      </c>
      <c r="G34">
        <v>4.2300000000000004</v>
      </c>
      <c r="H34">
        <v>10.125299999999999</v>
      </c>
      <c r="I34">
        <v>0.78600000000000003</v>
      </c>
      <c r="J34">
        <v>0.66400000000000003</v>
      </c>
      <c r="K34">
        <v>0.12304</v>
      </c>
      <c r="L34" s="1">
        <v>1.2359999999999999E-2</v>
      </c>
      <c r="M34" s="1">
        <v>2.2899999999999999E-3</v>
      </c>
      <c r="N34">
        <v>3.13</v>
      </c>
      <c r="O34">
        <v>0.52190000000000003</v>
      </c>
      <c r="P34">
        <v>42.83</v>
      </c>
      <c r="Q34">
        <v>22.35</v>
      </c>
      <c r="R34">
        <v>0.4864</v>
      </c>
      <c r="S34" s="1">
        <v>2.2009999999999998E-2</v>
      </c>
      <c r="T34">
        <f t="shared" si="1"/>
        <v>0.38654156009768814</v>
      </c>
    </row>
    <row r="35" spans="1:20" x14ac:dyDescent="0.3">
      <c r="A35">
        <v>10</v>
      </c>
      <c r="B35">
        <v>5000</v>
      </c>
      <c r="C35">
        <v>0</v>
      </c>
      <c r="D35">
        <v>2.0790000000000002</v>
      </c>
      <c r="E35" s="1">
        <v>5.7820000000000003E-2</v>
      </c>
      <c r="F35">
        <v>30.28</v>
      </c>
      <c r="G35">
        <v>4.1680000000000001</v>
      </c>
      <c r="H35">
        <v>9.1774000000000004</v>
      </c>
      <c r="I35">
        <v>0.79149999999999998</v>
      </c>
      <c r="J35">
        <v>0.68679999999999997</v>
      </c>
      <c r="K35">
        <v>0.13671</v>
      </c>
      <c r="L35" s="1">
        <v>1.035E-2</v>
      </c>
      <c r="M35" s="1">
        <v>2.0600000000000002E-3</v>
      </c>
      <c r="N35">
        <v>2.4647999999999999</v>
      </c>
      <c r="O35">
        <v>0.54359999999999997</v>
      </c>
      <c r="P35">
        <v>38.25</v>
      </c>
      <c r="Q35">
        <v>20.79</v>
      </c>
      <c r="R35">
        <v>0.40200000000000002</v>
      </c>
      <c r="S35" s="1">
        <v>2.077E-2</v>
      </c>
      <c r="T35">
        <f t="shared" si="1"/>
        <v>0.4294871316722606</v>
      </c>
    </row>
    <row r="36" spans="1:20" s="2" customFormat="1" x14ac:dyDescent="0.3">
      <c r="A36" s="2">
        <v>11</v>
      </c>
      <c r="B36" s="2">
        <v>5000</v>
      </c>
      <c r="C36" s="2">
        <v>0</v>
      </c>
      <c r="D36" s="2">
        <v>1.657</v>
      </c>
      <c r="E36" s="3">
        <v>5.0169999999999999E-2</v>
      </c>
      <c r="F36" s="2">
        <v>26.27</v>
      </c>
      <c r="G36" s="2">
        <v>4.0949999999999998</v>
      </c>
      <c r="H36" s="2">
        <v>8.0559999999999992</v>
      </c>
      <c r="I36" s="2">
        <v>0.79630000000000001</v>
      </c>
      <c r="J36" s="2">
        <v>0.69399999999999995</v>
      </c>
      <c r="K36" s="2">
        <v>0.15038000000000001</v>
      </c>
      <c r="L36" s="3">
        <v>8.2489999999999994E-3</v>
      </c>
      <c r="M36" s="3">
        <v>1.7880000000000001E-3</v>
      </c>
      <c r="N36" s="2">
        <v>1.8504</v>
      </c>
      <c r="O36" s="2">
        <v>0.55259999999999998</v>
      </c>
      <c r="P36" s="2">
        <v>32.99</v>
      </c>
      <c r="Q36" s="2">
        <v>18.23</v>
      </c>
      <c r="R36" s="2">
        <v>0.3155</v>
      </c>
      <c r="S36" s="3">
        <v>1.9879999999999998E-2</v>
      </c>
      <c r="T36" s="2">
        <f t="shared" si="1"/>
        <v>0.47243270324683312</v>
      </c>
    </row>
    <row r="37" spans="1:20" x14ac:dyDescent="0.3">
      <c r="A37">
        <v>12</v>
      </c>
      <c r="B37">
        <v>5000</v>
      </c>
      <c r="C37">
        <v>0</v>
      </c>
      <c r="D37">
        <v>1.216</v>
      </c>
      <c r="E37" s="1">
        <v>4.1300000000000003E-2</v>
      </c>
      <c r="F37">
        <v>21.62</v>
      </c>
      <c r="G37">
        <v>4.01</v>
      </c>
      <c r="H37">
        <v>6.7549000000000001</v>
      </c>
      <c r="I37">
        <v>0.79820000000000002</v>
      </c>
      <c r="J37">
        <v>0.67500000000000004</v>
      </c>
      <c r="K37">
        <v>0.16405</v>
      </c>
      <c r="L37" s="1">
        <v>6.0540000000000004E-3</v>
      </c>
      <c r="M37" s="1">
        <v>1.4710000000000001E-3</v>
      </c>
      <c r="N37">
        <v>1.2813000000000001</v>
      </c>
      <c r="O37">
        <v>0.53879999999999995</v>
      </c>
      <c r="P37">
        <v>27.09</v>
      </c>
      <c r="Q37">
        <v>14.6</v>
      </c>
      <c r="R37">
        <v>0.22720000000000001</v>
      </c>
      <c r="S37" s="1">
        <v>1.9779999999999999E-2</v>
      </c>
      <c r="T37">
        <f t="shared" si="1"/>
        <v>0.51537827482140552</v>
      </c>
    </row>
    <row r="38" spans="1:20" x14ac:dyDescent="0.3">
      <c r="A38">
        <v>13</v>
      </c>
      <c r="B38">
        <v>5000</v>
      </c>
      <c r="C38">
        <v>0</v>
      </c>
      <c r="D38">
        <v>0.75760000000000005</v>
      </c>
      <c r="E38" s="1">
        <v>3.1300000000000001E-2</v>
      </c>
      <c r="F38">
        <v>16.39</v>
      </c>
      <c r="G38">
        <v>3.915</v>
      </c>
      <c r="H38">
        <v>5.2884000000000002</v>
      </c>
      <c r="I38">
        <v>0.79149999999999998</v>
      </c>
      <c r="J38">
        <v>0.60099999999999998</v>
      </c>
      <c r="K38">
        <v>0.17771999999999999</v>
      </c>
      <c r="L38" s="1">
        <v>3.771E-3</v>
      </c>
      <c r="M38" s="1">
        <v>1.1150000000000001E-3</v>
      </c>
      <c r="N38">
        <v>0.75409999999999999</v>
      </c>
      <c r="O38">
        <v>0.47570000000000001</v>
      </c>
      <c r="P38">
        <v>20.71</v>
      </c>
      <c r="Q38">
        <v>9.8490000000000002</v>
      </c>
      <c r="R38">
        <v>0.13819999999999999</v>
      </c>
      <c r="S38" s="1">
        <v>2.121E-2</v>
      </c>
      <c r="T38">
        <f t="shared" si="1"/>
        <v>0.55832384639597799</v>
      </c>
    </row>
    <row r="39" spans="1:20" x14ac:dyDescent="0.3">
      <c r="A39">
        <v>14</v>
      </c>
      <c r="B39">
        <v>5000</v>
      </c>
      <c r="C39">
        <v>0</v>
      </c>
      <c r="D39">
        <v>0.28649999999999998</v>
      </c>
      <c r="E39" s="1">
        <v>2.0369999999999999E-2</v>
      </c>
      <c r="F39">
        <v>10.67</v>
      </c>
      <c r="G39">
        <v>3.8109999999999999</v>
      </c>
      <c r="H39">
        <v>3.6865999999999999</v>
      </c>
      <c r="I39">
        <v>0.75919999999999999</v>
      </c>
      <c r="J39">
        <v>0.37609999999999999</v>
      </c>
      <c r="K39">
        <v>0.19139999999999999</v>
      </c>
      <c r="L39" s="1">
        <v>1.426E-3</v>
      </c>
      <c r="M39" s="1">
        <v>7.2579999999999997E-4</v>
      </c>
      <c r="N39">
        <v>0.26989999999999997</v>
      </c>
      <c r="O39">
        <v>0.28549999999999998</v>
      </c>
      <c r="P39">
        <v>14.05</v>
      </c>
      <c r="Q39">
        <v>4.0110000000000001</v>
      </c>
      <c r="R39">
        <v>5.0200000000000002E-2</v>
      </c>
      <c r="S39" s="1">
        <v>2.4590000000000001E-2</v>
      </c>
      <c r="T39">
        <f t="shared" si="1"/>
        <v>0.60130083389708633</v>
      </c>
    </row>
    <row r="40" spans="1:20" x14ac:dyDescent="0.3">
      <c r="A40">
        <v>15</v>
      </c>
      <c r="B40">
        <v>5000</v>
      </c>
      <c r="C40">
        <v>0</v>
      </c>
      <c r="D40">
        <v>-0.17180000000000001</v>
      </c>
      <c r="E40" s="1">
        <v>8.8030000000000001E-3</v>
      </c>
      <c r="F40">
        <v>4.609</v>
      </c>
      <c r="G40">
        <v>3.7010000000000001</v>
      </c>
      <c r="H40">
        <v>1.9906999999999999</v>
      </c>
      <c r="I40">
        <v>0.62570000000000003</v>
      </c>
      <c r="J40">
        <v>-0.55920000000000003</v>
      </c>
      <c r="K40">
        <v>0.20507</v>
      </c>
      <c r="L40" s="1">
        <v>-8.5530000000000003E-4</v>
      </c>
      <c r="M40" s="1">
        <v>3.1359999999999998E-4</v>
      </c>
      <c r="N40">
        <v>-0.15329999999999999</v>
      </c>
      <c r="O40">
        <v>-0.34989999999999999</v>
      </c>
      <c r="P40">
        <v>7.367</v>
      </c>
      <c r="Q40">
        <v>-2.5779999999999998</v>
      </c>
      <c r="R40">
        <v>-3.2599999999999997E-2</v>
      </c>
      <c r="S40" s="1">
        <v>2.8330000000000001E-2</v>
      </c>
      <c r="T40">
        <f t="shared" si="1"/>
        <v>0.6442464054716589</v>
      </c>
    </row>
    <row r="41" spans="1:20" x14ac:dyDescent="0.3">
      <c r="J41">
        <f>MAX(J26:J40)</f>
        <v>0.69399999999999995</v>
      </c>
    </row>
    <row r="43" spans="1:20" x14ac:dyDescent="0.3">
      <c r="A43" t="s">
        <v>36</v>
      </c>
    </row>
    <row r="44" spans="1:20" x14ac:dyDescent="0.3">
      <c r="A44" t="s">
        <v>27</v>
      </c>
      <c r="B44" t="s">
        <v>28</v>
      </c>
      <c r="C44" t="s">
        <v>8</v>
      </c>
      <c r="D44" t="s">
        <v>29</v>
      </c>
      <c r="E44" t="s">
        <v>30</v>
      </c>
      <c r="F44" t="s">
        <v>31</v>
      </c>
      <c r="G44" t="s">
        <v>12</v>
      </c>
      <c r="H44" t="s">
        <v>13</v>
      </c>
      <c r="I44" t="s">
        <v>14</v>
      </c>
      <c r="J44" t="s">
        <v>15</v>
      </c>
      <c r="K44" t="s">
        <v>32</v>
      </c>
      <c r="L44" t="s">
        <v>33</v>
      </c>
      <c r="M44" t="s">
        <v>34</v>
      </c>
      <c r="N44" t="s">
        <v>35</v>
      </c>
      <c r="O44" t="s">
        <v>20</v>
      </c>
      <c r="P44" t="s">
        <v>21</v>
      </c>
      <c r="Q44" t="s">
        <v>22</v>
      </c>
      <c r="R44" t="s">
        <v>23</v>
      </c>
      <c r="S44" t="s">
        <v>24</v>
      </c>
      <c r="T44" t="s">
        <v>25</v>
      </c>
    </row>
    <row r="45" spans="1:20" x14ac:dyDescent="0.3">
      <c r="A45">
        <v>1</v>
      </c>
      <c r="B45">
        <v>5000</v>
      </c>
      <c r="C45">
        <v>0</v>
      </c>
      <c r="D45">
        <v>6.0730000000000004</v>
      </c>
      <c r="E45">
        <v>0.10580000000000001</v>
      </c>
      <c r="F45">
        <v>55.4</v>
      </c>
      <c r="G45">
        <v>4.625</v>
      </c>
      <c r="H45">
        <v>16.210999999999999</v>
      </c>
      <c r="I45">
        <v>0.73880000000000001</v>
      </c>
      <c r="J45">
        <v>0.1096</v>
      </c>
      <c r="K45">
        <v>1.2529999999999999E-2</v>
      </c>
      <c r="L45" s="1">
        <v>2.1340000000000001E-2</v>
      </c>
      <c r="M45" s="1">
        <v>2.4399999999999999E-3</v>
      </c>
      <c r="N45">
        <v>10.6999</v>
      </c>
      <c r="O45">
        <v>8.1000000000000003E-2</v>
      </c>
      <c r="P45">
        <v>74.98</v>
      </c>
      <c r="Q45">
        <v>6.0730000000000004</v>
      </c>
      <c r="R45">
        <v>0.9667</v>
      </c>
      <c r="S45" s="1">
        <v>4.5330000000000002E-2</v>
      </c>
      <c r="T45">
        <f>K45*PI()</f>
        <v>3.9364155949480104E-2</v>
      </c>
    </row>
    <row r="46" spans="1:20" x14ac:dyDescent="0.3">
      <c r="A46">
        <v>2</v>
      </c>
      <c r="B46">
        <v>5000</v>
      </c>
      <c r="C46">
        <v>0</v>
      </c>
      <c r="D46">
        <v>5.8179999999999996</v>
      </c>
      <c r="E46">
        <v>0.10340000000000001</v>
      </c>
      <c r="F46">
        <v>54.16</v>
      </c>
      <c r="G46">
        <v>4.6029999999999998</v>
      </c>
      <c r="H46">
        <v>15.864699999999999</v>
      </c>
      <c r="I46">
        <v>0.74170000000000003</v>
      </c>
      <c r="J46">
        <v>0.21479999999999999</v>
      </c>
      <c r="K46">
        <v>2.5059999999999999E-2</v>
      </c>
      <c r="L46" s="1">
        <v>2.044E-2</v>
      </c>
      <c r="M46" s="1">
        <v>2.385E-3</v>
      </c>
      <c r="N46">
        <v>9.5831999999999997</v>
      </c>
      <c r="O46">
        <v>0.1593</v>
      </c>
      <c r="P46">
        <v>73.02</v>
      </c>
      <c r="Q46">
        <v>11.64</v>
      </c>
      <c r="R46">
        <v>0.92190000000000005</v>
      </c>
      <c r="S46" s="1">
        <v>3.5000000000000003E-2</v>
      </c>
      <c r="T46">
        <f t="shared" ref="T46:T59" si="2">K46*PI()</f>
        <v>7.8728311898960207E-2</v>
      </c>
    </row>
    <row r="47" spans="1:20" x14ac:dyDescent="0.3">
      <c r="A47">
        <v>3</v>
      </c>
      <c r="B47">
        <v>5000</v>
      </c>
      <c r="C47">
        <v>0</v>
      </c>
      <c r="D47">
        <v>5.5069999999999997</v>
      </c>
      <c r="E47">
        <v>0.1023</v>
      </c>
      <c r="F47">
        <v>53.56</v>
      </c>
      <c r="G47">
        <v>4.5919999999999996</v>
      </c>
      <c r="H47">
        <v>15.6958</v>
      </c>
      <c r="I47">
        <v>0.74309999999999998</v>
      </c>
      <c r="J47">
        <v>0.3085</v>
      </c>
      <c r="K47">
        <v>3.7600000000000001E-2</v>
      </c>
      <c r="L47" s="1">
        <v>1.9349999999999999E-2</v>
      </c>
      <c r="M47" s="1">
        <v>2.3579999999999999E-3</v>
      </c>
      <c r="N47">
        <v>8.4992000000000001</v>
      </c>
      <c r="O47">
        <v>0.2293</v>
      </c>
      <c r="P47">
        <v>72.069999999999993</v>
      </c>
      <c r="Q47">
        <v>16.52</v>
      </c>
      <c r="R47">
        <v>0.86870000000000003</v>
      </c>
      <c r="S47" s="1">
        <v>3.0130000000000001E-2</v>
      </c>
      <c r="T47">
        <f t="shared" si="2"/>
        <v>0.11812388377497622</v>
      </c>
    </row>
    <row r="48" spans="1:20" x14ac:dyDescent="0.3">
      <c r="A48">
        <v>4</v>
      </c>
      <c r="B48">
        <v>5000</v>
      </c>
      <c r="C48">
        <v>0</v>
      </c>
      <c r="D48">
        <v>5.1539999999999999</v>
      </c>
      <c r="E48">
        <v>0.1008</v>
      </c>
      <c r="F48">
        <v>52.76</v>
      </c>
      <c r="G48">
        <v>4.577</v>
      </c>
      <c r="H48">
        <v>15.471500000000001</v>
      </c>
      <c r="I48">
        <v>0.745</v>
      </c>
      <c r="J48">
        <v>0.39079999999999998</v>
      </c>
      <c r="K48">
        <v>5.0130000000000001E-2</v>
      </c>
      <c r="L48" s="1">
        <v>1.8110000000000001E-2</v>
      </c>
      <c r="M48" s="1">
        <v>2.323E-3</v>
      </c>
      <c r="N48">
        <v>7.4592000000000001</v>
      </c>
      <c r="O48">
        <v>0.29110000000000003</v>
      </c>
      <c r="P48">
        <v>70.81</v>
      </c>
      <c r="Q48">
        <v>20.61</v>
      </c>
      <c r="R48">
        <v>0.80869999999999997</v>
      </c>
      <c r="S48" s="1">
        <v>2.776E-2</v>
      </c>
      <c r="T48">
        <f t="shared" si="2"/>
        <v>0.15748803972445632</v>
      </c>
    </row>
    <row r="49" spans="1:20" x14ac:dyDescent="0.3">
      <c r="A49">
        <v>5</v>
      </c>
      <c r="B49">
        <v>5000</v>
      </c>
      <c r="C49">
        <v>0</v>
      </c>
      <c r="D49">
        <v>4.7720000000000002</v>
      </c>
      <c r="E49" s="1">
        <v>9.851E-2</v>
      </c>
      <c r="F49">
        <v>51.58</v>
      </c>
      <c r="G49">
        <v>4.556</v>
      </c>
      <c r="H49">
        <v>15.1424</v>
      </c>
      <c r="I49">
        <v>0.74770000000000003</v>
      </c>
      <c r="J49">
        <v>0.46260000000000001</v>
      </c>
      <c r="K49">
        <v>6.2659999999999993E-2</v>
      </c>
      <c r="L49" s="1">
        <v>1.677E-2</v>
      </c>
      <c r="M49" s="1">
        <v>2.271E-3</v>
      </c>
      <c r="N49">
        <v>6.4797000000000002</v>
      </c>
      <c r="O49">
        <v>0.34589999999999999</v>
      </c>
      <c r="P49">
        <v>68.98</v>
      </c>
      <c r="Q49">
        <v>23.86</v>
      </c>
      <c r="R49">
        <v>0.74470000000000003</v>
      </c>
      <c r="S49" s="1">
        <v>2.6200000000000001E-2</v>
      </c>
      <c r="T49">
        <f t="shared" si="2"/>
        <v>0.19685219567393641</v>
      </c>
    </row>
    <row r="50" spans="1:20" x14ac:dyDescent="0.3">
      <c r="A50">
        <v>6</v>
      </c>
      <c r="B50">
        <v>5000</v>
      </c>
      <c r="C50">
        <v>0</v>
      </c>
      <c r="D50">
        <v>4.3689999999999998</v>
      </c>
      <c r="E50" s="1">
        <v>9.5380000000000006E-2</v>
      </c>
      <c r="F50">
        <v>49.94</v>
      </c>
      <c r="G50">
        <v>4.5259999999999998</v>
      </c>
      <c r="H50">
        <v>14.683999999999999</v>
      </c>
      <c r="I50">
        <v>0.75149999999999995</v>
      </c>
      <c r="J50">
        <v>0.52480000000000004</v>
      </c>
      <c r="K50">
        <v>7.5190000000000007E-2</v>
      </c>
      <c r="L50" s="1">
        <v>1.5350000000000001E-2</v>
      </c>
      <c r="M50" s="1">
        <v>2.199E-3</v>
      </c>
      <c r="N50">
        <v>5.5651000000000002</v>
      </c>
      <c r="O50">
        <v>0.39439999999999997</v>
      </c>
      <c r="P50">
        <v>66.459999999999994</v>
      </c>
      <c r="Q50">
        <v>26.21</v>
      </c>
      <c r="R50">
        <v>0.67749999999999999</v>
      </c>
      <c r="S50" s="1">
        <v>2.47E-2</v>
      </c>
      <c r="T50">
        <f t="shared" si="2"/>
        <v>0.23621635162341656</v>
      </c>
    </row>
    <row r="51" spans="1:20" x14ac:dyDescent="0.3">
      <c r="A51">
        <v>7</v>
      </c>
      <c r="B51">
        <v>5000</v>
      </c>
      <c r="C51">
        <v>0</v>
      </c>
      <c r="D51">
        <v>3.9430000000000001</v>
      </c>
      <c r="E51" s="1">
        <v>9.1259999999999994E-2</v>
      </c>
      <c r="F51">
        <v>47.78</v>
      </c>
      <c r="G51">
        <v>4.4870000000000001</v>
      </c>
      <c r="H51">
        <v>14.0792</v>
      </c>
      <c r="I51">
        <v>0.75639999999999996</v>
      </c>
      <c r="J51">
        <v>0.5776</v>
      </c>
      <c r="K51">
        <v>8.7720000000000006E-2</v>
      </c>
      <c r="L51" s="1">
        <v>1.3849999999999999E-2</v>
      </c>
      <c r="M51" s="1">
        <v>2.104E-3</v>
      </c>
      <c r="N51">
        <v>4.7141000000000002</v>
      </c>
      <c r="O51">
        <v>0.43690000000000001</v>
      </c>
      <c r="P51">
        <v>63.17</v>
      </c>
      <c r="Q51">
        <v>27.6</v>
      </c>
      <c r="R51">
        <v>0.60709999999999997</v>
      </c>
      <c r="S51" s="1">
        <v>2.3269999999999999E-2</v>
      </c>
      <c r="T51">
        <f t="shared" si="2"/>
        <v>0.27558050757289665</v>
      </c>
    </row>
    <row r="52" spans="1:20" x14ac:dyDescent="0.3">
      <c r="A52">
        <v>8</v>
      </c>
      <c r="B52">
        <v>5000</v>
      </c>
      <c r="C52">
        <v>0</v>
      </c>
      <c r="D52">
        <v>3.4950000000000001</v>
      </c>
      <c r="E52" s="1">
        <v>8.6019999999999999E-2</v>
      </c>
      <c r="F52">
        <v>45.04</v>
      </c>
      <c r="G52">
        <v>4.4370000000000003</v>
      </c>
      <c r="H52">
        <v>13.311</v>
      </c>
      <c r="I52">
        <v>0.76270000000000004</v>
      </c>
      <c r="J52">
        <v>0.62070000000000003</v>
      </c>
      <c r="K52">
        <v>0.10026</v>
      </c>
      <c r="L52" s="1">
        <v>1.2279999999999999E-2</v>
      </c>
      <c r="M52" s="1">
        <v>1.983E-3</v>
      </c>
      <c r="N52">
        <v>3.9245000000000001</v>
      </c>
      <c r="O52">
        <v>0.47339999999999999</v>
      </c>
      <c r="P52">
        <v>59.06</v>
      </c>
      <c r="Q52">
        <v>27.96</v>
      </c>
      <c r="R52">
        <v>0.53380000000000005</v>
      </c>
      <c r="S52" s="1">
        <v>2.1930000000000002E-2</v>
      </c>
      <c r="T52">
        <f t="shared" si="2"/>
        <v>0.31497607944891265</v>
      </c>
    </row>
    <row r="53" spans="1:20" x14ac:dyDescent="0.3">
      <c r="A53">
        <v>9</v>
      </c>
      <c r="B53">
        <v>5000</v>
      </c>
      <c r="C53">
        <v>0</v>
      </c>
      <c r="D53">
        <v>3.0249999999999999</v>
      </c>
      <c r="E53" s="1">
        <v>7.9549999999999996E-2</v>
      </c>
      <c r="F53">
        <v>41.65</v>
      </c>
      <c r="G53">
        <v>4.375</v>
      </c>
      <c r="H53">
        <v>12.3629</v>
      </c>
      <c r="I53">
        <v>0.77010000000000001</v>
      </c>
      <c r="J53">
        <v>0.65359999999999996</v>
      </c>
      <c r="K53">
        <v>0.11279</v>
      </c>
      <c r="L53" s="1">
        <v>1.0630000000000001E-2</v>
      </c>
      <c r="M53" s="1">
        <v>1.8339999999999999E-3</v>
      </c>
      <c r="N53">
        <v>3.1934999999999998</v>
      </c>
      <c r="O53">
        <v>0.50329999999999997</v>
      </c>
      <c r="P53">
        <v>54.09</v>
      </c>
      <c r="Q53">
        <v>27.22</v>
      </c>
      <c r="R53">
        <v>0.4577</v>
      </c>
      <c r="S53" s="1">
        <v>2.0709999999999999E-2</v>
      </c>
      <c r="T53">
        <f t="shared" si="2"/>
        <v>0.35434023539839277</v>
      </c>
    </row>
    <row r="54" spans="1:20" x14ac:dyDescent="0.3">
      <c r="A54">
        <v>10</v>
      </c>
      <c r="B54">
        <v>5000</v>
      </c>
      <c r="C54">
        <v>0</v>
      </c>
      <c r="D54">
        <v>2.5329999999999999</v>
      </c>
      <c r="E54" s="1">
        <v>7.1749999999999994E-2</v>
      </c>
      <c r="F54">
        <v>37.57</v>
      </c>
      <c r="G54">
        <v>4.3010000000000002</v>
      </c>
      <c r="H54">
        <v>11.2196</v>
      </c>
      <c r="I54">
        <v>0.77859999999999996</v>
      </c>
      <c r="J54">
        <v>0.67430000000000001</v>
      </c>
      <c r="K54">
        <v>0.12531999999999999</v>
      </c>
      <c r="L54" s="1">
        <v>8.9020000000000002E-3</v>
      </c>
      <c r="M54" s="1">
        <v>1.6540000000000001E-3</v>
      </c>
      <c r="N54">
        <v>2.5171999999999999</v>
      </c>
      <c r="O54">
        <v>0.52500000000000002</v>
      </c>
      <c r="P54">
        <v>48.25</v>
      </c>
      <c r="Q54">
        <v>25.33</v>
      </c>
      <c r="R54">
        <v>0.37909999999999999</v>
      </c>
      <c r="S54" s="1">
        <v>1.975E-2</v>
      </c>
      <c r="T54">
        <f t="shared" si="2"/>
        <v>0.39370439134787283</v>
      </c>
    </row>
    <row r="55" spans="1:20" s="2" customFormat="1" x14ac:dyDescent="0.3">
      <c r="A55" s="2">
        <v>11</v>
      </c>
      <c r="B55" s="2">
        <v>5000</v>
      </c>
      <c r="C55" s="2">
        <v>0</v>
      </c>
      <c r="D55" s="2">
        <v>2.02</v>
      </c>
      <c r="E55" s="3">
        <v>6.2530000000000002E-2</v>
      </c>
      <c r="F55" s="2">
        <v>32.74</v>
      </c>
      <c r="G55" s="2">
        <v>4.2130000000000001</v>
      </c>
      <c r="H55" s="2">
        <v>9.8673000000000002</v>
      </c>
      <c r="I55" s="2">
        <v>0.78759999999999997</v>
      </c>
      <c r="J55" s="2">
        <v>0.67849999999999999</v>
      </c>
      <c r="K55" s="2">
        <v>0.13785</v>
      </c>
      <c r="L55" s="3">
        <v>7.097E-3</v>
      </c>
      <c r="M55" s="3">
        <v>1.4419999999999999E-3</v>
      </c>
      <c r="N55" s="2">
        <v>1.8914</v>
      </c>
      <c r="O55" s="2">
        <v>0.53439999999999999</v>
      </c>
      <c r="P55" s="2">
        <v>41.57</v>
      </c>
      <c r="Q55" s="2">
        <v>22.21</v>
      </c>
      <c r="R55" s="2">
        <v>0.29820000000000002</v>
      </c>
      <c r="S55" s="3">
        <v>1.9199999999999998E-2</v>
      </c>
      <c r="T55" s="2">
        <f t="shared" si="2"/>
        <v>0.433068547297353</v>
      </c>
    </row>
    <row r="56" spans="1:20" x14ac:dyDescent="0.3">
      <c r="A56">
        <v>12</v>
      </c>
      <c r="B56">
        <v>5000</v>
      </c>
      <c r="C56">
        <v>0</v>
      </c>
      <c r="D56">
        <v>1.4850000000000001</v>
      </c>
      <c r="E56" s="1">
        <v>5.1909999999999998E-2</v>
      </c>
      <c r="F56">
        <v>27.18</v>
      </c>
      <c r="G56">
        <v>4.1120000000000001</v>
      </c>
      <c r="H56">
        <v>8.3102999999999998</v>
      </c>
      <c r="I56">
        <v>0.79549999999999998</v>
      </c>
      <c r="J56">
        <v>0.65549999999999997</v>
      </c>
      <c r="K56">
        <v>0.15038000000000001</v>
      </c>
      <c r="L56" s="1">
        <v>5.2170000000000003E-3</v>
      </c>
      <c r="M56" s="1">
        <v>1.1969999999999999E-3</v>
      </c>
      <c r="N56">
        <v>1.3124</v>
      </c>
      <c r="O56">
        <v>0.52139999999999997</v>
      </c>
      <c r="P56">
        <v>34.17</v>
      </c>
      <c r="Q56">
        <v>17.82</v>
      </c>
      <c r="R56">
        <v>0.216</v>
      </c>
      <c r="S56" s="1">
        <v>1.959E-2</v>
      </c>
      <c r="T56">
        <f t="shared" si="2"/>
        <v>0.47243270324683312</v>
      </c>
    </row>
    <row r="57" spans="1:20" x14ac:dyDescent="0.3">
      <c r="A57">
        <v>13</v>
      </c>
      <c r="B57">
        <v>5000</v>
      </c>
      <c r="C57">
        <v>0</v>
      </c>
      <c r="D57">
        <v>0.92659999999999998</v>
      </c>
      <c r="E57" s="1">
        <v>4.0009999999999997E-2</v>
      </c>
      <c r="F57">
        <v>20.95</v>
      </c>
      <c r="G57">
        <v>3.9980000000000002</v>
      </c>
      <c r="H57">
        <v>6.5655999999999999</v>
      </c>
      <c r="I57">
        <v>0.79800000000000004</v>
      </c>
      <c r="J57">
        <v>0.57499999999999996</v>
      </c>
      <c r="K57">
        <v>0.16291</v>
      </c>
      <c r="L57" s="1">
        <v>3.2560000000000002E-3</v>
      </c>
      <c r="M57" s="1">
        <v>9.2250000000000003E-4</v>
      </c>
      <c r="N57">
        <v>0.77439999999999998</v>
      </c>
      <c r="O57">
        <v>0.45889999999999997</v>
      </c>
      <c r="P57">
        <v>26.25</v>
      </c>
      <c r="Q57">
        <v>12.05</v>
      </c>
      <c r="R57">
        <v>0.1326</v>
      </c>
      <c r="S57" s="1">
        <v>2.1770000000000001E-2</v>
      </c>
      <c r="T57">
        <f t="shared" si="2"/>
        <v>0.51179685919631324</v>
      </c>
    </row>
    <row r="58" spans="1:20" x14ac:dyDescent="0.3">
      <c r="A58">
        <v>14</v>
      </c>
      <c r="B58">
        <v>5000</v>
      </c>
      <c r="C58">
        <v>0</v>
      </c>
      <c r="D58">
        <v>0.37530000000000002</v>
      </c>
      <c r="E58" s="1">
        <v>2.7119999999999998E-2</v>
      </c>
      <c r="F58">
        <v>14.2</v>
      </c>
      <c r="G58">
        <v>3.875</v>
      </c>
      <c r="H58">
        <v>4.6760999999999999</v>
      </c>
      <c r="I58">
        <v>0.78359999999999996</v>
      </c>
      <c r="J58">
        <v>0.37</v>
      </c>
      <c r="K58">
        <v>0.17544999999999999</v>
      </c>
      <c r="L58" s="1">
        <v>1.3190000000000001E-3</v>
      </c>
      <c r="M58" s="1">
        <v>6.2529999999999997E-4</v>
      </c>
      <c r="N58">
        <v>0.29680000000000001</v>
      </c>
      <c r="O58">
        <v>0.28999999999999998</v>
      </c>
      <c r="P58">
        <v>18.12</v>
      </c>
      <c r="Q58">
        <v>5.2549999999999999</v>
      </c>
      <c r="R58">
        <v>5.2499999999999998E-2</v>
      </c>
      <c r="S58" s="1">
        <v>2.4379999999999999E-2</v>
      </c>
      <c r="T58">
        <f t="shared" si="2"/>
        <v>0.55119243107232918</v>
      </c>
    </row>
    <row r="59" spans="1:20" x14ac:dyDescent="0.3">
      <c r="A59">
        <v>15</v>
      </c>
      <c r="B59">
        <v>5000</v>
      </c>
      <c r="C59">
        <v>0</v>
      </c>
      <c r="D59">
        <v>-0.17280000000000001</v>
      </c>
      <c r="E59" s="1">
        <v>1.3339999999999999E-2</v>
      </c>
      <c r="F59">
        <v>6.984</v>
      </c>
      <c r="G59">
        <v>3.7440000000000002</v>
      </c>
      <c r="H59">
        <v>2.6556000000000002</v>
      </c>
      <c r="I59">
        <v>0.70250000000000001</v>
      </c>
      <c r="J59">
        <v>-0.371</v>
      </c>
      <c r="K59">
        <v>0.18798000000000001</v>
      </c>
      <c r="L59" s="1">
        <v>-6.0709999999999996E-4</v>
      </c>
      <c r="M59" s="1">
        <v>3.076E-4</v>
      </c>
      <c r="N59">
        <v>-0.12939999999999999</v>
      </c>
      <c r="O59">
        <v>-0.2606</v>
      </c>
      <c r="P59">
        <v>9.9429999999999996</v>
      </c>
      <c r="Q59">
        <v>-2.5910000000000002</v>
      </c>
      <c r="R59">
        <v>-2.4799999999999999E-2</v>
      </c>
      <c r="S59" s="1">
        <v>2.7890000000000002E-2</v>
      </c>
      <c r="T59">
        <f t="shared" si="2"/>
        <v>0.59055658702180935</v>
      </c>
    </row>
    <row r="60" spans="1:20" x14ac:dyDescent="0.3">
      <c r="J60">
        <f>MAX(J45:J59)</f>
        <v>0.67849999999999999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E820-4A4B-436A-AC10-301F6D8B55D8}">
  <dimension ref="A1:T59"/>
  <sheetViews>
    <sheetView topLeftCell="A34" workbookViewId="0">
      <selection activeCell="A54" sqref="A54:XFD54"/>
    </sheetView>
  </sheetViews>
  <sheetFormatPr defaultRowHeight="14.4" x14ac:dyDescent="0.3"/>
  <cols>
    <col min="1" max="1" width="21" customWidth="1"/>
    <col min="20" max="20" width="10.33203125" customWidth="1"/>
  </cols>
  <sheetData>
    <row r="1" spans="1:20" x14ac:dyDescent="0.3">
      <c r="A1" t="s">
        <v>0</v>
      </c>
    </row>
    <row r="2" spans="1:20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</row>
    <row r="3" spans="1:20" x14ac:dyDescent="0.3">
      <c r="A3">
        <v>1</v>
      </c>
      <c r="B3">
        <v>5000</v>
      </c>
      <c r="C3">
        <v>0</v>
      </c>
      <c r="D3">
        <v>3.6819999999999999</v>
      </c>
      <c r="E3">
        <v>0.1206</v>
      </c>
      <c r="F3">
        <v>63.14</v>
      </c>
      <c r="G3">
        <v>4.766</v>
      </c>
      <c r="H3">
        <v>18.3782</v>
      </c>
      <c r="I3">
        <v>0.7208</v>
      </c>
      <c r="J3">
        <v>5.8299999999999998E-2</v>
      </c>
      <c r="K3">
        <v>1.367E-2</v>
      </c>
      <c r="L3" s="1">
        <v>1.8329999999999999E-2</v>
      </c>
      <c r="M3" s="1">
        <v>4.2960000000000003E-3</v>
      </c>
      <c r="N3">
        <v>8.9527999999999999</v>
      </c>
      <c r="O3">
        <v>4.2000000000000003E-2</v>
      </c>
      <c r="P3">
        <v>87.59</v>
      </c>
      <c r="Q3">
        <v>3.6819999999999999</v>
      </c>
      <c r="R3">
        <v>0.87819999999999998</v>
      </c>
      <c r="S3">
        <v>0.216</v>
      </c>
      <c r="T3">
        <f>K3*PI()</f>
        <v>4.2945571574572475E-2</v>
      </c>
    </row>
    <row r="4" spans="1:20" x14ac:dyDescent="0.3">
      <c r="A4">
        <v>2</v>
      </c>
      <c r="B4">
        <v>5000</v>
      </c>
      <c r="C4">
        <v>0</v>
      </c>
      <c r="D4">
        <v>3.702</v>
      </c>
      <c r="E4">
        <v>0.12</v>
      </c>
      <c r="F4">
        <v>62.84</v>
      </c>
      <c r="G4">
        <v>4.7610000000000001</v>
      </c>
      <c r="H4">
        <v>18.296299999999999</v>
      </c>
      <c r="I4">
        <v>0.72150000000000003</v>
      </c>
      <c r="J4">
        <v>0.1178</v>
      </c>
      <c r="K4">
        <v>2.734E-2</v>
      </c>
      <c r="L4" s="1">
        <v>1.8419999999999999E-2</v>
      </c>
      <c r="M4" s="1">
        <v>4.2760000000000003E-3</v>
      </c>
      <c r="N4">
        <v>8.1279000000000003</v>
      </c>
      <c r="O4">
        <v>8.5000000000000006E-2</v>
      </c>
      <c r="P4">
        <v>87.1</v>
      </c>
      <c r="Q4">
        <v>7.4039999999999999</v>
      </c>
      <c r="R4">
        <v>0.88119999999999998</v>
      </c>
      <c r="S4">
        <v>0.1986</v>
      </c>
      <c r="T4">
        <f t="shared" ref="T4:T21" si="0">K4*PI()</f>
        <v>8.589114314914495E-2</v>
      </c>
    </row>
    <row r="5" spans="1:20" x14ac:dyDescent="0.3">
      <c r="A5">
        <v>3</v>
      </c>
      <c r="B5">
        <v>5000</v>
      </c>
      <c r="C5">
        <v>0</v>
      </c>
      <c r="D5">
        <v>3.7250000000000001</v>
      </c>
      <c r="E5">
        <v>0.1198</v>
      </c>
      <c r="F5">
        <v>62.71</v>
      </c>
      <c r="G5">
        <v>4.758</v>
      </c>
      <c r="H5">
        <v>18.259499999999999</v>
      </c>
      <c r="I5">
        <v>0.7218</v>
      </c>
      <c r="J5">
        <v>0.1782</v>
      </c>
      <c r="K5">
        <v>4.1009999999999998E-2</v>
      </c>
      <c r="L5" s="1">
        <v>1.8540000000000001E-2</v>
      </c>
      <c r="M5" s="1">
        <v>4.267E-3</v>
      </c>
      <c r="N5">
        <v>7.4020999999999999</v>
      </c>
      <c r="O5">
        <v>0.12859999999999999</v>
      </c>
      <c r="P5">
        <v>86.88</v>
      </c>
      <c r="Q5">
        <v>11.18</v>
      </c>
      <c r="R5">
        <v>0.8841</v>
      </c>
      <c r="S5">
        <v>0.18079999999999999</v>
      </c>
      <c r="T5">
        <f t="shared" si="0"/>
        <v>0.12883671472371741</v>
      </c>
    </row>
    <row r="6" spans="1:20" x14ac:dyDescent="0.3">
      <c r="A6">
        <v>4</v>
      </c>
      <c r="B6">
        <v>5000</v>
      </c>
      <c r="C6">
        <v>0</v>
      </c>
      <c r="D6">
        <v>3.7530000000000001</v>
      </c>
      <c r="E6">
        <v>0.11990000000000001</v>
      </c>
      <c r="F6">
        <v>62.78</v>
      </c>
      <c r="G6">
        <v>4.76</v>
      </c>
      <c r="H6">
        <v>18.279</v>
      </c>
      <c r="I6">
        <v>0.72160000000000002</v>
      </c>
      <c r="J6">
        <v>0.23910000000000001</v>
      </c>
      <c r="K6">
        <v>5.4679999999999999E-2</v>
      </c>
      <c r="L6" s="1">
        <v>1.8679999999999999E-2</v>
      </c>
      <c r="M6" s="1">
        <v>4.2719999999999998E-3</v>
      </c>
      <c r="N6">
        <v>6.7675999999999998</v>
      </c>
      <c r="O6">
        <v>0.1726</v>
      </c>
      <c r="P6">
        <v>87</v>
      </c>
      <c r="Q6">
        <v>15.01</v>
      </c>
      <c r="R6">
        <v>0.88680000000000003</v>
      </c>
      <c r="S6">
        <v>0.16300000000000001</v>
      </c>
      <c r="T6">
        <f t="shared" si="0"/>
        <v>0.1717822862982899</v>
      </c>
    </row>
    <row r="7" spans="1:20" x14ac:dyDescent="0.3">
      <c r="A7">
        <v>5</v>
      </c>
      <c r="B7">
        <v>5000</v>
      </c>
      <c r="C7">
        <v>0</v>
      </c>
      <c r="D7">
        <v>3.7850000000000001</v>
      </c>
      <c r="E7">
        <v>0.1205</v>
      </c>
      <c r="F7">
        <v>63.09</v>
      </c>
      <c r="G7">
        <v>4.7649999999999997</v>
      </c>
      <c r="H7">
        <v>18.364999999999998</v>
      </c>
      <c r="I7">
        <v>0.72089999999999999</v>
      </c>
      <c r="J7">
        <v>0.2999</v>
      </c>
      <c r="K7">
        <v>6.8360000000000004E-2</v>
      </c>
      <c r="L7" s="1">
        <v>1.8839999999999999E-2</v>
      </c>
      <c r="M7" s="1">
        <v>4.2929999999999999E-3</v>
      </c>
      <c r="N7">
        <v>6.2150999999999996</v>
      </c>
      <c r="O7">
        <v>0.2162</v>
      </c>
      <c r="P7">
        <v>87.51</v>
      </c>
      <c r="Q7">
        <v>18.920000000000002</v>
      </c>
      <c r="R7">
        <v>0.88939999999999997</v>
      </c>
      <c r="S7">
        <v>0.14560000000000001</v>
      </c>
      <c r="T7">
        <f t="shared" si="0"/>
        <v>0.21475927379939827</v>
      </c>
    </row>
    <row r="8" spans="1:20" x14ac:dyDescent="0.3">
      <c r="A8">
        <v>6</v>
      </c>
      <c r="B8">
        <v>5000</v>
      </c>
      <c r="C8">
        <v>0</v>
      </c>
      <c r="D8">
        <v>3.819</v>
      </c>
      <c r="E8">
        <v>0.1216</v>
      </c>
      <c r="F8">
        <v>63.67</v>
      </c>
      <c r="G8">
        <v>4.7759999999999998</v>
      </c>
      <c r="H8">
        <v>18.526299999999999</v>
      </c>
      <c r="I8">
        <v>0.71960000000000002</v>
      </c>
      <c r="J8">
        <v>0.3599</v>
      </c>
      <c r="K8">
        <v>8.2030000000000006E-2</v>
      </c>
      <c r="L8" s="1">
        <v>1.9009999999999999E-2</v>
      </c>
      <c r="M8" s="1">
        <v>4.3319999999999999E-3</v>
      </c>
      <c r="N8">
        <v>5.7344999999999997</v>
      </c>
      <c r="O8">
        <v>0.25900000000000001</v>
      </c>
      <c r="P8">
        <v>88.48</v>
      </c>
      <c r="Q8">
        <v>22.91</v>
      </c>
      <c r="R8">
        <v>0.89170000000000005</v>
      </c>
      <c r="S8">
        <v>0.12889999999999999</v>
      </c>
      <c r="T8">
        <f t="shared" si="0"/>
        <v>0.25770484537397076</v>
      </c>
    </row>
    <row r="9" spans="1:20" x14ac:dyDescent="0.3">
      <c r="A9">
        <v>7</v>
      </c>
      <c r="B9">
        <v>5000</v>
      </c>
      <c r="C9">
        <v>0</v>
      </c>
      <c r="D9">
        <v>3.855</v>
      </c>
      <c r="E9">
        <v>0.1221</v>
      </c>
      <c r="F9">
        <v>63.91</v>
      </c>
      <c r="G9">
        <v>4.78</v>
      </c>
      <c r="H9">
        <v>18.5945</v>
      </c>
      <c r="I9">
        <v>0.71899999999999997</v>
      </c>
      <c r="J9">
        <v>0.42230000000000001</v>
      </c>
      <c r="K9">
        <v>9.5699999999999993E-2</v>
      </c>
      <c r="L9" s="1">
        <v>1.9189999999999999E-2</v>
      </c>
      <c r="M9" s="1">
        <v>4.3480000000000003E-3</v>
      </c>
      <c r="N9">
        <v>5.3150000000000004</v>
      </c>
      <c r="O9">
        <v>0.30359999999999998</v>
      </c>
      <c r="P9">
        <v>88.88</v>
      </c>
      <c r="Q9">
        <v>26.99</v>
      </c>
      <c r="R9">
        <v>0.89319999999999999</v>
      </c>
      <c r="S9">
        <v>0.11119999999999999</v>
      </c>
      <c r="T9">
        <f t="shared" si="0"/>
        <v>0.30065041694854316</v>
      </c>
    </row>
    <row r="10" spans="1:20" x14ac:dyDescent="0.3">
      <c r="A10">
        <v>8</v>
      </c>
      <c r="B10">
        <v>5000</v>
      </c>
      <c r="C10">
        <v>0</v>
      </c>
      <c r="D10">
        <v>3.871</v>
      </c>
      <c r="E10">
        <v>0.1183</v>
      </c>
      <c r="F10">
        <v>61.92</v>
      </c>
      <c r="G10">
        <v>4.7439999999999998</v>
      </c>
      <c r="H10">
        <v>18.037199999999999</v>
      </c>
      <c r="I10">
        <v>0.72360000000000002</v>
      </c>
      <c r="J10">
        <v>0.50009999999999999</v>
      </c>
      <c r="K10">
        <v>0.10936999999999999</v>
      </c>
      <c r="L10" s="1">
        <v>1.9269999999999999E-2</v>
      </c>
      <c r="M10" s="1">
        <v>4.2129999999999997E-3</v>
      </c>
      <c r="N10">
        <v>4.9260000000000002</v>
      </c>
      <c r="O10">
        <v>0.3619</v>
      </c>
      <c r="P10">
        <v>85.57</v>
      </c>
      <c r="Q10">
        <v>30.97</v>
      </c>
      <c r="R10">
        <v>0.88819999999999999</v>
      </c>
      <c r="S10" s="1">
        <v>8.7620000000000003E-2</v>
      </c>
      <c r="T10">
        <f t="shared" si="0"/>
        <v>0.34359598852311568</v>
      </c>
    </row>
    <row r="11" spans="1:20" x14ac:dyDescent="0.3">
      <c r="A11">
        <v>9</v>
      </c>
      <c r="B11">
        <v>5000</v>
      </c>
      <c r="C11">
        <v>0</v>
      </c>
      <c r="D11">
        <v>3.8359999999999999</v>
      </c>
      <c r="E11">
        <v>0.1016</v>
      </c>
      <c r="F11">
        <v>53.21</v>
      </c>
      <c r="G11">
        <v>4.585</v>
      </c>
      <c r="H11">
        <v>15.5999</v>
      </c>
      <c r="I11">
        <v>0.74390000000000001</v>
      </c>
      <c r="J11">
        <v>0.64880000000000004</v>
      </c>
      <c r="K11">
        <v>0.12304</v>
      </c>
      <c r="L11" s="1">
        <v>1.9089999999999999E-2</v>
      </c>
      <c r="M11" s="1">
        <v>3.6210000000000001E-3</v>
      </c>
      <c r="N11">
        <v>4.5331000000000001</v>
      </c>
      <c r="O11">
        <v>0.48259999999999997</v>
      </c>
      <c r="P11">
        <v>71.53</v>
      </c>
      <c r="Q11">
        <v>34.520000000000003</v>
      </c>
      <c r="R11">
        <v>0.85719999999999996</v>
      </c>
      <c r="S11" s="1">
        <v>3.0839999999999999E-2</v>
      </c>
      <c r="T11">
        <f t="shared" si="0"/>
        <v>0.38654156009768814</v>
      </c>
    </row>
    <row r="12" spans="1:20" x14ac:dyDescent="0.3">
      <c r="A12">
        <v>10</v>
      </c>
      <c r="B12">
        <v>5000</v>
      </c>
      <c r="C12">
        <v>0</v>
      </c>
      <c r="D12">
        <v>3.496</v>
      </c>
      <c r="E12" s="1">
        <v>9.733E-2</v>
      </c>
      <c r="F12">
        <v>50.96</v>
      </c>
      <c r="G12">
        <v>4.5439999999999996</v>
      </c>
      <c r="H12">
        <v>14.97</v>
      </c>
      <c r="I12">
        <v>0.74909999999999999</v>
      </c>
      <c r="J12">
        <v>0.68589999999999995</v>
      </c>
      <c r="K12">
        <v>0.13671</v>
      </c>
      <c r="L12" s="1">
        <v>1.7399999999999999E-2</v>
      </c>
      <c r="M12" s="1">
        <v>3.4680000000000002E-3</v>
      </c>
      <c r="N12">
        <v>3.8955000000000002</v>
      </c>
      <c r="O12">
        <v>0.51380000000000003</v>
      </c>
      <c r="P12">
        <v>68.03</v>
      </c>
      <c r="Q12">
        <v>34.96</v>
      </c>
      <c r="R12">
        <v>0.77270000000000005</v>
      </c>
      <c r="S12" s="1">
        <v>2.8479999999999998E-2</v>
      </c>
      <c r="T12">
        <f t="shared" si="0"/>
        <v>0.4294871316722606</v>
      </c>
    </row>
    <row r="13" spans="1:20" x14ac:dyDescent="0.3">
      <c r="A13">
        <v>11</v>
      </c>
      <c r="B13">
        <v>5000</v>
      </c>
      <c r="C13">
        <v>0</v>
      </c>
      <c r="D13">
        <v>3.1429999999999998</v>
      </c>
      <c r="E13" s="1">
        <v>9.2039999999999997E-2</v>
      </c>
      <c r="F13">
        <v>48.19</v>
      </c>
      <c r="G13">
        <v>4.4939999999999998</v>
      </c>
      <c r="H13">
        <v>14.1942</v>
      </c>
      <c r="I13">
        <v>0.75549999999999995</v>
      </c>
      <c r="J13">
        <v>0.71730000000000005</v>
      </c>
      <c r="K13">
        <v>0.15038000000000001</v>
      </c>
      <c r="L13" s="1">
        <v>1.5640000000000001E-2</v>
      </c>
      <c r="M13" s="1">
        <v>3.2789999999999998E-3</v>
      </c>
      <c r="N13">
        <v>3.3068</v>
      </c>
      <c r="O13">
        <v>0.54190000000000005</v>
      </c>
      <c r="P13">
        <v>63.79</v>
      </c>
      <c r="Q13">
        <v>34.57</v>
      </c>
      <c r="R13">
        <v>0.68640000000000001</v>
      </c>
      <c r="S13" s="1">
        <v>2.63E-2</v>
      </c>
      <c r="T13">
        <f t="shared" si="0"/>
        <v>0.47243270324683312</v>
      </c>
    </row>
    <row r="14" spans="1:20" x14ac:dyDescent="0.3">
      <c r="A14">
        <v>12</v>
      </c>
      <c r="B14">
        <v>5000</v>
      </c>
      <c r="C14">
        <v>0</v>
      </c>
      <c r="D14">
        <v>2.7770000000000001</v>
      </c>
      <c r="E14" s="1">
        <v>8.5690000000000002E-2</v>
      </c>
      <c r="F14">
        <v>44.87</v>
      </c>
      <c r="G14">
        <v>4.4329999999999998</v>
      </c>
      <c r="H14">
        <v>13.262499999999999</v>
      </c>
      <c r="I14">
        <v>0.76300000000000001</v>
      </c>
      <c r="J14">
        <v>0.7429</v>
      </c>
      <c r="K14">
        <v>0.16405</v>
      </c>
      <c r="L14" s="1">
        <v>1.3820000000000001E-2</v>
      </c>
      <c r="M14" s="1">
        <v>3.0530000000000002E-3</v>
      </c>
      <c r="N14">
        <v>2.7633999999999999</v>
      </c>
      <c r="O14">
        <v>0.56679999999999997</v>
      </c>
      <c r="P14">
        <v>58.8</v>
      </c>
      <c r="Q14">
        <v>33.33</v>
      </c>
      <c r="R14">
        <v>0.5988</v>
      </c>
      <c r="S14" s="1">
        <v>2.4299999999999999E-2</v>
      </c>
      <c r="T14">
        <f t="shared" si="0"/>
        <v>0.51537827482140552</v>
      </c>
    </row>
    <row r="15" spans="1:20" x14ac:dyDescent="0.3">
      <c r="A15">
        <v>13</v>
      </c>
      <c r="B15">
        <v>5000</v>
      </c>
      <c r="C15">
        <v>0</v>
      </c>
      <c r="D15">
        <v>2.4</v>
      </c>
      <c r="E15" s="1">
        <v>7.8200000000000006E-2</v>
      </c>
      <c r="F15">
        <v>40.950000000000003</v>
      </c>
      <c r="G15">
        <v>4.3620000000000001</v>
      </c>
      <c r="H15">
        <v>12.1653</v>
      </c>
      <c r="I15">
        <v>0.77159999999999995</v>
      </c>
      <c r="J15">
        <v>0.7621</v>
      </c>
      <c r="K15">
        <v>0.17771999999999999</v>
      </c>
      <c r="L15" s="1">
        <v>1.1950000000000001E-2</v>
      </c>
      <c r="M15" s="1">
        <v>2.7859999999999998E-3</v>
      </c>
      <c r="N15">
        <v>2.2616000000000001</v>
      </c>
      <c r="O15">
        <v>0.58799999999999997</v>
      </c>
      <c r="P15">
        <v>53.07</v>
      </c>
      <c r="Q15">
        <v>31.2</v>
      </c>
      <c r="R15">
        <v>0.51019999999999999</v>
      </c>
      <c r="S15" s="1">
        <v>2.2509999999999999E-2</v>
      </c>
      <c r="T15">
        <f t="shared" si="0"/>
        <v>0.55832384639597799</v>
      </c>
    </row>
    <row r="16" spans="1:20" x14ac:dyDescent="0.3">
      <c r="A16">
        <v>14</v>
      </c>
      <c r="B16">
        <v>5000</v>
      </c>
      <c r="C16">
        <v>0</v>
      </c>
      <c r="D16">
        <v>2.012</v>
      </c>
      <c r="E16" s="1">
        <v>6.9529999999999995E-2</v>
      </c>
      <c r="F16">
        <v>36.409999999999997</v>
      </c>
      <c r="G16">
        <v>4.28</v>
      </c>
      <c r="H16">
        <v>10.893800000000001</v>
      </c>
      <c r="I16">
        <v>0.78090000000000004</v>
      </c>
      <c r="J16">
        <v>0.77359999999999995</v>
      </c>
      <c r="K16">
        <v>0.19139999999999999</v>
      </c>
      <c r="L16" s="1">
        <v>1.001E-2</v>
      </c>
      <c r="M16" s="1">
        <v>2.477E-3</v>
      </c>
      <c r="N16">
        <v>1.7978000000000001</v>
      </c>
      <c r="O16">
        <v>0.60409999999999997</v>
      </c>
      <c r="P16">
        <v>46.62</v>
      </c>
      <c r="Q16">
        <v>28.16</v>
      </c>
      <c r="R16">
        <v>0.42080000000000001</v>
      </c>
      <c r="S16" s="1">
        <v>2.0930000000000001E-2</v>
      </c>
      <c r="T16">
        <f t="shared" si="0"/>
        <v>0.60130083389708633</v>
      </c>
    </row>
    <row r="17" spans="1:20" x14ac:dyDescent="0.3">
      <c r="A17" s="2">
        <v>15</v>
      </c>
      <c r="B17" s="2">
        <v>5000</v>
      </c>
      <c r="C17" s="2">
        <v>0</v>
      </c>
      <c r="D17" s="2">
        <v>1.6120000000000001</v>
      </c>
      <c r="E17" s="3">
        <v>5.9610000000000003E-2</v>
      </c>
      <c r="F17" s="2">
        <v>31.21</v>
      </c>
      <c r="G17" s="2">
        <v>4.1849999999999996</v>
      </c>
      <c r="H17" s="2">
        <v>9.4398999999999997</v>
      </c>
      <c r="I17" s="2">
        <v>0.79010000000000002</v>
      </c>
      <c r="J17" s="2">
        <v>0.77470000000000006</v>
      </c>
      <c r="K17" s="2">
        <v>0.20507</v>
      </c>
      <c r="L17" s="3">
        <v>8.0239999999999999E-3</v>
      </c>
      <c r="M17" s="3">
        <v>2.124E-3</v>
      </c>
      <c r="N17" s="2">
        <v>1.3686</v>
      </c>
      <c r="O17" s="2">
        <v>0.61209999999999998</v>
      </c>
      <c r="P17" s="2">
        <v>39.51</v>
      </c>
      <c r="Q17" s="2">
        <v>24.18</v>
      </c>
      <c r="R17" s="2">
        <v>0.33100000000000002</v>
      </c>
      <c r="S17" s="3">
        <v>1.9570000000000001E-2</v>
      </c>
      <c r="T17" s="2">
        <f t="shared" si="0"/>
        <v>0.6442464054716589</v>
      </c>
    </row>
    <row r="18" spans="1:20" x14ac:dyDescent="0.3">
      <c r="A18">
        <v>16</v>
      </c>
      <c r="B18">
        <v>5000</v>
      </c>
      <c r="C18">
        <v>0</v>
      </c>
      <c r="D18">
        <v>1.202</v>
      </c>
      <c r="E18" s="1">
        <v>4.8399999999999999E-2</v>
      </c>
      <c r="F18">
        <v>25.34</v>
      </c>
      <c r="G18">
        <v>4.0780000000000003</v>
      </c>
      <c r="H18">
        <v>7.7957000000000001</v>
      </c>
      <c r="I18">
        <v>0.79710000000000003</v>
      </c>
      <c r="J18">
        <v>0.75880000000000003</v>
      </c>
      <c r="K18">
        <v>0.21873999999999999</v>
      </c>
      <c r="L18" s="1">
        <v>5.9810000000000002E-3</v>
      </c>
      <c r="M18" s="1">
        <v>1.7240000000000001E-3</v>
      </c>
      <c r="N18">
        <v>0.97060000000000002</v>
      </c>
      <c r="O18">
        <v>0.6048</v>
      </c>
      <c r="P18">
        <v>31.79</v>
      </c>
      <c r="Q18">
        <v>19.23</v>
      </c>
      <c r="R18">
        <v>0.24110000000000001</v>
      </c>
      <c r="S18" s="1">
        <v>1.8419999999999999E-2</v>
      </c>
      <c r="T18">
        <f t="shared" si="0"/>
        <v>0.68719197704623136</v>
      </c>
    </row>
    <row r="19" spans="1:20" x14ac:dyDescent="0.3">
      <c r="A19">
        <v>17</v>
      </c>
      <c r="B19">
        <v>5000</v>
      </c>
      <c r="C19">
        <v>0</v>
      </c>
      <c r="D19">
        <v>0.78100000000000003</v>
      </c>
      <c r="E19" s="1">
        <v>3.5839999999999997E-2</v>
      </c>
      <c r="F19">
        <v>18.77</v>
      </c>
      <c r="G19">
        <v>3.9580000000000002</v>
      </c>
      <c r="H19">
        <v>5.9543999999999997</v>
      </c>
      <c r="I19">
        <v>0.79620000000000002</v>
      </c>
      <c r="J19">
        <v>0.70750000000000002</v>
      </c>
      <c r="K19">
        <v>0.23241000000000001</v>
      </c>
      <c r="L19" s="1">
        <v>3.8869999999999998E-3</v>
      </c>
      <c r="M19" s="1">
        <v>1.2769999999999999E-3</v>
      </c>
      <c r="N19">
        <v>0.60099999999999998</v>
      </c>
      <c r="O19">
        <v>0.56330000000000002</v>
      </c>
      <c r="P19">
        <v>23.57</v>
      </c>
      <c r="Q19">
        <v>13.28</v>
      </c>
      <c r="R19">
        <v>0.15140000000000001</v>
      </c>
      <c r="S19" s="1">
        <v>1.7489999999999999E-2</v>
      </c>
      <c r="T19">
        <f t="shared" si="0"/>
        <v>0.73013754862080382</v>
      </c>
    </row>
    <row r="20" spans="1:20" x14ac:dyDescent="0.3">
      <c r="A20">
        <v>18</v>
      </c>
      <c r="B20">
        <v>5000</v>
      </c>
      <c r="C20">
        <v>0</v>
      </c>
      <c r="D20">
        <v>0.34989999999999999</v>
      </c>
      <c r="E20" s="1">
        <v>2.189E-2</v>
      </c>
      <c r="F20">
        <v>11.46</v>
      </c>
      <c r="G20">
        <v>3.8260000000000001</v>
      </c>
      <c r="H20">
        <v>3.9097</v>
      </c>
      <c r="I20">
        <v>0.76639999999999997</v>
      </c>
      <c r="J20">
        <v>0.5494</v>
      </c>
      <c r="K20">
        <v>0.24607999999999999</v>
      </c>
      <c r="L20" s="1">
        <v>1.7409999999999999E-3</v>
      </c>
      <c r="M20" s="1">
        <v>7.7999999999999999E-4</v>
      </c>
      <c r="N20">
        <v>0.25700000000000001</v>
      </c>
      <c r="O20">
        <v>0.42099999999999999</v>
      </c>
      <c r="P20">
        <v>14.96</v>
      </c>
      <c r="Q20">
        <v>6.2969999999999997</v>
      </c>
      <c r="R20">
        <v>6.2100000000000002E-2</v>
      </c>
      <c r="S20" s="1">
        <v>1.6809999999999999E-2</v>
      </c>
      <c r="T20">
        <f t="shared" si="0"/>
        <v>0.77308312019537628</v>
      </c>
    </row>
    <row r="21" spans="1:20" x14ac:dyDescent="0.3">
      <c r="J21">
        <f>MAX(J3:J20)</f>
        <v>0.77470000000000006</v>
      </c>
      <c r="T21">
        <f t="shared" si="0"/>
        <v>0</v>
      </c>
    </row>
    <row r="23" spans="1:20" x14ac:dyDescent="0.3">
      <c r="A23" t="s">
        <v>26</v>
      </c>
    </row>
    <row r="24" spans="1:20" x14ac:dyDescent="0.3">
      <c r="A24" t="s">
        <v>27</v>
      </c>
      <c r="B24" t="s">
        <v>28</v>
      </c>
      <c r="C24" t="s">
        <v>8</v>
      </c>
      <c r="D24" t="s">
        <v>29</v>
      </c>
      <c r="E24" t="s">
        <v>30</v>
      </c>
      <c r="F24" t="s">
        <v>31</v>
      </c>
      <c r="G24" t="s">
        <v>12</v>
      </c>
      <c r="H24" t="s">
        <v>13</v>
      </c>
      <c r="I24" t="s">
        <v>14</v>
      </c>
      <c r="J24" t="s">
        <v>15</v>
      </c>
      <c r="K24" t="s">
        <v>32</v>
      </c>
      <c r="L24" t="s">
        <v>33</v>
      </c>
      <c r="M24" t="s">
        <v>34</v>
      </c>
      <c r="N24" t="s">
        <v>35</v>
      </c>
      <c r="O24" t="s">
        <v>20</v>
      </c>
      <c r="P24" t="s">
        <v>21</v>
      </c>
      <c r="Q24" t="s">
        <v>22</v>
      </c>
      <c r="R24" t="s">
        <v>23</v>
      </c>
      <c r="S24" t="s">
        <v>24</v>
      </c>
      <c r="T24" t="s">
        <v>25</v>
      </c>
    </row>
    <row r="25" spans="1:20" x14ac:dyDescent="0.3">
      <c r="A25">
        <v>1</v>
      </c>
      <c r="B25">
        <v>5000</v>
      </c>
      <c r="C25">
        <v>0</v>
      </c>
      <c r="D25">
        <v>4.8719999999999999</v>
      </c>
      <c r="E25" s="1">
        <v>8.9249999999999996E-2</v>
      </c>
      <c r="F25">
        <v>46.73</v>
      </c>
      <c r="G25">
        <v>4.4669999999999996</v>
      </c>
      <c r="H25">
        <v>13.7843</v>
      </c>
      <c r="I25">
        <v>0.75880000000000003</v>
      </c>
      <c r="J25">
        <v>0.1043</v>
      </c>
      <c r="K25">
        <v>1.367E-2</v>
      </c>
      <c r="L25" s="1">
        <v>2.4250000000000001E-2</v>
      </c>
      <c r="M25" s="1">
        <v>3.179E-3</v>
      </c>
      <c r="N25">
        <v>10.4345</v>
      </c>
      <c r="O25">
        <v>7.9100000000000004E-2</v>
      </c>
      <c r="P25">
        <v>61.58</v>
      </c>
      <c r="Q25">
        <v>4.8719999999999999</v>
      </c>
      <c r="R25">
        <v>1.0130999999999999</v>
      </c>
      <c r="S25" s="1">
        <v>6.6530000000000006E-2</v>
      </c>
      <c r="T25">
        <f>K25*PI()</f>
        <v>4.2945571574572475E-2</v>
      </c>
    </row>
    <row r="26" spans="1:20" x14ac:dyDescent="0.3">
      <c r="A26">
        <v>2</v>
      </c>
      <c r="B26">
        <v>5000</v>
      </c>
      <c r="C26">
        <v>0</v>
      </c>
      <c r="D26">
        <v>4.7249999999999996</v>
      </c>
      <c r="E26" s="1">
        <v>8.5029999999999994E-2</v>
      </c>
      <c r="F26">
        <v>44.52</v>
      </c>
      <c r="G26">
        <v>4.4269999999999996</v>
      </c>
      <c r="H26">
        <v>13.165900000000001</v>
      </c>
      <c r="I26">
        <v>0.76380000000000003</v>
      </c>
      <c r="J26">
        <v>0.2122</v>
      </c>
      <c r="K26">
        <v>2.734E-2</v>
      </c>
      <c r="L26" s="1">
        <v>2.351E-2</v>
      </c>
      <c r="M26" s="1">
        <v>3.029E-3</v>
      </c>
      <c r="N26">
        <v>9.3933999999999997</v>
      </c>
      <c r="O26">
        <v>0.16209999999999999</v>
      </c>
      <c r="P26">
        <v>58.29</v>
      </c>
      <c r="Q26">
        <v>9.4489999999999998</v>
      </c>
      <c r="R26">
        <v>0.97699999999999998</v>
      </c>
      <c r="S26" s="1">
        <v>4.7030000000000002E-2</v>
      </c>
      <c r="T26">
        <f t="shared" ref="T26:T39" si="1">K26*PI()</f>
        <v>8.589114314914495E-2</v>
      </c>
    </row>
    <row r="27" spans="1:20" x14ac:dyDescent="0.3">
      <c r="A27">
        <v>3</v>
      </c>
      <c r="B27">
        <v>5000</v>
      </c>
      <c r="C27">
        <v>0</v>
      </c>
      <c r="D27">
        <v>4.5090000000000003</v>
      </c>
      <c r="E27" s="1">
        <v>8.3049999999999999E-2</v>
      </c>
      <c r="F27">
        <v>43.48</v>
      </c>
      <c r="G27">
        <v>4.4080000000000004</v>
      </c>
      <c r="H27">
        <v>12.8752</v>
      </c>
      <c r="I27">
        <v>0.7661</v>
      </c>
      <c r="J27">
        <v>0.31109999999999999</v>
      </c>
      <c r="K27">
        <v>4.1009999999999998E-2</v>
      </c>
      <c r="L27" s="1">
        <v>2.2440000000000002E-2</v>
      </c>
      <c r="M27" s="1">
        <v>2.9589999999999998E-3</v>
      </c>
      <c r="N27">
        <v>8.3606999999999996</v>
      </c>
      <c r="O27">
        <v>0.23830000000000001</v>
      </c>
      <c r="P27">
        <v>56.76</v>
      </c>
      <c r="Q27">
        <v>13.53</v>
      </c>
      <c r="R27">
        <v>0.92700000000000005</v>
      </c>
      <c r="S27" s="1">
        <v>3.5680000000000003E-2</v>
      </c>
      <c r="T27">
        <f t="shared" si="1"/>
        <v>0.12883671472371741</v>
      </c>
    </row>
    <row r="28" spans="1:20" x14ac:dyDescent="0.3">
      <c r="A28">
        <v>4</v>
      </c>
      <c r="B28">
        <v>5000</v>
      </c>
      <c r="C28">
        <v>0</v>
      </c>
      <c r="D28">
        <v>4.2380000000000004</v>
      </c>
      <c r="E28" s="1">
        <v>8.1589999999999996E-2</v>
      </c>
      <c r="F28">
        <v>42.72</v>
      </c>
      <c r="G28">
        <v>4.3940000000000001</v>
      </c>
      <c r="H28">
        <v>12.6615</v>
      </c>
      <c r="I28">
        <v>0.76780000000000004</v>
      </c>
      <c r="J28">
        <v>0.39679999999999999</v>
      </c>
      <c r="K28">
        <v>5.4679999999999999E-2</v>
      </c>
      <c r="L28" s="1">
        <v>2.1090000000000001E-2</v>
      </c>
      <c r="M28" s="1">
        <v>2.9069999999999999E-3</v>
      </c>
      <c r="N28">
        <v>7.3517000000000001</v>
      </c>
      <c r="O28">
        <v>0.30470000000000003</v>
      </c>
      <c r="P28">
        <v>55.64</v>
      </c>
      <c r="Q28">
        <v>16.95</v>
      </c>
      <c r="R28">
        <v>0.86550000000000005</v>
      </c>
      <c r="S28" s="1">
        <v>2.972E-2</v>
      </c>
      <c r="T28">
        <f t="shared" si="1"/>
        <v>0.1717822862982899</v>
      </c>
    </row>
    <row r="29" spans="1:20" x14ac:dyDescent="0.3">
      <c r="A29">
        <v>5</v>
      </c>
      <c r="B29">
        <v>5000</v>
      </c>
      <c r="C29">
        <v>0</v>
      </c>
      <c r="D29">
        <v>3.9289999999999998</v>
      </c>
      <c r="E29" s="1">
        <v>7.9820000000000002E-2</v>
      </c>
      <c r="F29">
        <v>41.79</v>
      </c>
      <c r="G29">
        <v>4.3780000000000001</v>
      </c>
      <c r="H29">
        <v>12.401899999999999</v>
      </c>
      <c r="I29">
        <v>0.76980000000000004</v>
      </c>
      <c r="J29">
        <v>0.47</v>
      </c>
      <c r="K29">
        <v>6.8360000000000004E-2</v>
      </c>
      <c r="L29" s="1">
        <v>1.9550000000000001E-2</v>
      </c>
      <c r="M29" s="1">
        <v>2.8440000000000002E-3</v>
      </c>
      <c r="N29">
        <v>6.3848000000000003</v>
      </c>
      <c r="O29">
        <v>0.36180000000000001</v>
      </c>
      <c r="P29">
        <v>54.29</v>
      </c>
      <c r="Q29">
        <v>19.64</v>
      </c>
      <c r="R29">
        <v>0.79720000000000002</v>
      </c>
      <c r="S29" s="1">
        <v>2.785E-2</v>
      </c>
      <c r="T29">
        <f t="shared" si="1"/>
        <v>0.21475927379939827</v>
      </c>
    </row>
    <row r="30" spans="1:20" x14ac:dyDescent="0.3">
      <c r="A30">
        <v>6</v>
      </c>
      <c r="B30">
        <v>5000</v>
      </c>
      <c r="C30">
        <v>0</v>
      </c>
      <c r="D30">
        <v>3.601</v>
      </c>
      <c r="E30" s="1">
        <v>7.732E-2</v>
      </c>
      <c r="F30">
        <v>40.49</v>
      </c>
      <c r="G30">
        <v>4.3540000000000001</v>
      </c>
      <c r="H30">
        <v>12.0364</v>
      </c>
      <c r="I30">
        <v>0.77259999999999995</v>
      </c>
      <c r="J30">
        <v>0.53359999999999996</v>
      </c>
      <c r="K30">
        <v>8.2030000000000006E-2</v>
      </c>
      <c r="L30" s="1">
        <v>1.7919999999999998E-2</v>
      </c>
      <c r="M30" s="1">
        <v>2.7550000000000001E-3</v>
      </c>
      <c r="N30">
        <v>5.4840999999999998</v>
      </c>
      <c r="O30">
        <v>0.4123</v>
      </c>
      <c r="P30">
        <v>52.4</v>
      </c>
      <c r="Q30">
        <v>21.6</v>
      </c>
      <c r="R30">
        <v>0.72529999999999994</v>
      </c>
      <c r="S30" s="1">
        <v>2.605E-2</v>
      </c>
      <c r="T30">
        <f t="shared" si="1"/>
        <v>0.25770484537397076</v>
      </c>
    </row>
    <row r="31" spans="1:20" x14ac:dyDescent="0.3">
      <c r="A31">
        <v>7</v>
      </c>
      <c r="B31">
        <v>5000</v>
      </c>
      <c r="C31">
        <v>0</v>
      </c>
      <c r="D31">
        <v>3.2549999999999999</v>
      </c>
      <c r="E31" s="1">
        <v>7.4020000000000002E-2</v>
      </c>
      <c r="F31">
        <v>38.75</v>
      </c>
      <c r="G31">
        <v>4.3220000000000001</v>
      </c>
      <c r="H31">
        <v>11.5512</v>
      </c>
      <c r="I31">
        <v>0.7762</v>
      </c>
      <c r="J31">
        <v>0.58789999999999998</v>
      </c>
      <c r="K31">
        <v>9.5699999999999993E-2</v>
      </c>
      <c r="L31" s="1">
        <v>1.6199999999999999E-2</v>
      </c>
      <c r="M31" s="1">
        <v>2.637E-3</v>
      </c>
      <c r="N31">
        <v>4.6478000000000002</v>
      </c>
      <c r="O31">
        <v>0.45629999999999998</v>
      </c>
      <c r="P31">
        <v>49.93</v>
      </c>
      <c r="Q31">
        <v>22.78</v>
      </c>
      <c r="R31">
        <v>0.65029999999999999</v>
      </c>
      <c r="S31" s="1">
        <v>2.4340000000000001E-2</v>
      </c>
      <c r="T31">
        <f t="shared" si="1"/>
        <v>0.30065041694854316</v>
      </c>
    </row>
    <row r="32" spans="1:20" x14ac:dyDescent="0.3">
      <c r="A32">
        <v>8</v>
      </c>
      <c r="B32">
        <v>5000</v>
      </c>
      <c r="C32">
        <v>0</v>
      </c>
      <c r="D32">
        <v>2.891</v>
      </c>
      <c r="E32" s="1">
        <v>6.9800000000000001E-2</v>
      </c>
      <c r="F32">
        <v>36.549999999999997</v>
      </c>
      <c r="G32">
        <v>4.282</v>
      </c>
      <c r="H32">
        <v>10.932600000000001</v>
      </c>
      <c r="I32">
        <v>0.78059999999999996</v>
      </c>
      <c r="J32">
        <v>0.63290000000000002</v>
      </c>
      <c r="K32">
        <v>0.10936999999999999</v>
      </c>
      <c r="L32" s="1">
        <v>1.439E-2</v>
      </c>
      <c r="M32" s="1">
        <v>2.4870000000000001E-3</v>
      </c>
      <c r="N32">
        <v>3.8736999999999999</v>
      </c>
      <c r="O32">
        <v>0.49409999999999998</v>
      </c>
      <c r="P32">
        <v>46.81</v>
      </c>
      <c r="Q32">
        <v>23.13</v>
      </c>
      <c r="R32">
        <v>0.57220000000000004</v>
      </c>
      <c r="S32" s="1">
        <v>2.2749999999999999E-2</v>
      </c>
      <c r="T32">
        <f t="shared" si="1"/>
        <v>0.34359598852311568</v>
      </c>
    </row>
    <row r="33" spans="1:20" x14ac:dyDescent="0.3">
      <c r="A33">
        <v>9</v>
      </c>
      <c r="B33">
        <v>5000</v>
      </c>
      <c r="C33">
        <v>0</v>
      </c>
      <c r="D33">
        <v>2.5099999999999998</v>
      </c>
      <c r="E33" s="1">
        <v>6.4570000000000002E-2</v>
      </c>
      <c r="F33">
        <v>33.81</v>
      </c>
      <c r="G33">
        <v>4.2320000000000002</v>
      </c>
      <c r="H33">
        <v>10.167199999999999</v>
      </c>
      <c r="I33">
        <v>0.78580000000000005</v>
      </c>
      <c r="J33">
        <v>0.66810000000000003</v>
      </c>
      <c r="K33">
        <v>0.12304</v>
      </c>
      <c r="L33" s="1">
        <v>1.2489999999999999E-2</v>
      </c>
      <c r="M33" s="1">
        <v>2.3010000000000001E-3</v>
      </c>
      <c r="N33">
        <v>3.1587000000000001</v>
      </c>
      <c r="O33">
        <v>0.52500000000000002</v>
      </c>
      <c r="P33">
        <v>43.03</v>
      </c>
      <c r="Q33">
        <v>22.59</v>
      </c>
      <c r="R33">
        <v>0.4914</v>
      </c>
      <c r="S33" s="1">
        <v>2.129E-2</v>
      </c>
      <c r="T33">
        <f t="shared" si="1"/>
        <v>0.38654156009768814</v>
      </c>
    </row>
    <row r="34" spans="1:20" x14ac:dyDescent="0.3">
      <c r="A34">
        <v>10</v>
      </c>
      <c r="B34">
        <v>5000</v>
      </c>
      <c r="C34">
        <v>0</v>
      </c>
      <c r="D34">
        <v>2.1110000000000002</v>
      </c>
      <c r="E34" s="1">
        <v>5.8270000000000002E-2</v>
      </c>
      <c r="F34">
        <v>30.51</v>
      </c>
      <c r="G34">
        <v>4.1719999999999997</v>
      </c>
      <c r="H34">
        <v>9.2421000000000006</v>
      </c>
      <c r="I34">
        <v>0.79120000000000001</v>
      </c>
      <c r="J34">
        <v>0.69210000000000005</v>
      </c>
      <c r="K34">
        <v>0.13671</v>
      </c>
      <c r="L34" s="1">
        <v>1.051E-2</v>
      </c>
      <c r="M34" s="1">
        <v>2.0760000000000002E-3</v>
      </c>
      <c r="N34">
        <v>2.4990000000000001</v>
      </c>
      <c r="O34">
        <v>0.54759999999999998</v>
      </c>
      <c r="P34">
        <v>38.56</v>
      </c>
      <c r="Q34">
        <v>21.11</v>
      </c>
      <c r="R34">
        <v>0.40810000000000002</v>
      </c>
      <c r="S34" s="1">
        <v>2.0039999999999999E-2</v>
      </c>
      <c r="T34">
        <f t="shared" si="1"/>
        <v>0.4294871316722606</v>
      </c>
    </row>
    <row r="35" spans="1:20" s="2" customFormat="1" x14ac:dyDescent="0.3">
      <c r="A35" s="2">
        <v>11</v>
      </c>
      <c r="B35" s="2">
        <v>5000</v>
      </c>
      <c r="C35" s="2">
        <v>0</v>
      </c>
      <c r="D35" s="2">
        <v>1.696</v>
      </c>
      <c r="E35" s="3">
        <v>5.0790000000000002E-2</v>
      </c>
      <c r="F35" s="2">
        <v>26.59</v>
      </c>
      <c r="G35" s="2">
        <v>4.101</v>
      </c>
      <c r="H35" s="2">
        <v>8.1456999999999997</v>
      </c>
      <c r="I35" s="2">
        <v>0.79600000000000004</v>
      </c>
      <c r="J35" s="2">
        <v>0.70150000000000001</v>
      </c>
      <c r="K35" s="2">
        <v>0.15038000000000001</v>
      </c>
      <c r="L35" s="3">
        <v>8.4399999999999996E-3</v>
      </c>
      <c r="M35" s="3">
        <v>1.8090000000000001E-3</v>
      </c>
      <c r="N35" s="2">
        <v>1.8902000000000001</v>
      </c>
      <c r="O35" s="2">
        <v>0.55840000000000001</v>
      </c>
      <c r="P35" s="2">
        <v>33.4</v>
      </c>
      <c r="Q35" s="2">
        <v>18.649999999999999</v>
      </c>
      <c r="R35" s="2">
        <v>0.32269999999999999</v>
      </c>
      <c r="S35" s="3">
        <v>1.9109999999999999E-2</v>
      </c>
      <c r="T35" s="2">
        <f t="shared" si="1"/>
        <v>0.47243270324683312</v>
      </c>
    </row>
    <row r="36" spans="1:20" x14ac:dyDescent="0.3">
      <c r="A36">
        <v>12</v>
      </c>
      <c r="B36">
        <v>5000</v>
      </c>
      <c r="C36">
        <v>0</v>
      </c>
      <c r="D36">
        <v>1.262</v>
      </c>
      <c r="E36" s="1">
        <v>4.2090000000000002E-2</v>
      </c>
      <c r="F36">
        <v>22.04</v>
      </c>
      <c r="G36">
        <v>4.0179999999999998</v>
      </c>
      <c r="H36">
        <v>6.8708999999999998</v>
      </c>
      <c r="I36">
        <v>0.79830000000000001</v>
      </c>
      <c r="J36">
        <v>0.68720000000000003</v>
      </c>
      <c r="K36">
        <v>0.16405</v>
      </c>
      <c r="L36" s="1">
        <v>6.2810000000000001E-3</v>
      </c>
      <c r="M36" s="1">
        <v>1.5E-3</v>
      </c>
      <c r="N36">
        <v>1.3269</v>
      </c>
      <c r="O36">
        <v>0.54859999999999998</v>
      </c>
      <c r="P36">
        <v>27.61</v>
      </c>
      <c r="Q36">
        <v>15.14</v>
      </c>
      <c r="R36">
        <v>0.23549999999999999</v>
      </c>
      <c r="S36" s="1">
        <v>1.8870000000000001E-2</v>
      </c>
      <c r="T36">
        <f t="shared" si="1"/>
        <v>0.51537827482140552</v>
      </c>
    </row>
    <row r="37" spans="1:20" x14ac:dyDescent="0.3">
      <c r="A37">
        <v>13</v>
      </c>
      <c r="B37">
        <v>5000</v>
      </c>
      <c r="C37">
        <v>0</v>
      </c>
      <c r="D37">
        <v>0.80979999999999996</v>
      </c>
      <c r="E37" s="1">
        <v>3.2239999999999998E-2</v>
      </c>
      <c r="F37">
        <v>16.88</v>
      </c>
      <c r="G37">
        <v>3.9239999999999999</v>
      </c>
      <c r="H37">
        <v>5.4259000000000004</v>
      </c>
      <c r="I37">
        <v>0.79269999999999996</v>
      </c>
      <c r="J37">
        <v>0.62370000000000003</v>
      </c>
      <c r="K37">
        <v>0.17771999999999999</v>
      </c>
      <c r="L37" s="1">
        <v>4.0299999999999997E-3</v>
      </c>
      <c r="M37" s="1">
        <v>1.1479999999999999E-3</v>
      </c>
      <c r="N37">
        <v>0.80449999999999999</v>
      </c>
      <c r="O37">
        <v>0.49440000000000001</v>
      </c>
      <c r="P37">
        <v>21.29</v>
      </c>
      <c r="Q37">
        <v>10.53</v>
      </c>
      <c r="R37">
        <v>0.14729999999999999</v>
      </c>
      <c r="S37" s="1">
        <v>2.0029999999999999E-2</v>
      </c>
      <c r="T37">
        <f t="shared" si="1"/>
        <v>0.55832384639597799</v>
      </c>
    </row>
    <row r="38" spans="1:20" x14ac:dyDescent="0.3">
      <c r="A38">
        <v>14</v>
      </c>
      <c r="B38">
        <v>5000</v>
      </c>
      <c r="C38">
        <v>0</v>
      </c>
      <c r="D38">
        <v>0.33910000000000001</v>
      </c>
      <c r="E38" s="1">
        <v>2.1340000000000001E-2</v>
      </c>
      <c r="F38">
        <v>11.17</v>
      </c>
      <c r="G38">
        <v>3.82</v>
      </c>
      <c r="H38">
        <v>3.8290000000000002</v>
      </c>
      <c r="I38">
        <v>0.76390000000000002</v>
      </c>
      <c r="J38">
        <v>0.42480000000000001</v>
      </c>
      <c r="K38">
        <v>0.19139999999999999</v>
      </c>
      <c r="L38" s="1">
        <v>1.688E-3</v>
      </c>
      <c r="M38" s="1">
        <v>7.6029999999999999E-4</v>
      </c>
      <c r="N38">
        <v>0.31890000000000002</v>
      </c>
      <c r="O38">
        <v>0.32450000000000001</v>
      </c>
      <c r="P38">
        <v>14.63</v>
      </c>
      <c r="Q38">
        <v>4.7469999999999999</v>
      </c>
      <c r="R38">
        <v>5.8900000000000001E-2</v>
      </c>
      <c r="S38" s="1">
        <v>2.325E-2</v>
      </c>
      <c r="T38">
        <f t="shared" si="1"/>
        <v>0.60130083389708633</v>
      </c>
    </row>
    <row r="39" spans="1:20" x14ac:dyDescent="0.3">
      <c r="A39">
        <v>15</v>
      </c>
      <c r="B39">
        <v>5000</v>
      </c>
      <c r="C39">
        <v>0</v>
      </c>
      <c r="D39">
        <v>-0.12130000000000001</v>
      </c>
      <c r="E39" s="1">
        <v>9.7400000000000004E-3</v>
      </c>
      <c r="F39">
        <v>5.0999999999999996</v>
      </c>
      <c r="G39">
        <v>3.71</v>
      </c>
      <c r="H39">
        <v>2.1280000000000001</v>
      </c>
      <c r="I39">
        <v>0.64600000000000002</v>
      </c>
      <c r="J39">
        <v>-0.3569</v>
      </c>
      <c r="K39">
        <v>0.20507</v>
      </c>
      <c r="L39" s="1">
        <v>-6.0389999999999999E-4</v>
      </c>
      <c r="M39" s="1">
        <v>3.4699999999999998E-4</v>
      </c>
      <c r="N39">
        <v>-0.1081</v>
      </c>
      <c r="O39">
        <v>-0.2306</v>
      </c>
      <c r="P39">
        <v>7.8940000000000001</v>
      </c>
      <c r="Q39">
        <v>-1.82</v>
      </c>
      <c r="R39">
        <v>-2.47E-2</v>
      </c>
      <c r="S39" s="1">
        <v>2.6919999999999999E-2</v>
      </c>
      <c r="T39">
        <f t="shared" si="1"/>
        <v>0.6442464054716589</v>
      </c>
    </row>
    <row r="40" spans="1:20" x14ac:dyDescent="0.3">
      <c r="J40">
        <f>MAX(J25:J39)</f>
        <v>0.70150000000000001</v>
      </c>
    </row>
    <row r="42" spans="1:20" x14ac:dyDescent="0.3">
      <c r="A42" t="s">
        <v>36</v>
      </c>
    </row>
    <row r="43" spans="1:20" x14ac:dyDescent="0.3">
      <c r="A43" t="s">
        <v>27</v>
      </c>
      <c r="B43" t="s">
        <v>28</v>
      </c>
      <c r="C43" t="s">
        <v>8</v>
      </c>
      <c r="D43" t="s">
        <v>29</v>
      </c>
      <c r="E43" t="s">
        <v>30</v>
      </c>
      <c r="F43" t="s">
        <v>31</v>
      </c>
      <c r="G43" t="s">
        <v>12</v>
      </c>
      <c r="H43" t="s">
        <v>13</v>
      </c>
      <c r="I43" t="s">
        <v>14</v>
      </c>
      <c r="J43" t="s">
        <v>15</v>
      </c>
      <c r="K43" t="s">
        <v>32</v>
      </c>
      <c r="L43" t="s">
        <v>33</v>
      </c>
      <c r="M43" t="s">
        <v>34</v>
      </c>
      <c r="N43" t="s">
        <v>35</v>
      </c>
      <c r="O43" t="s">
        <v>20</v>
      </c>
      <c r="P43" t="s">
        <v>21</v>
      </c>
      <c r="Q43" t="s">
        <v>22</v>
      </c>
      <c r="R43" t="s">
        <v>23</v>
      </c>
      <c r="S43" t="s">
        <v>24</v>
      </c>
      <c r="T43" t="s">
        <v>25</v>
      </c>
    </row>
    <row r="44" spans="1:20" x14ac:dyDescent="0.3">
      <c r="A44">
        <v>1</v>
      </c>
      <c r="B44">
        <v>5000</v>
      </c>
      <c r="C44">
        <v>0</v>
      </c>
      <c r="D44">
        <v>6.0750000000000002</v>
      </c>
      <c r="E44">
        <v>0.10440000000000001</v>
      </c>
      <c r="F44">
        <v>54.67</v>
      </c>
      <c r="G44">
        <v>4.6120000000000001</v>
      </c>
      <c r="H44">
        <v>16.007100000000001</v>
      </c>
      <c r="I44">
        <v>0.74050000000000005</v>
      </c>
      <c r="J44">
        <v>0.1111</v>
      </c>
      <c r="K44">
        <v>1.2529999999999999E-2</v>
      </c>
      <c r="L44" s="1">
        <v>2.1350000000000001E-2</v>
      </c>
      <c r="M44" s="1">
        <v>2.4069999999999999E-3</v>
      </c>
      <c r="N44">
        <v>10.701499999999999</v>
      </c>
      <c r="O44">
        <v>8.2299999999999998E-2</v>
      </c>
      <c r="P44">
        <v>73.819999999999993</v>
      </c>
      <c r="Q44">
        <v>6.0750000000000002</v>
      </c>
      <c r="R44">
        <v>0.96650000000000003</v>
      </c>
      <c r="S44" s="1">
        <v>4.2410000000000003E-2</v>
      </c>
      <c r="T44">
        <f>K44*PI()</f>
        <v>3.9364155949480104E-2</v>
      </c>
    </row>
    <row r="45" spans="1:20" x14ac:dyDescent="0.3">
      <c r="A45">
        <v>2</v>
      </c>
      <c r="B45">
        <v>5000</v>
      </c>
      <c r="C45">
        <v>0</v>
      </c>
      <c r="D45">
        <v>5.8170000000000002</v>
      </c>
      <c r="E45">
        <v>0.10299999999999999</v>
      </c>
      <c r="F45">
        <v>53.91</v>
      </c>
      <c r="G45">
        <v>4.5979999999999999</v>
      </c>
      <c r="H45">
        <v>15.7941</v>
      </c>
      <c r="I45">
        <v>0.74229999999999996</v>
      </c>
      <c r="J45">
        <v>0.21579999999999999</v>
      </c>
      <c r="K45">
        <v>2.5059999999999999E-2</v>
      </c>
      <c r="L45" s="1">
        <v>2.044E-2</v>
      </c>
      <c r="M45" s="1">
        <v>2.3739999999999998E-3</v>
      </c>
      <c r="N45">
        <v>9.5823999999999998</v>
      </c>
      <c r="O45">
        <v>0.16020000000000001</v>
      </c>
      <c r="P45">
        <v>72.62</v>
      </c>
      <c r="Q45">
        <v>11.63</v>
      </c>
      <c r="R45">
        <v>0.92159999999999997</v>
      </c>
      <c r="S45" s="1">
        <v>3.431E-2</v>
      </c>
      <c r="T45">
        <f t="shared" ref="T45:T58" si="2">K45*PI()</f>
        <v>7.8728311898960207E-2</v>
      </c>
    </row>
    <row r="46" spans="1:20" x14ac:dyDescent="0.3">
      <c r="A46">
        <v>3</v>
      </c>
      <c r="B46">
        <v>5000</v>
      </c>
      <c r="C46">
        <v>0</v>
      </c>
      <c r="D46">
        <v>5.51</v>
      </c>
      <c r="E46">
        <v>0.1019</v>
      </c>
      <c r="F46">
        <v>53.34</v>
      </c>
      <c r="G46">
        <v>4.5880000000000001</v>
      </c>
      <c r="H46">
        <v>15.6348</v>
      </c>
      <c r="I46">
        <v>0.74360000000000004</v>
      </c>
      <c r="J46">
        <v>0.30990000000000001</v>
      </c>
      <c r="K46">
        <v>3.7600000000000001E-2</v>
      </c>
      <c r="L46" s="1">
        <v>1.9359999999999999E-2</v>
      </c>
      <c r="M46" s="1">
        <v>2.349E-3</v>
      </c>
      <c r="N46">
        <v>8.5014000000000003</v>
      </c>
      <c r="O46">
        <v>0.23039999999999999</v>
      </c>
      <c r="P46">
        <v>71.73</v>
      </c>
      <c r="Q46">
        <v>16.53</v>
      </c>
      <c r="R46">
        <v>0.86890000000000001</v>
      </c>
      <c r="S46" s="1">
        <v>2.9430000000000001E-2</v>
      </c>
      <c r="T46">
        <f t="shared" si="2"/>
        <v>0.11812388377497622</v>
      </c>
    </row>
    <row r="47" spans="1:20" x14ac:dyDescent="0.3">
      <c r="A47">
        <v>4</v>
      </c>
      <c r="B47">
        <v>5000</v>
      </c>
      <c r="C47">
        <v>0</v>
      </c>
      <c r="D47">
        <v>5.16</v>
      </c>
      <c r="E47">
        <v>0.1004</v>
      </c>
      <c r="F47">
        <v>52.59</v>
      </c>
      <c r="G47">
        <v>4.5739999999999998</v>
      </c>
      <c r="H47">
        <v>15.425000000000001</v>
      </c>
      <c r="I47">
        <v>0.74539999999999995</v>
      </c>
      <c r="J47">
        <v>0.39250000000000002</v>
      </c>
      <c r="K47">
        <v>5.0130000000000001E-2</v>
      </c>
      <c r="L47" s="1">
        <v>1.813E-2</v>
      </c>
      <c r="M47" s="1">
        <v>2.3159999999999999E-3</v>
      </c>
      <c r="N47">
        <v>7.4657999999999998</v>
      </c>
      <c r="O47">
        <v>0.29260000000000003</v>
      </c>
      <c r="P47">
        <v>70.55</v>
      </c>
      <c r="Q47">
        <v>20.64</v>
      </c>
      <c r="R47">
        <v>0.80959999999999999</v>
      </c>
      <c r="S47" s="1">
        <v>2.7060000000000001E-2</v>
      </c>
      <c r="T47">
        <f t="shared" si="2"/>
        <v>0.15748803972445632</v>
      </c>
    </row>
    <row r="48" spans="1:20" x14ac:dyDescent="0.3">
      <c r="A48">
        <v>5</v>
      </c>
      <c r="B48">
        <v>5000</v>
      </c>
      <c r="C48">
        <v>0</v>
      </c>
      <c r="D48">
        <v>4.7839999999999998</v>
      </c>
      <c r="E48" s="1">
        <v>9.8309999999999995E-2</v>
      </c>
      <c r="F48">
        <v>51.48</v>
      </c>
      <c r="G48">
        <v>4.5540000000000003</v>
      </c>
      <c r="H48">
        <v>15.113200000000001</v>
      </c>
      <c r="I48">
        <v>0.748</v>
      </c>
      <c r="J48">
        <v>0.4647</v>
      </c>
      <c r="K48">
        <v>6.2659999999999993E-2</v>
      </c>
      <c r="L48" s="1">
        <v>1.6809999999999999E-2</v>
      </c>
      <c r="M48" s="1">
        <v>2.2669999999999999E-3</v>
      </c>
      <c r="N48">
        <v>6.4913999999999996</v>
      </c>
      <c r="O48">
        <v>0.34760000000000002</v>
      </c>
      <c r="P48">
        <v>68.819999999999993</v>
      </c>
      <c r="Q48">
        <v>23.92</v>
      </c>
      <c r="R48">
        <v>0.74650000000000005</v>
      </c>
      <c r="S48" s="1">
        <v>2.5499999999999998E-2</v>
      </c>
      <c r="T48">
        <f t="shared" si="2"/>
        <v>0.19685219567393641</v>
      </c>
    </row>
    <row r="49" spans="1:20" x14ac:dyDescent="0.3">
      <c r="A49">
        <v>6</v>
      </c>
      <c r="B49">
        <v>5000</v>
      </c>
      <c r="C49">
        <v>0</v>
      </c>
      <c r="D49">
        <v>4.3860000000000001</v>
      </c>
      <c r="E49" s="1">
        <v>9.5320000000000002E-2</v>
      </c>
      <c r="F49">
        <v>49.91</v>
      </c>
      <c r="G49">
        <v>4.5250000000000004</v>
      </c>
      <c r="H49">
        <v>14.6739</v>
      </c>
      <c r="I49">
        <v>0.75160000000000005</v>
      </c>
      <c r="J49">
        <v>0.52729999999999999</v>
      </c>
      <c r="K49">
        <v>7.5190000000000007E-2</v>
      </c>
      <c r="L49" s="1">
        <v>1.541E-2</v>
      </c>
      <c r="M49" s="1">
        <v>2.1979999999999999E-3</v>
      </c>
      <c r="N49">
        <v>5.5820999999999996</v>
      </c>
      <c r="O49">
        <v>0.39629999999999999</v>
      </c>
      <c r="P49">
        <v>66.400000000000006</v>
      </c>
      <c r="Q49">
        <v>26.32</v>
      </c>
      <c r="R49">
        <v>0.68010000000000004</v>
      </c>
      <c r="S49" s="1">
        <v>2.4E-2</v>
      </c>
      <c r="T49">
        <f t="shared" si="2"/>
        <v>0.23621635162341656</v>
      </c>
    </row>
    <row r="50" spans="1:20" x14ac:dyDescent="0.3">
      <c r="A50">
        <v>7</v>
      </c>
      <c r="B50">
        <v>5000</v>
      </c>
      <c r="C50">
        <v>0</v>
      </c>
      <c r="D50">
        <v>3.9660000000000002</v>
      </c>
      <c r="E50" s="1">
        <v>9.1329999999999995E-2</v>
      </c>
      <c r="F50">
        <v>47.82</v>
      </c>
      <c r="G50">
        <v>4.4870000000000001</v>
      </c>
      <c r="H50">
        <v>14.090299999999999</v>
      </c>
      <c r="I50">
        <v>0.75639999999999996</v>
      </c>
      <c r="J50">
        <v>0.58050000000000002</v>
      </c>
      <c r="K50">
        <v>8.7720000000000006E-2</v>
      </c>
      <c r="L50" s="1">
        <v>1.3939999999999999E-2</v>
      </c>
      <c r="M50" s="1">
        <v>2.1059999999999998E-3</v>
      </c>
      <c r="N50">
        <v>4.7363999999999997</v>
      </c>
      <c r="O50">
        <v>0.43909999999999999</v>
      </c>
      <c r="P50">
        <v>63.23</v>
      </c>
      <c r="Q50">
        <v>27.76</v>
      </c>
      <c r="R50">
        <v>0.61060000000000003</v>
      </c>
      <c r="S50" s="1">
        <v>2.257E-2</v>
      </c>
      <c r="T50">
        <f t="shared" si="2"/>
        <v>0.27558050757289665</v>
      </c>
    </row>
    <row r="51" spans="1:20" x14ac:dyDescent="0.3">
      <c r="A51">
        <v>8</v>
      </c>
      <c r="B51">
        <v>5000</v>
      </c>
      <c r="C51">
        <v>0</v>
      </c>
      <c r="D51">
        <v>3.524</v>
      </c>
      <c r="E51" s="1">
        <v>8.6249999999999993E-2</v>
      </c>
      <c r="F51">
        <v>45.16</v>
      </c>
      <c r="G51">
        <v>4.4390000000000001</v>
      </c>
      <c r="H51">
        <v>13.345499999999999</v>
      </c>
      <c r="I51">
        <v>0.76239999999999997</v>
      </c>
      <c r="J51">
        <v>0.62429999999999997</v>
      </c>
      <c r="K51">
        <v>0.10026</v>
      </c>
      <c r="L51" s="1">
        <v>1.238E-2</v>
      </c>
      <c r="M51" s="1">
        <v>1.9889999999999999E-3</v>
      </c>
      <c r="N51">
        <v>3.9523000000000001</v>
      </c>
      <c r="O51">
        <v>0.47589999999999999</v>
      </c>
      <c r="P51">
        <v>59.24</v>
      </c>
      <c r="Q51">
        <v>28.19</v>
      </c>
      <c r="R51">
        <v>0.53820000000000001</v>
      </c>
      <c r="S51" s="1">
        <v>2.1239999999999998E-2</v>
      </c>
      <c r="T51">
        <f t="shared" si="2"/>
        <v>0.31497607944891265</v>
      </c>
    </row>
    <row r="52" spans="1:20" x14ac:dyDescent="0.3">
      <c r="A52">
        <v>9</v>
      </c>
      <c r="B52">
        <v>5000</v>
      </c>
      <c r="C52">
        <v>0</v>
      </c>
      <c r="D52">
        <v>3.0609999999999999</v>
      </c>
      <c r="E52" s="1">
        <v>7.9960000000000003E-2</v>
      </c>
      <c r="F52">
        <v>41.87</v>
      </c>
      <c r="G52">
        <v>4.3789999999999996</v>
      </c>
      <c r="H52">
        <v>12.4231</v>
      </c>
      <c r="I52">
        <v>0.76959999999999995</v>
      </c>
      <c r="J52">
        <v>0.65800000000000003</v>
      </c>
      <c r="K52">
        <v>0.11279</v>
      </c>
      <c r="L52" s="1">
        <v>1.076E-2</v>
      </c>
      <c r="M52" s="1">
        <v>1.8439999999999999E-3</v>
      </c>
      <c r="N52">
        <v>3.2267999999999999</v>
      </c>
      <c r="O52">
        <v>0.50639999999999996</v>
      </c>
      <c r="P52">
        <v>54.4</v>
      </c>
      <c r="Q52">
        <v>27.55</v>
      </c>
      <c r="R52">
        <v>0.46310000000000001</v>
      </c>
      <c r="S52" s="1">
        <v>2.002E-2</v>
      </c>
      <c r="T52">
        <f t="shared" si="2"/>
        <v>0.35434023539839277</v>
      </c>
    </row>
    <row r="53" spans="1:20" x14ac:dyDescent="0.3">
      <c r="A53">
        <v>10</v>
      </c>
      <c r="B53">
        <v>5000</v>
      </c>
      <c r="C53">
        <v>0</v>
      </c>
      <c r="D53">
        <v>2.577</v>
      </c>
      <c r="E53" s="1">
        <v>7.2359999999999994E-2</v>
      </c>
      <c r="F53">
        <v>37.89</v>
      </c>
      <c r="G53">
        <v>4.306</v>
      </c>
      <c r="H53">
        <v>11.3079</v>
      </c>
      <c r="I53">
        <v>0.77800000000000002</v>
      </c>
      <c r="J53">
        <v>0.68010000000000004</v>
      </c>
      <c r="K53">
        <v>0.12531999999999999</v>
      </c>
      <c r="L53" s="1">
        <v>9.0550000000000005E-3</v>
      </c>
      <c r="M53" s="1">
        <v>1.668E-3</v>
      </c>
      <c r="N53">
        <v>2.5560999999999998</v>
      </c>
      <c r="O53">
        <v>0.52910000000000001</v>
      </c>
      <c r="P53">
        <v>48.7</v>
      </c>
      <c r="Q53">
        <v>25.77</v>
      </c>
      <c r="R53">
        <v>0.38550000000000001</v>
      </c>
      <c r="S53" s="1">
        <v>1.9040000000000001E-2</v>
      </c>
      <c r="T53">
        <f t="shared" si="2"/>
        <v>0.39370439134787283</v>
      </c>
    </row>
    <row r="54" spans="1:20" s="2" customFormat="1" x14ac:dyDescent="0.3">
      <c r="A54" s="2">
        <v>11</v>
      </c>
      <c r="B54" s="2">
        <v>5000</v>
      </c>
      <c r="C54" s="2">
        <v>0</v>
      </c>
      <c r="D54" s="2">
        <v>2.0710000000000002</v>
      </c>
      <c r="E54" s="3">
        <v>6.3339999999999994E-2</v>
      </c>
      <c r="F54" s="2">
        <v>33.159999999999997</v>
      </c>
      <c r="G54" s="2">
        <v>4.2210000000000001</v>
      </c>
      <c r="H54" s="2">
        <v>9.9860000000000007</v>
      </c>
      <c r="I54" s="2">
        <v>0.78690000000000004</v>
      </c>
      <c r="J54" s="2">
        <v>0.68689999999999996</v>
      </c>
      <c r="K54" s="2">
        <v>0.13785</v>
      </c>
      <c r="L54" s="3">
        <v>7.2769999999999996E-3</v>
      </c>
      <c r="M54" s="3">
        <v>1.4599999999999999E-3</v>
      </c>
      <c r="N54" s="2">
        <v>1.9359</v>
      </c>
      <c r="O54" s="2">
        <v>0.54049999999999998</v>
      </c>
      <c r="P54" s="2">
        <v>42.15</v>
      </c>
      <c r="Q54" s="2">
        <v>22.78</v>
      </c>
      <c r="R54" s="2">
        <v>0.30570000000000003</v>
      </c>
      <c r="S54" s="3">
        <v>1.8419999999999999E-2</v>
      </c>
      <c r="T54" s="2">
        <f t="shared" si="2"/>
        <v>0.433068547297353</v>
      </c>
    </row>
    <row r="55" spans="1:20" x14ac:dyDescent="0.3">
      <c r="A55">
        <v>12</v>
      </c>
      <c r="B55">
        <v>5000</v>
      </c>
      <c r="C55">
        <v>0</v>
      </c>
      <c r="D55">
        <v>1.5429999999999999</v>
      </c>
      <c r="E55" s="1">
        <v>5.2909999999999999E-2</v>
      </c>
      <c r="F55">
        <v>27.71</v>
      </c>
      <c r="G55">
        <v>4.1210000000000004</v>
      </c>
      <c r="H55">
        <v>8.4574999999999996</v>
      </c>
      <c r="I55">
        <v>0.79490000000000005</v>
      </c>
      <c r="J55">
        <v>0.66839999999999999</v>
      </c>
      <c r="K55">
        <v>0.15038000000000001</v>
      </c>
      <c r="L55" s="1">
        <v>5.4229999999999999E-3</v>
      </c>
      <c r="M55" s="1">
        <v>1.2199999999999999E-3</v>
      </c>
      <c r="N55">
        <v>1.3614999999999999</v>
      </c>
      <c r="O55">
        <v>0.53129999999999999</v>
      </c>
      <c r="P55">
        <v>34.85</v>
      </c>
      <c r="Q55">
        <v>18.52</v>
      </c>
      <c r="R55">
        <v>0.22420000000000001</v>
      </c>
      <c r="S55" s="1">
        <v>1.8720000000000001E-2</v>
      </c>
      <c r="T55">
        <f t="shared" si="2"/>
        <v>0.47243270324683312</v>
      </c>
    </row>
    <row r="56" spans="1:20" x14ac:dyDescent="0.3">
      <c r="A56">
        <v>13</v>
      </c>
      <c r="B56">
        <v>5000</v>
      </c>
      <c r="C56">
        <v>0</v>
      </c>
      <c r="D56">
        <v>0.99370000000000003</v>
      </c>
      <c r="E56" s="1">
        <v>4.1140000000000003E-2</v>
      </c>
      <c r="F56">
        <v>21.54</v>
      </c>
      <c r="G56">
        <v>4.0090000000000003</v>
      </c>
      <c r="H56">
        <v>6.7317999999999998</v>
      </c>
      <c r="I56">
        <v>0.79820000000000002</v>
      </c>
      <c r="J56">
        <v>0.59970000000000001</v>
      </c>
      <c r="K56">
        <v>0.16291</v>
      </c>
      <c r="L56" s="1">
        <v>3.4919999999999999E-3</v>
      </c>
      <c r="M56" s="1">
        <v>9.4870000000000002E-4</v>
      </c>
      <c r="N56">
        <v>0.82879999999999998</v>
      </c>
      <c r="O56">
        <v>0.47870000000000001</v>
      </c>
      <c r="P56">
        <v>26.99</v>
      </c>
      <c r="Q56">
        <v>12.92</v>
      </c>
      <c r="R56">
        <v>0.1416</v>
      </c>
      <c r="S56" s="1">
        <v>2.0369999999999999E-2</v>
      </c>
      <c r="T56">
        <f t="shared" si="2"/>
        <v>0.51179685919631324</v>
      </c>
    </row>
    <row r="57" spans="1:20" x14ac:dyDescent="0.3">
      <c r="A57">
        <v>14</v>
      </c>
      <c r="B57">
        <v>5000</v>
      </c>
      <c r="C57">
        <v>0</v>
      </c>
      <c r="D57">
        <v>0.4395</v>
      </c>
      <c r="E57" s="1">
        <v>2.8289999999999999E-2</v>
      </c>
      <c r="F57">
        <v>14.81</v>
      </c>
      <c r="G57">
        <v>3.887</v>
      </c>
      <c r="H57">
        <v>4.8476999999999997</v>
      </c>
      <c r="I57">
        <v>0.78620000000000001</v>
      </c>
      <c r="J57">
        <v>0.41539999999999999</v>
      </c>
      <c r="K57">
        <v>0.17544999999999999</v>
      </c>
      <c r="L57" s="1">
        <v>1.544E-3</v>
      </c>
      <c r="M57" s="1">
        <v>6.5229999999999997E-4</v>
      </c>
      <c r="N57">
        <v>0.34689999999999999</v>
      </c>
      <c r="O57">
        <v>0.3266</v>
      </c>
      <c r="P57">
        <v>18.84</v>
      </c>
      <c r="Q57">
        <v>6.1529999999999996</v>
      </c>
      <c r="R57">
        <v>6.08E-2</v>
      </c>
      <c r="S57" s="1">
        <v>2.315E-2</v>
      </c>
      <c r="T57">
        <f t="shared" si="2"/>
        <v>0.55119243107232918</v>
      </c>
    </row>
    <row r="58" spans="1:20" x14ac:dyDescent="0.3">
      <c r="A58">
        <v>15</v>
      </c>
      <c r="B58">
        <v>5000</v>
      </c>
      <c r="C58">
        <v>0</v>
      </c>
      <c r="D58">
        <v>-0.1072</v>
      </c>
      <c r="E58" s="1">
        <v>1.4540000000000001E-2</v>
      </c>
      <c r="F58">
        <v>7.6139999999999999</v>
      </c>
      <c r="G58">
        <v>3.7559999999999998</v>
      </c>
      <c r="H58">
        <v>2.8321000000000001</v>
      </c>
      <c r="I58">
        <v>0.71589999999999998</v>
      </c>
      <c r="J58">
        <v>-0.21129999999999999</v>
      </c>
      <c r="K58">
        <v>0.18798000000000001</v>
      </c>
      <c r="L58" s="1">
        <v>-3.769E-4</v>
      </c>
      <c r="M58" s="1">
        <v>3.3530000000000002E-4</v>
      </c>
      <c r="N58">
        <v>-8.0199999999999994E-2</v>
      </c>
      <c r="O58">
        <v>-0.15129999999999999</v>
      </c>
      <c r="P58">
        <v>10.64</v>
      </c>
      <c r="Q58">
        <v>-1.609</v>
      </c>
      <c r="R58">
        <v>-1.66E-2</v>
      </c>
      <c r="S58" s="1">
        <v>2.656E-2</v>
      </c>
      <c r="T58">
        <f t="shared" si="2"/>
        <v>0.59055658702180935</v>
      </c>
    </row>
    <row r="59" spans="1:20" x14ac:dyDescent="0.3">
      <c r="J59">
        <f>MAX(J44:J58)</f>
        <v>0.68689999999999996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1F8F-8198-4998-AE84-A76DC82D90D7}">
  <dimension ref="A1:T58"/>
  <sheetViews>
    <sheetView topLeftCell="A34" workbookViewId="0">
      <selection activeCell="N48" sqref="N48"/>
    </sheetView>
  </sheetViews>
  <sheetFormatPr defaultRowHeight="14.4" x14ac:dyDescent="0.3"/>
  <cols>
    <col min="1" max="1" width="21.6640625" customWidth="1"/>
    <col min="20" max="20" width="11.6640625" customWidth="1"/>
  </cols>
  <sheetData>
    <row r="1" spans="1:20" x14ac:dyDescent="0.3">
      <c r="A1" t="s">
        <v>0</v>
      </c>
    </row>
    <row r="2" spans="1:20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</row>
    <row r="3" spans="1:20" x14ac:dyDescent="0.3">
      <c r="A3">
        <v>1</v>
      </c>
      <c r="B3">
        <v>5000</v>
      </c>
      <c r="C3">
        <v>0</v>
      </c>
      <c r="D3">
        <v>3.7719999999999998</v>
      </c>
      <c r="E3" s="1">
        <v>9.0980000000000005E-2</v>
      </c>
      <c r="F3">
        <v>47.64</v>
      </c>
      <c r="G3">
        <v>4.484</v>
      </c>
      <c r="H3">
        <v>14.038399999999999</v>
      </c>
      <c r="I3">
        <v>0.75680000000000003</v>
      </c>
      <c r="J3">
        <v>7.9200000000000007E-2</v>
      </c>
      <c r="K3">
        <v>1.367E-2</v>
      </c>
      <c r="L3" s="1">
        <v>1.8769999999999998E-2</v>
      </c>
      <c r="M3" s="1">
        <v>3.241E-3</v>
      </c>
      <c r="N3">
        <v>9.0722000000000005</v>
      </c>
      <c r="O3">
        <v>5.9900000000000002E-2</v>
      </c>
      <c r="P3">
        <v>62.95</v>
      </c>
      <c r="Q3">
        <v>3.7719999999999998</v>
      </c>
      <c r="R3">
        <v>0.88770000000000004</v>
      </c>
      <c r="S3">
        <v>0.13589999999999999</v>
      </c>
      <c r="T3">
        <f>K3*PI()</f>
        <v>4.2945571574572475E-2</v>
      </c>
    </row>
    <row r="4" spans="1:20" x14ac:dyDescent="0.3">
      <c r="A4">
        <v>2</v>
      </c>
      <c r="B4">
        <v>5000</v>
      </c>
      <c r="C4">
        <v>0</v>
      </c>
      <c r="D4">
        <v>3.7919999999999998</v>
      </c>
      <c r="E4" s="1">
        <v>9.1689999999999994E-2</v>
      </c>
      <c r="F4">
        <v>48.01</v>
      </c>
      <c r="G4">
        <v>4.4909999999999997</v>
      </c>
      <c r="H4">
        <v>14.1419</v>
      </c>
      <c r="I4">
        <v>0.75590000000000002</v>
      </c>
      <c r="J4">
        <v>0.158</v>
      </c>
      <c r="K4">
        <v>2.734E-2</v>
      </c>
      <c r="L4" s="1">
        <v>1.8870000000000001E-2</v>
      </c>
      <c r="M4" s="1">
        <v>3.2659999999999998E-3</v>
      </c>
      <c r="N4">
        <v>8.2459000000000007</v>
      </c>
      <c r="O4">
        <v>0.11940000000000001</v>
      </c>
      <c r="P4">
        <v>63.51</v>
      </c>
      <c r="Q4">
        <v>7.5839999999999996</v>
      </c>
      <c r="R4">
        <v>0.88990000000000002</v>
      </c>
      <c r="S4">
        <v>0.1221</v>
      </c>
      <c r="T4">
        <f t="shared" ref="T4:T20" si="0">K4*PI()</f>
        <v>8.589114314914495E-2</v>
      </c>
    </row>
    <row r="5" spans="1:20" x14ac:dyDescent="0.3">
      <c r="A5">
        <v>3</v>
      </c>
      <c r="B5">
        <v>5000</v>
      </c>
      <c r="C5">
        <v>0</v>
      </c>
      <c r="D5">
        <v>3.8149999999999999</v>
      </c>
      <c r="E5" s="1">
        <v>9.2799999999999994E-2</v>
      </c>
      <c r="F5">
        <v>48.59</v>
      </c>
      <c r="G5">
        <v>4.5010000000000003</v>
      </c>
      <c r="H5">
        <v>14.305199999999999</v>
      </c>
      <c r="I5">
        <v>0.75460000000000005</v>
      </c>
      <c r="J5">
        <v>0.2356</v>
      </c>
      <c r="K5">
        <v>4.1009999999999998E-2</v>
      </c>
      <c r="L5" s="1">
        <v>1.899E-2</v>
      </c>
      <c r="M5" s="1">
        <v>3.3059999999999999E-3</v>
      </c>
      <c r="N5">
        <v>7.5167999999999999</v>
      </c>
      <c r="O5">
        <v>0.17780000000000001</v>
      </c>
      <c r="P5">
        <v>64.39</v>
      </c>
      <c r="Q5">
        <v>11.45</v>
      </c>
      <c r="R5">
        <v>0.89200000000000002</v>
      </c>
      <c r="S5">
        <v>0.10829999999999999</v>
      </c>
      <c r="T5">
        <f t="shared" si="0"/>
        <v>0.12883671472371741</v>
      </c>
    </row>
    <row r="6" spans="1:20" x14ac:dyDescent="0.3">
      <c r="A6">
        <v>4</v>
      </c>
      <c r="B6">
        <v>5000</v>
      </c>
      <c r="C6">
        <v>0</v>
      </c>
      <c r="D6">
        <v>3.8420000000000001</v>
      </c>
      <c r="E6" s="1">
        <v>9.4390000000000002E-2</v>
      </c>
      <c r="F6">
        <v>49.42</v>
      </c>
      <c r="G6">
        <v>4.516</v>
      </c>
      <c r="H6">
        <v>14.5383</v>
      </c>
      <c r="I6">
        <v>0.75270000000000004</v>
      </c>
      <c r="J6">
        <v>0.311</v>
      </c>
      <c r="K6">
        <v>5.4679999999999999E-2</v>
      </c>
      <c r="L6" s="1">
        <v>1.9120000000000002E-2</v>
      </c>
      <c r="M6" s="1">
        <v>3.3630000000000001E-3</v>
      </c>
      <c r="N6">
        <v>6.8769999999999998</v>
      </c>
      <c r="O6">
        <v>0.2341</v>
      </c>
      <c r="P6">
        <v>65.66</v>
      </c>
      <c r="Q6">
        <v>15.37</v>
      </c>
      <c r="R6">
        <v>0.89390000000000003</v>
      </c>
      <c r="S6" s="1">
        <v>9.4789999999999999E-2</v>
      </c>
      <c r="T6">
        <f t="shared" si="0"/>
        <v>0.1717822862982899</v>
      </c>
    </row>
    <row r="7" spans="1:20" x14ac:dyDescent="0.3">
      <c r="A7">
        <v>5</v>
      </c>
      <c r="B7">
        <v>5000</v>
      </c>
      <c r="C7">
        <v>0</v>
      </c>
      <c r="D7">
        <v>3.871</v>
      </c>
      <c r="E7" s="1">
        <v>9.6519999999999995E-2</v>
      </c>
      <c r="F7">
        <v>50.54</v>
      </c>
      <c r="G7">
        <v>4.5369999999999999</v>
      </c>
      <c r="H7">
        <v>14.850099999999999</v>
      </c>
      <c r="I7">
        <v>0.75009999999999999</v>
      </c>
      <c r="J7">
        <v>0.38300000000000001</v>
      </c>
      <c r="K7">
        <v>6.8360000000000004E-2</v>
      </c>
      <c r="L7" s="1">
        <v>1.9269999999999999E-2</v>
      </c>
      <c r="M7" s="1">
        <v>3.4380000000000001E-3</v>
      </c>
      <c r="N7">
        <v>6.3175999999999997</v>
      </c>
      <c r="O7">
        <v>0.2873</v>
      </c>
      <c r="P7">
        <v>67.37</v>
      </c>
      <c r="Q7">
        <v>19.36</v>
      </c>
      <c r="R7">
        <v>0.89559999999999995</v>
      </c>
      <c r="S7" s="1">
        <v>8.1989999999999993E-2</v>
      </c>
      <c r="T7">
        <f t="shared" si="0"/>
        <v>0.21475927379939827</v>
      </c>
    </row>
    <row r="8" spans="1:20" x14ac:dyDescent="0.3">
      <c r="A8">
        <v>6</v>
      </c>
      <c r="B8">
        <v>5000</v>
      </c>
      <c r="C8">
        <v>0</v>
      </c>
      <c r="D8">
        <v>3.903</v>
      </c>
      <c r="E8" s="1">
        <v>9.9229999999999999E-2</v>
      </c>
      <c r="F8">
        <v>51.96</v>
      </c>
      <c r="G8">
        <v>4.5629999999999997</v>
      </c>
      <c r="H8">
        <v>15.247999999999999</v>
      </c>
      <c r="I8">
        <v>0.74680000000000002</v>
      </c>
      <c r="J8">
        <v>0.45069999999999999</v>
      </c>
      <c r="K8">
        <v>8.2030000000000006E-2</v>
      </c>
      <c r="L8" s="1">
        <v>1.942E-2</v>
      </c>
      <c r="M8" s="1">
        <v>3.5349999999999999E-3</v>
      </c>
      <c r="N8">
        <v>5.8288000000000002</v>
      </c>
      <c r="O8">
        <v>0.33660000000000001</v>
      </c>
      <c r="P8">
        <v>69.569999999999993</v>
      </c>
      <c r="Q8">
        <v>23.42</v>
      </c>
      <c r="R8">
        <v>0.89700000000000002</v>
      </c>
      <c r="S8" s="1">
        <v>7.0120000000000002E-2</v>
      </c>
      <c r="T8">
        <f t="shared" si="0"/>
        <v>0.25770484537397076</v>
      </c>
    </row>
    <row r="9" spans="1:20" x14ac:dyDescent="0.3">
      <c r="A9">
        <v>7</v>
      </c>
      <c r="B9">
        <v>5000</v>
      </c>
      <c r="C9">
        <v>0</v>
      </c>
      <c r="D9">
        <v>3.9350000000000001</v>
      </c>
      <c r="E9">
        <v>0.1026</v>
      </c>
      <c r="F9">
        <v>53.71</v>
      </c>
      <c r="G9">
        <v>4.5940000000000003</v>
      </c>
      <c r="H9">
        <v>15.7378</v>
      </c>
      <c r="I9">
        <v>0.74280000000000002</v>
      </c>
      <c r="J9">
        <v>0.51290000000000002</v>
      </c>
      <c r="K9">
        <v>9.5699999999999993E-2</v>
      </c>
      <c r="L9" s="1">
        <v>1.958E-2</v>
      </c>
      <c r="M9" s="1">
        <v>3.6540000000000001E-3</v>
      </c>
      <c r="N9">
        <v>5.4010999999999996</v>
      </c>
      <c r="O9">
        <v>0.38100000000000001</v>
      </c>
      <c r="P9">
        <v>72.31</v>
      </c>
      <c r="Q9">
        <v>27.55</v>
      </c>
      <c r="R9">
        <v>0.89810000000000001</v>
      </c>
      <c r="S9" s="1">
        <v>5.9429999999999997E-2</v>
      </c>
      <c r="T9">
        <f t="shared" si="0"/>
        <v>0.30065041694854316</v>
      </c>
    </row>
    <row r="10" spans="1:20" x14ac:dyDescent="0.3">
      <c r="A10">
        <v>8</v>
      </c>
      <c r="B10">
        <v>5000</v>
      </c>
      <c r="C10">
        <v>0</v>
      </c>
      <c r="D10">
        <v>3.95</v>
      </c>
      <c r="E10">
        <v>0.1047</v>
      </c>
      <c r="F10">
        <v>54.82</v>
      </c>
      <c r="G10">
        <v>4.6150000000000002</v>
      </c>
      <c r="H10">
        <v>16.0503</v>
      </c>
      <c r="I10">
        <v>0.74019999999999997</v>
      </c>
      <c r="J10">
        <v>0.57630000000000003</v>
      </c>
      <c r="K10">
        <v>0.10936999999999999</v>
      </c>
      <c r="L10" s="1">
        <v>1.966E-2</v>
      </c>
      <c r="M10" s="1">
        <v>3.7299999999999998E-3</v>
      </c>
      <c r="N10">
        <v>5.0067000000000004</v>
      </c>
      <c r="O10">
        <v>0.42659999999999998</v>
      </c>
      <c r="P10">
        <v>74.069999999999993</v>
      </c>
      <c r="Q10">
        <v>31.6</v>
      </c>
      <c r="R10">
        <v>0.89439999999999997</v>
      </c>
      <c r="S10" s="1">
        <v>4.7940000000000003E-2</v>
      </c>
      <c r="T10">
        <f t="shared" si="0"/>
        <v>0.34359598852311568</v>
      </c>
    </row>
    <row r="11" spans="1:20" x14ac:dyDescent="0.3">
      <c r="A11">
        <v>9</v>
      </c>
      <c r="B11">
        <v>5000</v>
      </c>
      <c r="C11">
        <v>0</v>
      </c>
      <c r="D11">
        <v>3.8740000000000001</v>
      </c>
      <c r="E11">
        <v>0.1021</v>
      </c>
      <c r="F11">
        <v>53.44</v>
      </c>
      <c r="G11">
        <v>4.59</v>
      </c>
      <c r="H11">
        <v>15.663600000000001</v>
      </c>
      <c r="I11">
        <v>0.74339999999999995</v>
      </c>
      <c r="J11">
        <v>0.65239999999999998</v>
      </c>
      <c r="K11">
        <v>0.12304</v>
      </c>
      <c r="L11" s="1">
        <v>1.9279999999999999E-2</v>
      </c>
      <c r="M11" s="1">
        <v>3.6359999999999999E-3</v>
      </c>
      <c r="N11">
        <v>4.5704000000000002</v>
      </c>
      <c r="O11">
        <v>0.48499999999999999</v>
      </c>
      <c r="P11">
        <v>71.89</v>
      </c>
      <c r="Q11">
        <v>34.86</v>
      </c>
      <c r="R11">
        <v>0.8669</v>
      </c>
      <c r="S11" s="1">
        <v>3.0159999999999999E-2</v>
      </c>
      <c r="T11">
        <f t="shared" si="0"/>
        <v>0.38654156009768814</v>
      </c>
    </row>
    <row r="12" spans="1:20" x14ac:dyDescent="0.3">
      <c r="A12">
        <v>10</v>
      </c>
      <c r="B12">
        <v>5000</v>
      </c>
      <c r="C12">
        <v>0</v>
      </c>
      <c r="D12">
        <v>3.496</v>
      </c>
      <c r="E12" s="1">
        <v>9.6009999999999998E-2</v>
      </c>
      <c r="F12">
        <v>50.27</v>
      </c>
      <c r="G12">
        <v>4.532</v>
      </c>
      <c r="H12">
        <v>14.7759</v>
      </c>
      <c r="I12">
        <v>0.75070000000000003</v>
      </c>
      <c r="J12">
        <v>0.69530000000000003</v>
      </c>
      <c r="K12">
        <v>0.13671</v>
      </c>
      <c r="L12" s="1">
        <v>1.7399999999999999E-2</v>
      </c>
      <c r="M12" s="1">
        <v>3.4199999999999999E-3</v>
      </c>
      <c r="N12">
        <v>3.8954</v>
      </c>
      <c r="O12">
        <v>0.52200000000000002</v>
      </c>
      <c r="P12">
        <v>66.959999999999994</v>
      </c>
      <c r="Q12">
        <v>34.96</v>
      </c>
      <c r="R12">
        <v>0.77270000000000005</v>
      </c>
      <c r="S12" s="1">
        <v>2.563E-2</v>
      </c>
      <c r="T12">
        <f t="shared" si="0"/>
        <v>0.4294871316722606</v>
      </c>
    </row>
    <row r="13" spans="1:20" x14ac:dyDescent="0.3">
      <c r="A13">
        <v>11</v>
      </c>
      <c r="B13">
        <v>5000</v>
      </c>
      <c r="C13">
        <v>0</v>
      </c>
      <c r="D13">
        <v>3.093</v>
      </c>
      <c r="E13" s="1">
        <v>0.09</v>
      </c>
      <c r="F13">
        <v>47.12</v>
      </c>
      <c r="G13">
        <v>4.4749999999999996</v>
      </c>
      <c r="H13">
        <v>13.894500000000001</v>
      </c>
      <c r="I13">
        <v>0.75800000000000001</v>
      </c>
      <c r="J13">
        <v>0.72199999999999998</v>
      </c>
      <c r="K13">
        <v>0.15038000000000001</v>
      </c>
      <c r="L13" s="1">
        <v>1.5389999999999999E-2</v>
      </c>
      <c r="M13" s="1">
        <v>3.2060000000000001E-3</v>
      </c>
      <c r="N13">
        <v>3.2604000000000002</v>
      </c>
      <c r="O13">
        <v>0.54720000000000002</v>
      </c>
      <c r="P13">
        <v>62.17</v>
      </c>
      <c r="Q13">
        <v>34.020000000000003</v>
      </c>
      <c r="R13">
        <v>0.67579999999999996</v>
      </c>
      <c r="S13" s="1">
        <v>2.5190000000000001E-2</v>
      </c>
      <c r="T13">
        <f t="shared" si="0"/>
        <v>0.47243270324683312</v>
      </c>
    </row>
    <row r="14" spans="1:20" x14ac:dyDescent="0.3">
      <c r="A14">
        <v>12</v>
      </c>
      <c r="B14">
        <v>5000</v>
      </c>
      <c r="C14">
        <v>0</v>
      </c>
      <c r="D14">
        <v>2.6760000000000002</v>
      </c>
      <c r="E14" s="1">
        <v>8.2750000000000004E-2</v>
      </c>
      <c r="F14">
        <v>43.33</v>
      </c>
      <c r="G14">
        <v>4.4059999999999997</v>
      </c>
      <c r="H14">
        <v>12.8325</v>
      </c>
      <c r="I14">
        <v>0.76639999999999997</v>
      </c>
      <c r="J14">
        <v>0.74099999999999999</v>
      </c>
      <c r="K14">
        <v>0.16405</v>
      </c>
      <c r="L14" s="1">
        <v>1.332E-2</v>
      </c>
      <c r="M14" s="1">
        <v>2.9480000000000001E-3</v>
      </c>
      <c r="N14">
        <v>2.6713</v>
      </c>
      <c r="O14">
        <v>0.56789999999999996</v>
      </c>
      <c r="P14">
        <v>56.53</v>
      </c>
      <c r="Q14">
        <v>32.11</v>
      </c>
      <c r="R14">
        <v>0.57740000000000002</v>
      </c>
      <c r="S14" s="1">
        <v>2.4799999999999999E-2</v>
      </c>
      <c r="T14">
        <f t="shared" si="0"/>
        <v>0.51537827482140552</v>
      </c>
    </row>
    <row r="15" spans="1:20" x14ac:dyDescent="0.3">
      <c r="A15" s="2">
        <v>13</v>
      </c>
      <c r="B15" s="2">
        <v>5000</v>
      </c>
      <c r="C15" s="2">
        <v>0</v>
      </c>
      <c r="D15" s="2">
        <v>2.2440000000000002</v>
      </c>
      <c r="E15" s="3">
        <v>7.4200000000000002E-2</v>
      </c>
      <c r="F15" s="2">
        <v>38.85</v>
      </c>
      <c r="G15" s="2">
        <v>4.3239999999999998</v>
      </c>
      <c r="H15" s="2">
        <v>11.5787</v>
      </c>
      <c r="I15" s="2">
        <v>0.77600000000000002</v>
      </c>
      <c r="J15" s="2">
        <v>0.75080000000000002</v>
      </c>
      <c r="K15" s="2">
        <v>0.17771999999999999</v>
      </c>
      <c r="L15" s="3">
        <v>1.1169999999999999E-2</v>
      </c>
      <c r="M15" s="3">
        <v>2.6440000000000001E-3</v>
      </c>
      <c r="N15" s="2">
        <v>2.1246</v>
      </c>
      <c r="O15" s="2">
        <v>0.5827</v>
      </c>
      <c r="P15" s="2">
        <v>50.07</v>
      </c>
      <c r="Q15" s="2">
        <v>29.17</v>
      </c>
      <c r="R15" s="2">
        <v>0.4778</v>
      </c>
      <c r="S15" s="3">
        <v>2.4469999999999999E-2</v>
      </c>
      <c r="T15" s="2">
        <f t="shared" si="0"/>
        <v>0.55832384639597799</v>
      </c>
    </row>
    <row r="16" spans="1:20" x14ac:dyDescent="0.3">
      <c r="A16">
        <v>14</v>
      </c>
      <c r="B16">
        <v>5000</v>
      </c>
      <c r="C16">
        <v>0</v>
      </c>
      <c r="D16">
        <v>1.7989999999999999</v>
      </c>
      <c r="E16" s="1">
        <v>6.4269999999999994E-2</v>
      </c>
      <c r="F16">
        <v>33.65</v>
      </c>
      <c r="G16">
        <v>4.2290000000000001</v>
      </c>
      <c r="H16">
        <v>10.1226</v>
      </c>
      <c r="I16">
        <v>0.78600000000000003</v>
      </c>
      <c r="J16">
        <v>0.74819999999999998</v>
      </c>
      <c r="K16">
        <v>0.19139999999999999</v>
      </c>
      <c r="L16" s="1">
        <v>8.9510000000000006E-3</v>
      </c>
      <c r="M16" s="1">
        <v>2.2899999999999999E-3</v>
      </c>
      <c r="N16">
        <v>1.6171</v>
      </c>
      <c r="O16">
        <v>0.58809999999999996</v>
      </c>
      <c r="P16">
        <v>42.81</v>
      </c>
      <c r="Q16">
        <v>25.18</v>
      </c>
      <c r="R16">
        <v>0.37730000000000002</v>
      </c>
      <c r="S16" s="1">
        <v>2.4209999999999999E-2</v>
      </c>
      <c r="T16">
        <f t="shared" si="0"/>
        <v>0.60130083389708633</v>
      </c>
    </row>
    <row r="17" spans="1:20" x14ac:dyDescent="0.3">
      <c r="A17">
        <v>15</v>
      </c>
      <c r="B17">
        <v>5000</v>
      </c>
      <c r="C17">
        <v>0</v>
      </c>
      <c r="D17">
        <v>1.3380000000000001</v>
      </c>
      <c r="E17" s="1">
        <v>5.2940000000000001E-2</v>
      </c>
      <c r="F17">
        <v>27.72</v>
      </c>
      <c r="G17">
        <v>4.1210000000000004</v>
      </c>
      <c r="H17">
        <v>8.4606999999999992</v>
      </c>
      <c r="I17">
        <v>0.79490000000000005</v>
      </c>
      <c r="J17">
        <v>0.72419999999999995</v>
      </c>
      <c r="K17">
        <v>0.20507</v>
      </c>
      <c r="L17" s="1">
        <v>6.6600000000000001E-3</v>
      </c>
      <c r="M17" s="1">
        <v>1.8860000000000001E-3</v>
      </c>
      <c r="N17">
        <v>1.1440999999999999</v>
      </c>
      <c r="O17">
        <v>0.5756</v>
      </c>
      <c r="P17">
        <v>34.869999999999997</v>
      </c>
      <c r="Q17">
        <v>20.07</v>
      </c>
      <c r="R17">
        <v>0.27639999999999998</v>
      </c>
      <c r="S17" s="1">
        <v>2.4400000000000002E-2</v>
      </c>
      <c r="T17">
        <f t="shared" si="0"/>
        <v>0.6442464054716589</v>
      </c>
    </row>
    <row r="18" spans="1:20" x14ac:dyDescent="0.3">
      <c r="A18">
        <v>16</v>
      </c>
      <c r="B18">
        <v>5000</v>
      </c>
      <c r="C18">
        <v>0</v>
      </c>
      <c r="D18">
        <v>0.8609</v>
      </c>
      <c r="E18" s="1">
        <v>4.0280000000000003E-2</v>
      </c>
      <c r="F18">
        <v>21.09</v>
      </c>
      <c r="G18">
        <v>4.0010000000000003</v>
      </c>
      <c r="H18">
        <v>6.6054000000000004</v>
      </c>
      <c r="I18">
        <v>0.79810000000000003</v>
      </c>
      <c r="J18">
        <v>0.65310000000000001</v>
      </c>
      <c r="K18">
        <v>0.21873999999999999</v>
      </c>
      <c r="L18" s="1">
        <v>4.2849999999999997E-3</v>
      </c>
      <c r="M18" s="1">
        <v>1.4350000000000001E-3</v>
      </c>
      <c r="N18">
        <v>0.70099999999999996</v>
      </c>
      <c r="O18">
        <v>0.5212</v>
      </c>
      <c r="P18">
        <v>26.43</v>
      </c>
      <c r="Q18">
        <v>13.77</v>
      </c>
      <c r="R18">
        <v>0.17519999999999999</v>
      </c>
      <c r="S18" s="1">
        <v>2.5739999999999999E-2</v>
      </c>
      <c r="T18">
        <f t="shared" si="0"/>
        <v>0.68719197704623136</v>
      </c>
    </row>
    <row r="19" spans="1:20" x14ac:dyDescent="0.3">
      <c r="A19">
        <v>17</v>
      </c>
      <c r="B19">
        <v>5000</v>
      </c>
      <c r="C19">
        <v>0</v>
      </c>
      <c r="D19">
        <v>0.3649</v>
      </c>
      <c r="E19" s="1">
        <v>2.6519999999999998E-2</v>
      </c>
      <c r="F19">
        <v>13.89</v>
      </c>
      <c r="G19">
        <v>3.87</v>
      </c>
      <c r="H19">
        <v>4.5887000000000002</v>
      </c>
      <c r="I19">
        <v>0.78210000000000002</v>
      </c>
      <c r="J19">
        <v>0.4466</v>
      </c>
      <c r="K19">
        <v>0.23241000000000001</v>
      </c>
      <c r="L19" s="1">
        <v>1.8159999999999999E-3</v>
      </c>
      <c r="M19" s="1">
        <v>9.4490000000000004E-4</v>
      </c>
      <c r="N19">
        <v>0.28339999999999999</v>
      </c>
      <c r="O19">
        <v>0.3493</v>
      </c>
      <c r="P19">
        <v>17.760000000000002</v>
      </c>
      <c r="Q19">
        <v>6.2030000000000003</v>
      </c>
      <c r="R19">
        <v>7.4200000000000002E-2</v>
      </c>
      <c r="S19" s="1">
        <v>2.896E-2</v>
      </c>
      <c r="T19">
        <f t="shared" si="0"/>
        <v>0.73013754862080382</v>
      </c>
    </row>
    <row r="20" spans="1:20" x14ac:dyDescent="0.3">
      <c r="J20">
        <f>MAX(J3:J19)</f>
        <v>0.75080000000000002</v>
      </c>
      <c r="T20">
        <f t="shared" si="0"/>
        <v>0</v>
      </c>
    </row>
    <row r="22" spans="1:20" x14ac:dyDescent="0.3">
      <c r="A22" t="s">
        <v>26</v>
      </c>
    </row>
    <row r="23" spans="1:20" x14ac:dyDescent="0.3">
      <c r="A23" t="s">
        <v>27</v>
      </c>
      <c r="B23" t="s">
        <v>28</v>
      </c>
      <c r="C23" t="s">
        <v>8</v>
      </c>
      <c r="D23" t="s">
        <v>29</v>
      </c>
      <c r="E23" t="s">
        <v>30</v>
      </c>
      <c r="F23" t="s">
        <v>31</v>
      </c>
      <c r="G23" t="s">
        <v>12</v>
      </c>
      <c r="H23" t="s">
        <v>13</v>
      </c>
      <c r="I23" t="s">
        <v>14</v>
      </c>
      <c r="J23" t="s">
        <v>15</v>
      </c>
      <c r="K23" t="s">
        <v>32</v>
      </c>
      <c r="L23" t="s">
        <v>33</v>
      </c>
      <c r="M23" t="s">
        <v>34</v>
      </c>
      <c r="N23" t="s">
        <v>35</v>
      </c>
      <c r="O23" t="s">
        <v>20</v>
      </c>
      <c r="P23" t="s">
        <v>21</v>
      </c>
      <c r="Q23" t="s">
        <v>22</v>
      </c>
      <c r="R23" t="s">
        <v>23</v>
      </c>
      <c r="S23" t="s">
        <v>24</v>
      </c>
      <c r="T23" t="s">
        <v>25</v>
      </c>
    </row>
    <row r="24" spans="1:20" x14ac:dyDescent="0.3">
      <c r="A24">
        <v>1</v>
      </c>
      <c r="B24">
        <v>5000</v>
      </c>
      <c r="C24">
        <v>0</v>
      </c>
      <c r="D24">
        <v>5.12</v>
      </c>
      <c r="E24" s="1">
        <v>8.115E-2</v>
      </c>
      <c r="F24">
        <v>42.49</v>
      </c>
      <c r="G24">
        <v>4.3899999999999997</v>
      </c>
      <c r="H24">
        <v>12.5967</v>
      </c>
      <c r="I24">
        <v>0.76829999999999998</v>
      </c>
      <c r="J24">
        <v>0.1205</v>
      </c>
      <c r="K24">
        <v>1.367E-2</v>
      </c>
      <c r="L24" s="1">
        <v>2.5479999999999999E-2</v>
      </c>
      <c r="M24" s="1">
        <v>2.8909999999999999E-3</v>
      </c>
      <c r="N24">
        <v>10.7194</v>
      </c>
      <c r="O24">
        <v>9.2600000000000002E-2</v>
      </c>
      <c r="P24">
        <v>55.3</v>
      </c>
      <c r="Q24">
        <v>5.12</v>
      </c>
      <c r="R24">
        <v>1.0604</v>
      </c>
      <c r="S24" s="1">
        <v>2.9309999999999999E-2</v>
      </c>
      <c r="T24">
        <f>K24*PI()</f>
        <v>4.2945571574572475E-2</v>
      </c>
    </row>
    <row r="25" spans="1:20" x14ac:dyDescent="0.3">
      <c r="A25">
        <v>2</v>
      </c>
      <c r="B25">
        <v>5000</v>
      </c>
      <c r="C25">
        <v>0</v>
      </c>
      <c r="D25">
        <v>4.8559999999999999</v>
      </c>
      <c r="E25" s="1">
        <v>8.1040000000000001E-2</v>
      </c>
      <c r="F25">
        <v>42.43</v>
      </c>
      <c r="G25">
        <v>4.3890000000000002</v>
      </c>
      <c r="H25">
        <v>12.581</v>
      </c>
      <c r="I25">
        <v>0.76839999999999997</v>
      </c>
      <c r="J25">
        <v>0.22889999999999999</v>
      </c>
      <c r="K25">
        <v>2.734E-2</v>
      </c>
      <c r="L25" s="1">
        <v>2.4170000000000001E-2</v>
      </c>
      <c r="M25" s="1">
        <v>2.8869999999999998E-3</v>
      </c>
      <c r="N25">
        <v>9.5458999999999996</v>
      </c>
      <c r="O25">
        <v>0.1759</v>
      </c>
      <c r="P25">
        <v>55.22</v>
      </c>
      <c r="Q25">
        <v>9.7119999999999997</v>
      </c>
      <c r="R25">
        <v>1.0016</v>
      </c>
      <c r="S25" s="1">
        <v>2.6839999999999999E-2</v>
      </c>
      <c r="T25">
        <f t="shared" ref="T25:T38" si="1">K25*PI()</f>
        <v>8.589114314914495E-2</v>
      </c>
    </row>
    <row r="26" spans="1:20" x14ac:dyDescent="0.3">
      <c r="A26">
        <v>3</v>
      </c>
      <c r="B26">
        <v>5000</v>
      </c>
      <c r="C26">
        <v>0</v>
      </c>
      <c r="D26">
        <v>4.5570000000000004</v>
      </c>
      <c r="E26" s="1">
        <v>8.0390000000000003E-2</v>
      </c>
      <c r="F26">
        <v>42.09</v>
      </c>
      <c r="G26">
        <v>4.383</v>
      </c>
      <c r="H26">
        <v>12.485300000000001</v>
      </c>
      <c r="I26">
        <v>0.76919999999999999</v>
      </c>
      <c r="J26">
        <v>0.32479999999999998</v>
      </c>
      <c r="K26">
        <v>4.1009999999999998E-2</v>
      </c>
      <c r="L26" s="1">
        <v>2.2679999999999999E-2</v>
      </c>
      <c r="M26" s="1">
        <v>2.8639999999999998E-3</v>
      </c>
      <c r="N26">
        <v>8.4175000000000004</v>
      </c>
      <c r="O26">
        <v>0.24990000000000001</v>
      </c>
      <c r="P26">
        <v>54.72</v>
      </c>
      <c r="Q26">
        <v>13.67</v>
      </c>
      <c r="R26">
        <v>0.93540000000000001</v>
      </c>
      <c r="S26" s="1">
        <v>2.5420000000000002E-2</v>
      </c>
      <c r="T26">
        <f t="shared" si="1"/>
        <v>0.12883671472371741</v>
      </c>
    </row>
    <row r="27" spans="1:20" x14ac:dyDescent="0.3">
      <c r="A27">
        <v>4</v>
      </c>
      <c r="B27">
        <v>5000</v>
      </c>
      <c r="C27">
        <v>0</v>
      </c>
      <c r="D27">
        <v>4.2300000000000004</v>
      </c>
      <c r="E27" s="1">
        <v>7.9089999999999994E-2</v>
      </c>
      <c r="F27">
        <v>41.41</v>
      </c>
      <c r="G27">
        <v>4.3710000000000004</v>
      </c>
      <c r="H27">
        <v>12.2949</v>
      </c>
      <c r="I27">
        <v>0.77059999999999995</v>
      </c>
      <c r="J27">
        <v>0.40860000000000002</v>
      </c>
      <c r="K27">
        <v>5.4679999999999999E-2</v>
      </c>
      <c r="L27" s="1">
        <v>2.1049999999999999E-2</v>
      </c>
      <c r="M27" s="1">
        <v>2.8180000000000002E-3</v>
      </c>
      <c r="N27">
        <v>7.3421000000000003</v>
      </c>
      <c r="O27">
        <v>0.31490000000000001</v>
      </c>
      <c r="P27">
        <v>53.74</v>
      </c>
      <c r="Q27">
        <v>16.920000000000002</v>
      </c>
      <c r="R27">
        <v>0.86309999999999998</v>
      </c>
      <c r="S27" s="1">
        <v>2.487E-2</v>
      </c>
      <c r="T27">
        <f t="shared" si="1"/>
        <v>0.1717822862982899</v>
      </c>
    </row>
    <row r="28" spans="1:20" x14ac:dyDescent="0.3">
      <c r="A28">
        <v>5</v>
      </c>
      <c r="B28">
        <v>5000</v>
      </c>
      <c r="C28">
        <v>0</v>
      </c>
      <c r="D28">
        <v>3.8809999999999998</v>
      </c>
      <c r="E28" s="1">
        <v>7.7079999999999996E-2</v>
      </c>
      <c r="F28">
        <v>40.36</v>
      </c>
      <c r="G28">
        <v>4.351</v>
      </c>
      <c r="H28">
        <v>12.001099999999999</v>
      </c>
      <c r="I28">
        <v>0.77290000000000003</v>
      </c>
      <c r="J28">
        <v>0.48080000000000001</v>
      </c>
      <c r="K28">
        <v>6.8360000000000004E-2</v>
      </c>
      <c r="L28" s="1">
        <v>1.932E-2</v>
      </c>
      <c r="M28" s="1">
        <v>2.7460000000000002E-3</v>
      </c>
      <c r="N28">
        <v>6.3295000000000003</v>
      </c>
      <c r="O28">
        <v>0.37159999999999999</v>
      </c>
      <c r="P28">
        <v>52.22</v>
      </c>
      <c r="Q28">
        <v>19.41</v>
      </c>
      <c r="R28">
        <v>0.78690000000000004</v>
      </c>
      <c r="S28" s="1">
        <v>2.452E-2</v>
      </c>
      <c r="T28">
        <f t="shared" si="1"/>
        <v>0.21475927379939827</v>
      </c>
    </row>
    <row r="29" spans="1:20" x14ac:dyDescent="0.3">
      <c r="A29">
        <v>6</v>
      </c>
      <c r="B29">
        <v>5000</v>
      </c>
      <c r="C29">
        <v>0</v>
      </c>
      <c r="D29">
        <v>3.512</v>
      </c>
      <c r="E29" s="1">
        <v>7.4260000000000007E-2</v>
      </c>
      <c r="F29">
        <v>38.880000000000003</v>
      </c>
      <c r="G29">
        <v>4.3250000000000002</v>
      </c>
      <c r="H29">
        <v>11.587400000000001</v>
      </c>
      <c r="I29">
        <v>0.77590000000000003</v>
      </c>
      <c r="J29">
        <v>0.54190000000000005</v>
      </c>
      <c r="K29">
        <v>8.2030000000000006E-2</v>
      </c>
      <c r="L29" s="1">
        <v>1.7479999999999999E-2</v>
      </c>
      <c r="M29" s="1">
        <v>2.6459999999999999E-3</v>
      </c>
      <c r="N29">
        <v>5.3807</v>
      </c>
      <c r="O29">
        <v>0.42049999999999998</v>
      </c>
      <c r="P29">
        <v>50.11</v>
      </c>
      <c r="Q29">
        <v>21.07</v>
      </c>
      <c r="R29">
        <v>0.70699999999999996</v>
      </c>
      <c r="S29" s="1">
        <v>2.419E-2</v>
      </c>
      <c r="T29">
        <f t="shared" si="1"/>
        <v>0.25770484537397076</v>
      </c>
    </row>
    <row r="30" spans="1:20" x14ac:dyDescent="0.3">
      <c r="A30">
        <v>7</v>
      </c>
      <c r="B30">
        <v>5000</v>
      </c>
      <c r="C30">
        <v>0</v>
      </c>
      <c r="D30">
        <v>3.1219999999999999</v>
      </c>
      <c r="E30" s="1">
        <v>7.0519999999999999E-2</v>
      </c>
      <c r="F30">
        <v>36.92</v>
      </c>
      <c r="G30">
        <v>4.2889999999999997</v>
      </c>
      <c r="H30">
        <v>11.0383</v>
      </c>
      <c r="I30">
        <v>0.77990000000000004</v>
      </c>
      <c r="J30">
        <v>0.59189999999999998</v>
      </c>
      <c r="K30">
        <v>9.5699999999999993E-2</v>
      </c>
      <c r="L30" s="1">
        <v>1.554E-2</v>
      </c>
      <c r="M30" s="1">
        <v>2.5119999999999999E-3</v>
      </c>
      <c r="N30">
        <v>4.4949000000000003</v>
      </c>
      <c r="O30">
        <v>0.46160000000000001</v>
      </c>
      <c r="P30">
        <v>47.34</v>
      </c>
      <c r="Q30">
        <v>21.85</v>
      </c>
      <c r="R30">
        <v>0.62350000000000005</v>
      </c>
      <c r="S30" s="1">
        <v>2.3900000000000001E-2</v>
      </c>
      <c r="T30">
        <f t="shared" si="1"/>
        <v>0.30065041694854316</v>
      </c>
    </row>
    <row r="31" spans="1:20" x14ac:dyDescent="0.3">
      <c r="A31">
        <v>8</v>
      </c>
      <c r="B31">
        <v>5000</v>
      </c>
      <c r="C31">
        <v>0</v>
      </c>
      <c r="D31">
        <v>2.7109999999999999</v>
      </c>
      <c r="E31" s="1">
        <v>6.5740000000000007E-2</v>
      </c>
      <c r="F31">
        <v>34.42</v>
      </c>
      <c r="G31">
        <v>4.2430000000000003</v>
      </c>
      <c r="H31">
        <v>10.3384</v>
      </c>
      <c r="I31">
        <v>0.78469999999999995</v>
      </c>
      <c r="J31">
        <v>0.63009999999999999</v>
      </c>
      <c r="K31">
        <v>0.10936999999999999</v>
      </c>
      <c r="L31" s="1">
        <v>1.349E-2</v>
      </c>
      <c r="M31" s="1">
        <v>2.3419999999999999E-3</v>
      </c>
      <c r="N31">
        <v>3.6701000000000001</v>
      </c>
      <c r="O31">
        <v>0.49440000000000001</v>
      </c>
      <c r="P31">
        <v>43.87</v>
      </c>
      <c r="Q31">
        <v>21.69</v>
      </c>
      <c r="R31">
        <v>0.53659999999999997</v>
      </c>
      <c r="S31" s="1">
        <v>2.3699999999999999E-2</v>
      </c>
      <c r="T31">
        <f t="shared" si="1"/>
        <v>0.34359598852311568</v>
      </c>
    </row>
    <row r="32" spans="1:20" x14ac:dyDescent="0.3">
      <c r="A32">
        <v>9</v>
      </c>
      <c r="B32">
        <v>5000</v>
      </c>
      <c r="C32">
        <v>0</v>
      </c>
      <c r="D32">
        <v>2.2789999999999999</v>
      </c>
      <c r="E32" s="1">
        <v>5.9839999999999997E-2</v>
      </c>
      <c r="F32">
        <v>31.33</v>
      </c>
      <c r="G32">
        <v>4.1870000000000003</v>
      </c>
      <c r="H32">
        <v>9.4728999999999992</v>
      </c>
      <c r="I32">
        <v>0.78990000000000005</v>
      </c>
      <c r="J32">
        <v>0.65480000000000005</v>
      </c>
      <c r="K32">
        <v>0.12304</v>
      </c>
      <c r="L32" s="1">
        <v>1.1339999999999999E-2</v>
      </c>
      <c r="M32" s="1">
        <v>2.1320000000000002E-3</v>
      </c>
      <c r="N32">
        <v>2.9037000000000002</v>
      </c>
      <c r="O32">
        <v>0.51719999999999999</v>
      </c>
      <c r="P32">
        <v>39.659999999999997</v>
      </c>
      <c r="Q32">
        <v>20.51</v>
      </c>
      <c r="R32">
        <v>0.44669999999999999</v>
      </c>
      <c r="S32" s="1">
        <v>2.367E-2</v>
      </c>
      <c r="T32">
        <f t="shared" si="1"/>
        <v>0.38654156009768814</v>
      </c>
    </row>
    <row r="33" spans="1:20" s="2" customFormat="1" x14ac:dyDescent="0.3">
      <c r="A33" s="2">
        <v>10</v>
      </c>
      <c r="B33" s="2">
        <v>5000</v>
      </c>
      <c r="C33" s="2">
        <v>0</v>
      </c>
      <c r="D33" s="2">
        <v>1.8260000000000001</v>
      </c>
      <c r="E33" s="3">
        <v>5.2749999999999998E-2</v>
      </c>
      <c r="F33" s="2">
        <v>27.62</v>
      </c>
      <c r="G33" s="2">
        <v>4.12</v>
      </c>
      <c r="H33" s="2">
        <v>8.4341000000000008</v>
      </c>
      <c r="I33" s="2">
        <v>0.79500000000000004</v>
      </c>
      <c r="J33" s="2">
        <v>0.66110000000000002</v>
      </c>
      <c r="K33" s="2">
        <v>0.13671</v>
      </c>
      <c r="L33" s="3">
        <v>9.0880000000000006E-3</v>
      </c>
      <c r="M33" s="3">
        <v>1.879E-3</v>
      </c>
      <c r="N33" s="2">
        <v>2.1911999999999998</v>
      </c>
      <c r="O33" s="2">
        <v>0.52549999999999997</v>
      </c>
      <c r="P33" s="2">
        <v>34.75</v>
      </c>
      <c r="Q33" s="2">
        <v>18.260000000000002</v>
      </c>
      <c r="R33" s="2">
        <v>0.35399999999999998</v>
      </c>
      <c r="S33" s="3">
        <v>2.4209999999999999E-2</v>
      </c>
      <c r="T33" s="2">
        <f t="shared" si="1"/>
        <v>0.4294871316722606</v>
      </c>
    </row>
    <row r="34" spans="1:20" x14ac:dyDescent="0.3">
      <c r="A34">
        <v>11</v>
      </c>
      <c r="B34">
        <v>5000</v>
      </c>
      <c r="C34">
        <v>0</v>
      </c>
      <c r="D34">
        <v>1.3520000000000001</v>
      </c>
      <c r="E34" s="1">
        <v>4.453E-2</v>
      </c>
      <c r="F34">
        <v>23.32</v>
      </c>
      <c r="G34">
        <v>4.0410000000000004</v>
      </c>
      <c r="H34">
        <v>7.2282000000000002</v>
      </c>
      <c r="I34">
        <v>0.79820000000000002</v>
      </c>
      <c r="J34">
        <v>0.63790000000000002</v>
      </c>
      <c r="K34">
        <v>0.15038000000000001</v>
      </c>
      <c r="L34" s="1">
        <v>6.7299999999999999E-3</v>
      </c>
      <c r="M34" s="1">
        <v>1.586E-3</v>
      </c>
      <c r="N34">
        <v>1.5302</v>
      </c>
      <c r="O34">
        <v>0.50919999999999999</v>
      </c>
      <c r="P34">
        <v>29.21</v>
      </c>
      <c r="Q34">
        <v>14.87</v>
      </c>
      <c r="R34">
        <v>0.2596</v>
      </c>
      <c r="S34" s="1">
        <v>2.5819999999999999E-2</v>
      </c>
      <c r="T34">
        <f t="shared" si="1"/>
        <v>0.47243270324683312</v>
      </c>
    </row>
    <row r="35" spans="1:20" x14ac:dyDescent="0.3">
      <c r="A35">
        <v>12</v>
      </c>
      <c r="B35">
        <v>5000</v>
      </c>
      <c r="C35">
        <v>0</v>
      </c>
      <c r="D35">
        <v>0.85719999999999996</v>
      </c>
      <c r="E35" s="1">
        <v>3.5279999999999999E-2</v>
      </c>
      <c r="F35">
        <v>18.47</v>
      </c>
      <c r="G35">
        <v>3.9529999999999998</v>
      </c>
      <c r="H35">
        <v>5.8724999999999996</v>
      </c>
      <c r="I35">
        <v>0.79579999999999995</v>
      </c>
      <c r="J35">
        <v>0.55679999999999996</v>
      </c>
      <c r="K35">
        <v>0.16405</v>
      </c>
      <c r="L35" s="1">
        <v>4.2659999999999998E-3</v>
      </c>
      <c r="M35" s="1">
        <v>1.2570000000000001E-3</v>
      </c>
      <c r="N35">
        <v>0.91610000000000003</v>
      </c>
      <c r="O35">
        <v>0.44309999999999999</v>
      </c>
      <c r="P35">
        <v>23.22</v>
      </c>
      <c r="Q35">
        <v>10.29</v>
      </c>
      <c r="R35">
        <v>0.16389999999999999</v>
      </c>
      <c r="S35" s="1">
        <v>2.9250000000000002E-2</v>
      </c>
      <c r="T35">
        <f t="shared" si="1"/>
        <v>0.51537827482140552</v>
      </c>
    </row>
    <row r="36" spans="1:20" x14ac:dyDescent="0.3">
      <c r="A36">
        <v>13</v>
      </c>
      <c r="B36">
        <v>5000</v>
      </c>
      <c r="C36">
        <v>0</v>
      </c>
      <c r="D36">
        <v>0.37</v>
      </c>
      <c r="E36" s="1">
        <v>2.5559999999999999E-2</v>
      </c>
      <c r="F36">
        <v>13.38</v>
      </c>
      <c r="G36">
        <v>3.86</v>
      </c>
      <c r="H36">
        <v>4.4470999999999998</v>
      </c>
      <c r="I36">
        <v>0.77949999999999997</v>
      </c>
      <c r="J36">
        <v>0.3594</v>
      </c>
      <c r="K36">
        <v>0.17771999999999999</v>
      </c>
      <c r="L36" s="1">
        <v>1.841E-3</v>
      </c>
      <c r="M36" s="1">
        <v>9.1049999999999996E-4</v>
      </c>
      <c r="N36">
        <v>0.37359999999999999</v>
      </c>
      <c r="O36">
        <v>0.2802</v>
      </c>
      <c r="P36">
        <v>17.170000000000002</v>
      </c>
      <c r="Q36">
        <v>4.8099999999999996</v>
      </c>
      <c r="R36">
        <v>7.3200000000000001E-2</v>
      </c>
      <c r="S36" s="1">
        <v>3.3939999999999998E-2</v>
      </c>
      <c r="T36">
        <f t="shared" si="1"/>
        <v>0.55832384639597799</v>
      </c>
    </row>
    <row r="37" spans="1:20" x14ac:dyDescent="0.3">
      <c r="A37">
        <v>14</v>
      </c>
      <c r="B37">
        <v>5000</v>
      </c>
      <c r="C37">
        <v>0</v>
      </c>
      <c r="D37">
        <v>-0.10879999999999999</v>
      </c>
      <c r="E37" s="1">
        <v>1.5779999999999999E-2</v>
      </c>
      <c r="F37">
        <v>8.2620000000000005</v>
      </c>
      <c r="G37">
        <v>3.7669999999999999</v>
      </c>
      <c r="H37">
        <v>3.0131999999999999</v>
      </c>
      <c r="I37">
        <v>0.7278</v>
      </c>
      <c r="J37">
        <v>-0.18429999999999999</v>
      </c>
      <c r="K37">
        <v>0.19139999999999999</v>
      </c>
      <c r="L37" s="1">
        <v>-5.4129999999999998E-4</v>
      </c>
      <c r="M37" s="1">
        <v>5.6209999999999995E-4</v>
      </c>
      <c r="N37">
        <v>-0.1038</v>
      </c>
      <c r="O37">
        <v>-0.1341</v>
      </c>
      <c r="P37">
        <v>11.35</v>
      </c>
      <c r="Q37">
        <v>-1.5229999999999999</v>
      </c>
      <c r="R37">
        <v>-1.23E-2</v>
      </c>
      <c r="S37" s="1">
        <v>4.0620000000000003E-2</v>
      </c>
      <c r="T37">
        <f t="shared" si="1"/>
        <v>0.60130083389708633</v>
      </c>
    </row>
    <row r="38" spans="1:20" x14ac:dyDescent="0.3">
      <c r="A38">
        <v>15</v>
      </c>
      <c r="B38">
        <v>5000</v>
      </c>
      <c r="C38">
        <v>0</v>
      </c>
      <c r="D38">
        <v>-0.57299999999999995</v>
      </c>
      <c r="E38" s="1">
        <v>6.548E-3</v>
      </c>
      <c r="F38">
        <v>3.4279999999999999</v>
      </c>
      <c r="G38">
        <v>3.6789999999999998</v>
      </c>
      <c r="H38">
        <v>1.66</v>
      </c>
      <c r="I38">
        <v>0.56130000000000002</v>
      </c>
      <c r="J38">
        <v>-2.5070000000000001</v>
      </c>
      <c r="K38">
        <v>0.20507</v>
      </c>
      <c r="L38" s="1">
        <v>-2.8519999999999999E-3</v>
      </c>
      <c r="M38" s="1">
        <v>2.3330000000000001E-4</v>
      </c>
      <c r="N38">
        <v>-0.51749999999999996</v>
      </c>
      <c r="O38">
        <v>-1.4073</v>
      </c>
      <c r="P38">
        <v>6.1079999999999997</v>
      </c>
      <c r="Q38">
        <v>-8.5950000000000006</v>
      </c>
      <c r="R38">
        <v>-9.1399999999999995E-2</v>
      </c>
      <c r="S38" s="1">
        <v>4.9750000000000003E-2</v>
      </c>
      <c r="T38">
        <f t="shared" si="1"/>
        <v>0.6442464054716589</v>
      </c>
    </row>
    <row r="39" spans="1:20" x14ac:dyDescent="0.3">
      <c r="J39">
        <f>MAX(J24:J38)</f>
        <v>0.66110000000000002</v>
      </c>
    </row>
    <row r="41" spans="1:20" x14ac:dyDescent="0.3">
      <c r="A41" t="s">
        <v>36</v>
      </c>
    </row>
    <row r="42" spans="1:20" x14ac:dyDescent="0.3">
      <c r="A42" t="s">
        <v>27</v>
      </c>
      <c r="B42" t="s">
        <v>28</v>
      </c>
      <c r="C42" t="s">
        <v>8</v>
      </c>
      <c r="D42" t="s">
        <v>29</v>
      </c>
      <c r="E42" t="s">
        <v>30</v>
      </c>
      <c r="F42" t="s">
        <v>31</v>
      </c>
      <c r="G42" t="s">
        <v>12</v>
      </c>
      <c r="H42" t="s">
        <v>13</v>
      </c>
      <c r="I42" t="s">
        <v>14</v>
      </c>
      <c r="J42" t="s">
        <v>15</v>
      </c>
      <c r="K42" t="s">
        <v>32</v>
      </c>
      <c r="L42" t="s">
        <v>33</v>
      </c>
      <c r="M42" t="s">
        <v>34</v>
      </c>
      <c r="N42" t="s">
        <v>35</v>
      </c>
      <c r="O42" t="s">
        <v>20</v>
      </c>
      <c r="P42" t="s">
        <v>21</v>
      </c>
      <c r="Q42" t="s">
        <v>22</v>
      </c>
      <c r="R42" t="s">
        <v>23</v>
      </c>
      <c r="S42" t="s">
        <v>24</v>
      </c>
      <c r="T42" t="s">
        <v>25</v>
      </c>
    </row>
    <row r="43" spans="1:20" x14ac:dyDescent="0.3">
      <c r="A43">
        <v>1</v>
      </c>
      <c r="B43">
        <v>5000</v>
      </c>
      <c r="C43">
        <v>0</v>
      </c>
      <c r="D43">
        <v>6.2149999999999999</v>
      </c>
      <c r="E43" s="1">
        <v>9.9519999999999997E-2</v>
      </c>
      <c r="F43">
        <v>52.11</v>
      </c>
      <c r="G43">
        <v>4.5650000000000004</v>
      </c>
      <c r="H43">
        <v>15.2897</v>
      </c>
      <c r="I43">
        <v>0.74650000000000005</v>
      </c>
      <c r="J43">
        <v>0.1193</v>
      </c>
      <c r="K43">
        <v>1.2529999999999999E-2</v>
      </c>
      <c r="L43" s="1">
        <v>2.1839999999999998E-2</v>
      </c>
      <c r="M43" s="1">
        <v>2.2950000000000002E-3</v>
      </c>
      <c r="N43">
        <v>10.8345</v>
      </c>
      <c r="O43">
        <v>8.8999999999999996E-2</v>
      </c>
      <c r="P43">
        <v>69.8</v>
      </c>
      <c r="Q43">
        <v>6.2149999999999999</v>
      </c>
      <c r="R43">
        <v>0.98699999999999999</v>
      </c>
      <c r="S43" s="1">
        <v>2.579E-2</v>
      </c>
      <c r="T43">
        <f>K43*PI()</f>
        <v>3.9364155949480104E-2</v>
      </c>
    </row>
    <row r="44" spans="1:20" x14ac:dyDescent="0.3">
      <c r="A44">
        <v>2</v>
      </c>
      <c r="B44">
        <v>5000</v>
      </c>
      <c r="C44">
        <v>0</v>
      </c>
      <c r="D44">
        <v>5.8780000000000001</v>
      </c>
      <c r="E44" s="1">
        <v>9.9320000000000006E-2</v>
      </c>
      <c r="F44">
        <v>52</v>
      </c>
      <c r="G44">
        <v>4.5629999999999997</v>
      </c>
      <c r="H44">
        <v>15.261100000000001</v>
      </c>
      <c r="I44">
        <v>0.74670000000000003</v>
      </c>
      <c r="J44">
        <v>0.22600000000000001</v>
      </c>
      <c r="K44">
        <v>2.5059999999999999E-2</v>
      </c>
      <c r="L44" s="1">
        <v>2.0650000000000002E-2</v>
      </c>
      <c r="M44" s="1">
        <v>2.2899999999999999E-3</v>
      </c>
      <c r="N44">
        <v>9.6411999999999995</v>
      </c>
      <c r="O44">
        <v>0.16880000000000001</v>
      </c>
      <c r="P44">
        <v>69.64</v>
      </c>
      <c r="Q44">
        <v>11.76</v>
      </c>
      <c r="R44">
        <v>0.93010000000000004</v>
      </c>
      <c r="S44" s="1">
        <v>2.4479999999999998E-2</v>
      </c>
      <c r="T44">
        <f t="shared" ref="T44:T57" si="2">K44*PI()</f>
        <v>7.8728311898960207E-2</v>
      </c>
    </row>
    <row r="45" spans="1:20" x14ac:dyDescent="0.3">
      <c r="A45">
        <v>3</v>
      </c>
      <c r="B45">
        <v>5000</v>
      </c>
      <c r="C45">
        <v>0</v>
      </c>
      <c r="D45">
        <v>5.5069999999999997</v>
      </c>
      <c r="E45" s="1">
        <v>9.8479999999999998E-2</v>
      </c>
      <c r="F45">
        <v>51.56</v>
      </c>
      <c r="G45">
        <v>4.5549999999999997</v>
      </c>
      <c r="H45">
        <v>15.138199999999999</v>
      </c>
      <c r="I45">
        <v>0.74770000000000003</v>
      </c>
      <c r="J45">
        <v>0.32040000000000002</v>
      </c>
      <c r="K45">
        <v>3.7600000000000001E-2</v>
      </c>
      <c r="L45" s="1">
        <v>1.9349999999999999E-2</v>
      </c>
      <c r="M45" s="1">
        <v>2.271E-3</v>
      </c>
      <c r="N45">
        <v>8.4985999999999997</v>
      </c>
      <c r="O45">
        <v>0.23960000000000001</v>
      </c>
      <c r="P45">
        <v>68.959999999999994</v>
      </c>
      <c r="Q45">
        <v>16.52</v>
      </c>
      <c r="R45">
        <v>0.86760000000000004</v>
      </c>
      <c r="S45" s="1">
        <v>2.3890000000000002E-2</v>
      </c>
      <c r="T45">
        <f t="shared" si="2"/>
        <v>0.11812388377497622</v>
      </c>
    </row>
    <row r="46" spans="1:20" x14ac:dyDescent="0.3">
      <c r="A46">
        <v>4</v>
      </c>
      <c r="B46">
        <v>5000</v>
      </c>
      <c r="C46">
        <v>0</v>
      </c>
      <c r="D46">
        <v>5.109</v>
      </c>
      <c r="E46" s="1">
        <v>9.69E-2</v>
      </c>
      <c r="F46">
        <v>50.74</v>
      </c>
      <c r="G46">
        <v>4.54</v>
      </c>
      <c r="H46">
        <v>14.9069</v>
      </c>
      <c r="I46">
        <v>0.74970000000000003</v>
      </c>
      <c r="J46">
        <v>0.4027</v>
      </c>
      <c r="K46">
        <v>5.0130000000000001E-2</v>
      </c>
      <c r="L46" s="1">
        <v>1.7950000000000001E-2</v>
      </c>
      <c r="M46" s="1">
        <v>2.2339999999999999E-3</v>
      </c>
      <c r="N46">
        <v>7.4151999999999996</v>
      </c>
      <c r="O46">
        <v>0.3019</v>
      </c>
      <c r="P46">
        <v>67.680000000000007</v>
      </c>
      <c r="Q46">
        <v>20.43</v>
      </c>
      <c r="R46">
        <v>0.80089999999999995</v>
      </c>
      <c r="S46" s="1">
        <v>2.359E-2</v>
      </c>
      <c r="T46">
        <f t="shared" si="2"/>
        <v>0.15748803972445632</v>
      </c>
    </row>
    <row r="47" spans="1:20" x14ac:dyDescent="0.3">
      <c r="A47">
        <v>5</v>
      </c>
      <c r="B47">
        <v>5000</v>
      </c>
      <c r="C47">
        <v>0</v>
      </c>
      <c r="D47">
        <v>4.6849999999999996</v>
      </c>
      <c r="E47" s="1">
        <v>9.4469999999999998E-2</v>
      </c>
      <c r="F47">
        <v>49.47</v>
      </c>
      <c r="G47">
        <v>4.5170000000000003</v>
      </c>
      <c r="H47">
        <v>14.5502</v>
      </c>
      <c r="I47">
        <v>0.75260000000000005</v>
      </c>
      <c r="J47">
        <v>0.47360000000000002</v>
      </c>
      <c r="K47">
        <v>6.2659999999999993E-2</v>
      </c>
      <c r="L47" s="1">
        <v>1.6459999999999999E-2</v>
      </c>
      <c r="M47" s="1">
        <v>2.1779999999999998E-3</v>
      </c>
      <c r="N47">
        <v>6.3947000000000003</v>
      </c>
      <c r="O47">
        <v>0.35639999999999999</v>
      </c>
      <c r="P47">
        <v>65.73</v>
      </c>
      <c r="Q47">
        <v>23.43</v>
      </c>
      <c r="R47">
        <v>0.73060000000000003</v>
      </c>
      <c r="S47" s="1">
        <v>2.3310000000000001E-2</v>
      </c>
      <c r="T47">
        <f t="shared" si="2"/>
        <v>0.19685219567393641</v>
      </c>
    </row>
    <row r="48" spans="1:20" x14ac:dyDescent="0.3">
      <c r="A48">
        <v>6</v>
      </c>
      <c r="B48">
        <v>5000</v>
      </c>
      <c r="C48">
        <v>0</v>
      </c>
      <c r="D48">
        <v>4.2370000000000001</v>
      </c>
      <c r="E48" s="1">
        <v>9.1060000000000002E-2</v>
      </c>
      <c r="F48">
        <v>47.68</v>
      </c>
      <c r="G48">
        <v>4.4850000000000003</v>
      </c>
      <c r="H48">
        <v>14.0494</v>
      </c>
      <c r="I48">
        <v>0.75670000000000004</v>
      </c>
      <c r="J48">
        <v>0.53320000000000001</v>
      </c>
      <c r="K48">
        <v>7.5190000000000007E-2</v>
      </c>
      <c r="L48" s="1">
        <v>1.489E-2</v>
      </c>
      <c r="M48" s="1">
        <v>2.0999999999999999E-3</v>
      </c>
      <c r="N48">
        <v>5.4371</v>
      </c>
      <c r="O48">
        <v>0.40350000000000003</v>
      </c>
      <c r="P48">
        <v>63.01</v>
      </c>
      <c r="Q48">
        <v>25.42</v>
      </c>
      <c r="R48">
        <v>0.65669999999999995</v>
      </c>
      <c r="S48" s="1">
        <v>2.3050000000000001E-2</v>
      </c>
      <c r="T48">
        <f t="shared" si="2"/>
        <v>0.23621635162341656</v>
      </c>
    </row>
    <row r="49" spans="1:20" x14ac:dyDescent="0.3">
      <c r="A49">
        <v>7</v>
      </c>
      <c r="B49">
        <v>5000</v>
      </c>
      <c r="C49">
        <v>0</v>
      </c>
      <c r="D49">
        <v>3.7639999999999998</v>
      </c>
      <c r="E49" s="1">
        <v>8.6529999999999996E-2</v>
      </c>
      <c r="F49">
        <v>45.31</v>
      </c>
      <c r="G49">
        <v>4.4409999999999998</v>
      </c>
      <c r="H49">
        <v>13.3856</v>
      </c>
      <c r="I49">
        <v>0.7621</v>
      </c>
      <c r="J49">
        <v>0.58150000000000002</v>
      </c>
      <c r="K49">
        <v>8.7720000000000006E-2</v>
      </c>
      <c r="L49" s="1">
        <v>1.323E-2</v>
      </c>
      <c r="M49" s="1">
        <v>1.9949999999999998E-3</v>
      </c>
      <c r="N49">
        <v>4.5418000000000003</v>
      </c>
      <c r="O49">
        <v>0.44309999999999999</v>
      </c>
      <c r="P49">
        <v>59.45</v>
      </c>
      <c r="Q49">
        <v>26.35</v>
      </c>
      <c r="R49">
        <v>0.57930000000000004</v>
      </c>
      <c r="S49" s="1">
        <v>2.283E-2</v>
      </c>
      <c r="T49">
        <f t="shared" si="2"/>
        <v>0.27558050757289665</v>
      </c>
    </row>
    <row r="50" spans="1:20" x14ac:dyDescent="0.3">
      <c r="A50">
        <v>8</v>
      </c>
      <c r="B50">
        <v>5000</v>
      </c>
      <c r="C50">
        <v>0</v>
      </c>
      <c r="D50">
        <v>3.2650000000000001</v>
      </c>
      <c r="E50" s="1">
        <v>8.0759999999999998E-2</v>
      </c>
      <c r="F50">
        <v>42.29</v>
      </c>
      <c r="G50">
        <v>4.3869999999999996</v>
      </c>
      <c r="H50">
        <v>12.539899999999999</v>
      </c>
      <c r="I50">
        <v>0.76870000000000005</v>
      </c>
      <c r="J50">
        <v>0.61770000000000003</v>
      </c>
      <c r="K50">
        <v>0.10026</v>
      </c>
      <c r="L50" s="1">
        <v>1.1469999999999999E-2</v>
      </c>
      <c r="M50" s="1">
        <v>1.8619999999999999E-3</v>
      </c>
      <c r="N50">
        <v>3.7069000000000001</v>
      </c>
      <c r="O50">
        <v>0.4748</v>
      </c>
      <c r="P50">
        <v>55.01</v>
      </c>
      <c r="Q50">
        <v>26.12</v>
      </c>
      <c r="R50">
        <v>0.49869999999999998</v>
      </c>
      <c r="S50" s="1">
        <v>2.2710000000000001E-2</v>
      </c>
      <c r="T50">
        <f t="shared" si="2"/>
        <v>0.31497607944891265</v>
      </c>
    </row>
    <row r="51" spans="1:20" x14ac:dyDescent="0.3">
      <c r="A51">
        <v>9</v>
      </c>
      <c r="B51">
        <v>5000</v>
      </c>
      <c r="C51">
        <v>0</v>
      </c>
      <c r="D51">
        <v>2.74</v>
      </c>
      <c r="E51" s="1">
        <v>7.3649999999999993E-2</v>
      </c>
      <c r="F51">
        <v>38.56</v>
      </c>
      <c r="G51">
        <v>4.319</v>
      </c>
      <c r="H51">
        <v>11.4969</v>
      </c>
      <c r="I51">
        <v>0.77659999999999996</v>
      </c>
      <c r="J51">
        <v>0.63949999999999996</v>
      </c>
      <c r="K51">
        <v>0.11279</v>
      </c>
      <c r="L51" s="1">
        <v>9.6290000000000004E-3</v>
      </c>
      <c r="M51" s="1">
        <v>1.6980000000000001E-3</v>
      </c>
      <c r="N51">
        <v>2.9295</v>
      </c>
      <c r="O51">
        <v>0.49669999999999997</v>
      </c>
      <c r="P51">
        <v>49.65</v>
      </c>
      <c r="Q51">
        <v>24.66</v>
      </c>
      <c r="R51">
        <v>0.41510000000000002</v>
      </c>
      <c r="S51" s="1">
        <v>2.2859999999999998E-2</v>
      </c>
      <c r="T51">
        <f t="shared" si="2"/>
        <v>0.35434023539839277</v>
      </c>
    </row>
    <row r="52" spans="1:20" s="2" customFormat="1" x14ac:dyDescent="0.3">
      <c r="A52" s="2">
        <v>10</v>
      </c>
      <c r="B52" s="2">
        <v>5000</v>
      </c>
      <c r="C52" s="2">
        <v>0</v>
      </c>
      <c r="D52" s="2">
        <v>2.19</v>
      </c>
      <c r="E52" s="3">
        <v>6.5159999999999996E-2</v>
      </c>
      <c r="F52" s="2">
        <v>34.119999999999997</v>
      </c>
      <c r="G52" s="2">
        <v>4.2380000000000004</v>
      </c>
      <c r="H52" s="2">
        <v>10.2536</v>
      </c>
      <c r="I52" s="2">
        <v>0.78520000000000001</v>
      </c>
      <c r="J52" s="2">
        <v>0.64180000000000004</v>
      </c>
      <c r="K52" s="2">
        <v>0.12531999999999999</v>
      </c>
      <c r="L52" s="3">
        <v>7.6949999999999996E-3</v>
      </c>
      <c r="M52" s="3">
        <v>1.503E-3</v>
      </c>
      <c r="N52" s="2">
        <v>2.2063999999999999</v>
      </c>
      <c r="O52" s="2">
        <v>0.50390000000000001</v>
      </c>
      <c r="P52" s="2">
        <v>43.45</v>
      </c>
      <c r="Q52" s="2">
        <v>21.9</v>
      </c>
      <c r="R52" s="2">
        <v>0.32890000000000003</v>
      </c>
      <c r="S52" s="3">
        <v>2.3730000000000001E-2</v>
      </c>
      <c r="T52" s="2">
        <f t="shared" si="2"/>
        <v>0.39370439134787283</v>
      </c>
    </row>
    <row r="53" spans="1:20" x14ac:dyDescent="0.3">
      <c r="A53">
        <v>11</v>
      </c>
      <c r="B53">
        <v>5000</v>
      </c>
      <c r="C53">
        <v>0</v>
      </c>
      <c r="D53">
        <v>1.615</v>
      </c>
      <c r="E53" s="1">
        <v>5.5350000000000003E-2</v>
      </c>
      <c r="F53">
        <v>28.98</v>
      </c>
      <c r="G53">
        <v>4.1440000000000001</v>
      </c>
      <c r="H53">
        <v>8.8140999999999998</v>
      </c>
      <c r="I53">
        <v>0.79330000000000001</v>
      </c>
      <c r="J53">
        <v>0.61280000000000001</v>
      </c>
      <c r="K53">
        <v>0.13785</v>
      </c>
      <c r="L53" s="1">
        <v>5.6730000000000001E-3</v>
      </c>
      <c r="M53" s="1">
        <v>1.276E-3</v>
      </c>
      <c r="N53">
        <v>1.5349999999999999</v>
      </c>
      <c r="O53">
        <v>0.48620000000000002</v>
      </c>
      <c r="P53">
        <v>36.53</v>
      </c>
      <c r="Q53">
        <v>17.760000000000002</v>
      </c>
      <c r="R53">
        <v>0.2407</v>
      </c>
      <c r="S53" s="1">
        <v>2.5600000000000001E-2</v>
      </c>
      <c r="T53">
        <f t="shared" si="2"/>
        <v>0.433068547297353</v>
      </c>
    </row>
    <row r="54" spans="1:20" x14ac:dyDescent="0.3">
      <c r="A54">
        <v>12</v>
      </c>
      <c r="B54">
        <v>5000</v>
      </c>
      <c r="C54">
        <v>0</v>
      </c>
      <c r="D54">
        <v>1.0269999999999999</v>
      </c>
      <c r="E54" s="1">
        <v>4.4519999999999997E-2</v>
      </c>
      <c r="F54">
        <v>23.31</v>
      </c>
      <c r="G54">
        <v>4.0410000000000004</v>
      </c>
      <c r="H54">
        <v>7.2271000000000001</v>
      </c>
      <c r="I54">
        <v>0.79820000000000002</v>
      </c>
      <c r="J54">
        <v>0.52890000000000004</v>
      </c>
      <c r="K54">
        <v>0.15038000000000001</v>
      </c>
      <c r="L54" s="1">
        <v>3.6099999999999999E-3</v>
      </c>
      <c r="M54" s="1">
        <v>1.0269999999999999E-3</v>
      </c>
      <c r="N54">
        <v>0.9224</v>
      </c>
      <c r="O54">
        <v>0.42220000000000002</v>
      </c>
      <c r="P54">
        <v>29.21</v>
      </c>
      <c r="Q54">
        <v>12.33</v>
      </c>
      <c r="R54">
        <v>0.15329999999999999</v>
      </c>
      <c r="S54" s="1">
        <v>2.8930000000000001E-2</v>
      </c>
      <c r="T54">
        <f t="shared" si="2"/>
        <v>0.47243270324683312</v>
      </c>
    </row>
    <row r="55" spans="1:20" x14ac:dyDescent="0.3">
      <c r="A55">
        <v>13</v>
      </c>
      <c r="B55">
        <v>5000</v>
      </c>
      <c r="C55">
        <v>0</v>
      </c>
      <c r="D55">
        <v>0.44750000000000001</v>
      </c>
      <c r="E55" s="1">
        <v>3.3119999999999997E-2</v>
      </c>
      <c r="F55">
        <v>17.34</v>
      </c>
      <c r="G55">
        <v>3.9329999999999998</v>
      </c>
      <c r="H55">
        <v>5.5563000000000002</v>
      </c>
      <c r="I55">
        <v>0.79369999999999996</v>
      </c>
      <c r="J55">
        <v>0.33539999999999998</v>
      </c>
      <c r="K55">
        <v>0.16291</v>
      </c>
      <c r="L55" s="1">
        <v>1.572E-3</v>
      </c>
      <c r="M55" s="1">
        <v>7.6380000000000003E-4</v>
      </c>
      <c r="N55">
        <v>0.37959999999999999</v>
      </c>
      <c r="O55">
        <v>0.26619999999999999</v>
      </c>
      <c r="P55">
        <v>21.85</v>
      </c>
      <c r="Q55">
        <v>5.8170000000000002</v>
      </c>
      <c r="R55">
        <v>6.9599999999999995E-2</v>
      </c>
      <c r="S55" s="1">
        <v>3.3520000000000001E-2</v>
      </c>
      <c r="T55">
        <f t="shared" si="2"/>
        <v>0.51179685919631324</v>
      </c>
    </row>
    <row r="56" spans="1:20" x14ac:dyDescent="0.3">
      <c r="A56">
        <v>14</v>
      </c>
      <c r="B56">
        <v>5000</v>
      </c>
      <c r="C56">
        <v>0</v>
      </c>
      <c r="D56">
        <v>-0.12330000000000001</v>
      </c>
      <c r="E56" s="1">
        <v>2.1659999999999999E-2</v>
      </c>
      <c r="F56">
        <v>11.34</v>
      </c>
      <c r="G56">
        <v>3.823</v>
      </c>
      <c r="H56">
        <v>3.875</v>
      </c>
      <c r="I56">
        <v>0.76539999999999997</v>
      </c>
      <c r="J56">
        <v>-0.1522</v>
      </c>
      <c r="K56">
        <v>0.17544999999999999</v>
      </c>
      <c r="L56" s="1">
        <v>-4.3320000000000001E-4</v>
      </c>
      <c r="M56" s="1">
        <v>4.994E-4</v>
      </c>
      <c r="N56">
        <v>-9.8900000000000002E-2</v>
      </c>
      <c r="O56">
        <v>-0.11650000000000001</v>
      </c>
      <c r="P56">
        <v>14.82</v>
      </c>
      <c r="Q56">
        <v>-1.726</v>
      </c>
      <c r="R56">
        <v>-9.7999999999999997E-3</v>
      </c>
      <c r="S56" s="1">
        <v>3.993E-2</v>
      </c>
      <c r="T56">
        <f t="shared" si="2"/>
        <v>0.55119243107232918</v>
      </c>
    </row>
    <row r="57" spans="1:20" x14ac:dyDescent="0.3">
      <c r="A57">
        <v>15</v>
      </c>
      <c r="B57">
        <v>5000</v>
      </c>
      <c r="C57">
        <v>0</v>
      </c>
      <c r="D57">
        <v>-0.67959999999999998</v>
      </c>
      <c r="E57" s="1">
        <v>1.078E-2</v>
      </c>
      <c r="F57">
        <v>5.6459999999999999</v>
      </c>
      <c r="G57">
        <v>3.72</v>
      </c>
      <c r="H57">
        <v>2.2810000000000001</v>
      </c>
      <c r="I57">
        <v>0.66549999999999998</v>
      </c>
      <c r="J57">
        <v>-1.8053999999999999</v>
      </c>
      <c r="K57">
        <v>0.18798000000000001</v>
      </c>
      <c r="L57" s="1">
        <v>-2.3879999999999999E-3</v>
      </c>
      <c r="M57" s="1">
        <v>2.4860000000000003E-4</v>
      </c>
      <c r="N57">
        <v>-0.51570000000000005</v>
      </c>
      <c r="O57">
        <v>-1.2015</v>
      </c>
      <c r="P57">
        <v>8.484</v>
      </c>
      <c r="Q57">
        <v>-10.19</v>
      </c>
      <c r="R57">
        <v>-8.4099999999999994E-2</v>
      </c>
      <c r="S57" s="1">
        <v>4.8570000000000002E-2</v>
      </c>
      <c r="T57">
        <f t="shared" si="2"/>
        <v>0.59055658702180935</v>
      </c>
    </row>
    <row r="58" spans="1:20" x14ac:dyDescent="0.3">
      <c r="J58">
        <f>MAX(J43:J57)</f>
        <v>0.64180000000000004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1F648-1407-45CE-A285-FE1E7311E967}">
  <dimension ref="A1:T48"/>
  <sheetViews>
    <sheetView tabSelected="1" workbookViewId="0">
      <selection activeCell="H8" sqref="H8:H28"/>
    </sheetView>
  </sheetViews>
  <sheetFormatPr defaultRowHeight="14.4" x14ac:dyDescent="0.3"/>
  <cols>
    <col min="1" max="1" width="16.21875" customWidth="1"/>
    <col min="4" max="4" width="18" customWidth="1"/>
    <col min="5" max="5" width="17.33203125" customWidth="1"/>
    <col min="6" max="6" width="11.44140625" customWidth="1"/>
    <col min="7" max="7" width="11.6640625" customWidth="1"/>
  </cols>
  <sheetData>
    <row r="1" spans="1:10" x14ac:dyDescent="0.3">
      <c r="A1" t="s">
        <v>26</v>
      </c>
    </row>
    <row r="2" spans="1:10" x14ac:dyDescent="0.3">
      <c r="A2" t="s">
        <v>101</v>
      </c>
    </row>
    <row r="3" spans="1:10" x14ac:dyDescent="0.3">
      <c r="A3" t="s">
        <v>87</v>
      </c>
      <c r="B3" t="s">
        <v>102</v>
      </c>
    </row>
    <row r="4" spans="1:10" x14ac:dyDescent="0.3">
      <c r="A4" t="s">
        <v>103</v>
      </c>
      <c r="B4" t="s">
        <v>112</v>
      </c>
    </row>
    <row r="6" spans="1:10" x14ac:dyDescent="0.3">
      <c r="A6" t="s">
        <v>104</v>
      </c>
    </row>
    <row r="7" spans="1:10" x14ac:dyDescent="0.3">
      <c r="A7" t="s">
        <v>105</v>
      </c>
      <c r="B7" t="s">
        <v>106</v>
      </c>
      <c r="C7" t="s">
        <v>107</v>
      </c>
      <c r="D7" t="s">
        <v>108</v>
      </c>
      <c r="E7" t="s">
        <v>109</v>
      </c>
      <c r="F7" t="s">
        <v>42</v>
      </c>
      <c r="G7" t="s">
        <v>110</v>
      </c>
      <c r="I7" t="s">
        <v>47</v>
      </c>
      <c r="J7">
        <v>18</v>
      </c>
    </row>
    <row r="8" spans="1:10" x14ac:dyDescent="0.3">
      <c r="A8" s="1">
        <v>9.3425000000000001E-3</v>
      </c>
      <c r="B8">
        <v>3.3154999999999997E-2</v>
      </c>
      <c r="C8">
        <v>48.747100000000003</v>
      </c>
      <c r="D8">
        <f>C8 + 1.45</f>
        <v>50.197100000000006</v>
      </c>
      <c r="F8" t="s">
        <v>47</v>
      </c>
      <c r="G8">
        <v>1</v>
      </c>
      <c r="H8">
        <f>C8*PI()/180</f>
        <v>0.85079739579892788</v>
      </c>
      <c r="I8" t="s">
        <v>112</v>
      </c>
      <c r="J8">
        <v>3</v>
      </c>
    </row>
    <row r="9" spans="1:10" x14ac:dyDescent="0.3">
      <c r="A9" s="1">
        <v>1.6027E-2</v>
      </c>
      <c r="B9">
        <v>3.5875999999999998E-2</v>
      </c>
      <c r="C9">
        <v>44.423200000000001</v>
      </c>
      <c r="D9">
        <f t="shared" ref="D9:D25" si="0">C9 + 1.45</f>
        <v>45.873200000000004</v>
      </c>
      <c r="F9" t="s">
        <v>47</v>
      </c>
      <c r="G9">
        <f>1 + G8</f>
        <v>2</v>
      </c>
      <c r="H9">
        <f t="shared" ref="H9:H28" si="1">C9*PI()/180</f>
        <v>0.77533110427194507</v>
      </c>
    </row>
    <row r="10" spans="1:10" x14ac:dyDescent="0.3">
      <c r="A10" s="1">
        <v>2.2713000000000001E-2</v>
      </c>
      <c r="B10">
        <v>3.3728000000000001E-2</v>
      </c>
      <c r="C10">
        <v>35.195700000000002</v>
      </c>
      <c r="D10">
        <f t="shared" si="0"/>
        <v>36.645700000000005</v>
      </c>
      <c r="F10" t="s">
        <v>47</v>
      </c>
      <c r="G10">
        <f t="shared" ref="G10:G28" si="2">1 + G9</f>
        <v>3</v>
      </c>
      <c r="H10">
        <f t="shared" si="1"/>
        <v>0.61428084754416834</v>
      </c>
    </row>
    <row r="11" spans="1:10" x14ac:dyDescent="0.3">
      <c r="A11" s="1">
        <v>2.9398000000000001E-2</v>
      </c>
      <c r="B11">
        <v>3.0984000000000001E-2</v>
      </c>
      <c r="C11">
        <v>29.139800000000001</v>
      </c>
      <c r="D11">
        <f t="shared" si="0"/>
        <v>30.5898</v>
      </c>
      <c r="F11" t="s">
        <v>47</v>
      </c>
      <c r="G11">
        <f t="shared" si="2"/>
        <v>4</v>
      </c>
      <c r="H11">
        <f t="shared" si="1"/>
        <v>0.5085854533726436</v>
      </c>
    </row>
    <row r="12" spans="1:10" x14ac:dyDescent="0.3">
      <c r="A12" s="1">
        <v>3.6082000000000003E-2</v>
      </c>
      <c r="B12">
        <v>2.9055000000000001E-2</v>
      </c>
      <c r="C12">
        <v>24.994299999999999</v>
      </c>
      <c r="D12">
        <f t="shared" si="0"/>
        <v>26.444299999999998</v>
      </c>
      <c r="F12" t="s">
        <v>47</v>
      </c>
      <c r="G12">
        <f t="shared" si="2"/>
        <v>5</v>
      </c>
      <c r="H12">
        <f t="shared" si="1"/>
        <v>0.43623282923121864</v>
      </c>
    </row>
    <row r="13" spans="1:10" x14ac:dyDescent="0.3">
      <c r="A13" s="1">
        <v>4.2766999999999999E-2</v>
      </c>
      <c r="B13">
        <v>2.8080999999999998E-2</v>
      </c>
      <c r="C13">
        <v>22.031199999999998</v>
      </c>
      <c r="D13">
        <f t="shared" si="0"/>
        <v>23.481199999999998</v>
      </c>
      <c r="F13" t="s">
        <v>47</v>
      </c>
      <c r="G13">
        <f t="shared" si="2"/>
        <v>6</v>
      </c>
      <c r="H13">
        <f t="shared" si="1"/>
        <v>0.38451697816537472</v>
      </c>
    </row>
    <row r="14" spans="1:10" x14ac:dyDescent="0.3">
      <c r="A14" s="1">
        <v>4.9452000000000003E-2</v>
      </c>
      <c r="B14">
        <v>2.7432999999999999E-2</v>
      </c>
      <c r="C14">
        <v>19.8279</v>
      </c>
      <c r="D14">
        <f t="shared" si="0"/>
        <v>21.277899999999999</v>
      </c>
      <c r="F14" t="s">
        <v>47</v>
      </c>
      <c r="G14">
        <f t="shared" si="2"/>
        <v>7</v>
      </c>
      <c r="H14">
        <f t="shared" si="1"/>
        <v>0.34606213875618363</v>
      </c>
    </row>
    <row r="15" spans="1:10" x14ac:dyDescent="0.3">
      <c r="A15" s="1">
        <v>5.6136999999999999E-2</v>
      </c>
      <c r="B15">
        <v>2.6695E-2</v>
      </c>
      <c r="C15">
        <v>18.129799999999999</v>
      </c>
      <c r="D15">
        <f t="shared" si="0"/>
        <v>19.579799999999999</v>
      </c>
      <c r="F15" t="s">
        <v>47</v>
      </c>
      <c r="G15">
        <f t="shared" si="2"/>
        <v>8</v>
      </c>
      <c r="H15">
        <f t="shared" si="1"/>
        <v>0.31642470272806794</v>
      </c>
    </row>
    <row r="16" spans="1:10" x14ac:dyDescent="0.3">
      <c r="A16" s="1">
        <v>6.2823000000000004E-2</v>
      </c>
      <c r="B16">
        <v>2.5933000000000001E-2</v>
      </c>
      <c r="C16">
        <v>16.777000000000001</v>
      </c>
      <c r="D16">
        <f t="shared" si="0"/>
        <v>18.227</v>
      </c>
      <c r="F16" t="s">
        <v>47</v>
      </c>
      <c r="G16">
        <f t="shared" si="2"/>
        <v>9</v>
      </c>
      <c r="H16">
        <f t="shared" si="1"/>
        <v>0.29281388860708868</v>
      </c>
    </row>
    <row r="17" spans="1:20" x14ac:dyDescent="0.3">
      <c r="A17" s="1">
        <v>6.9506999999999999E-2</v>
      </c>
      <c r="B17">
        <v>2.5780000000000001E-2</v>
      </c>
      <c r="C17">
        <v>15.664899999999999</v>
      </c>
      <c r="D17">
        <f t="shared" si="0"/>
        <v>17.114899999999999</v>
      </c>
      <c r="F17" t="s">
        <v>47</v>
      </c>
      <c r="G17">
        <f t="shared" si="2"/>
        <v>10</v>
      </c>
      <c r="H17">
        <f t="shared" si="1"/>
        <v>0.27340408199565969</v>
      </c>
    </row>
    <row r="18" spans="1:20" x14ac:dyDescent="0.3">
      <c r="A18" s="1">
        <v>7.6191999999999996E-2</v>
      </c>
      <c r="B18">
        <v>2.5364000000000001E-2</v>
      </c>
      <c r="C18">
        <v>14.7227</v>
      </c>
      <c r="D18">
        <f t="shared" si="0"/>
        <v>16.172699999999999</v>
      </c>
      <c r="F18" t="s">
        <v>47</v>
      </c>
      <c r="G18">
        <f t="shared" si="2"/>
        <v>11</v>
      </c>
      <c r="H18">
        <f t="shared" si="1"/>
        <v>0.25695958978336914</v>
      </c>
    </row>
    <row r="19" spans="1:20" x14ac:dyDescent="0.3">
      <c r="A19" s="1">
        <v>8.2877000000000006E-2</v>
      </c>
      <c r="B19">
        <v>2.5125999999999999E-2</v>
      </c>
      <c r="C19">
        <v>13.9009</v>
      </c>
      <c r="D19">
        <f t="shared" si="0"/>
        <v>15.350899999999999</v>
      </c>
      <c r="F19" t="s">
        <v>47</v>
      </c>
      <c r="G19">
        <f t="shared" si="2"/>
        <v>12</v>
      </c>
      <c r="H19">
        <f t="shared" si="1"/>
        <v>0.24261647399047975</v>
      </c>
    </row>
    <row r="20" spans="1:20" x14ac:dyDescent="0.3">
      <c r="A20" s="1">
        <v>8.9562000000000003E-2</v>
      </c>
      <c r="B20">
        <v>2.3965E-2</v>
      </c>
      <c r="C20">
        <v>13.164</v>
      </c>
      <c r="D20">
        <f t="shared" si="0"/>
        <v>14.613999999999999</v>
      </c>
      <c r="F20" t="s">
        <v>47</v>
      </c>
      <c r="G20">
        <f t="shared" si="2"/>
        <v>13</v>
      </c>
      <c r="H20">
        <f t="shared" si="1"/>
        <v>0.22975514273253353</v>
      </c>
    </row>
    <row r="21" spans="1:20" x14ac:dyDescent="0.3">
      <c r="A21" s="1">
        <v>9.6246999999999999E-2</v>
      </c>
      <c r="B21">
        <v>2.1975000000000001E-2</v>
      </c>
      <c r="C21">
        <v>12.4862</v>
      </c>
      <c r="D21">
        <f t="shared" si="0"/>
        <v>13.936199999999999</v>
      </c>
      <c r="F21" t="s">
        <v>47</v>
      </c>
      <c r="G21">
        <f t="shared" si="2"/>
        <v>14</v>
      </c>
      <c r="H21">
        <f t="shared" si="1"/>
        <v>0.21792530106251595</v>
      </c>
    </row>
    <row r="22" spans="1:20" x14ac:dyDescent="0.3">
      <c r="A22">
        <v>0.10292999999999999</v>
      </c>
      <c r="B22">
        <v>1.9890999999999999E-2</v>
      </c>
      <c r="C22">
        <v>11.847899999999999</v>
      </c>
      <c r="D22">
        <f t="shared" si="0"/>
        <v>13.297899999999998</v>
      </c>
      <c r="F22" t="s">
        <v>47</v>
      </c>
      <c r="G22">
        <f t="shared" si="2"/>
        <v>15</v>
      </c>
      <c r="H22">
        <f t="shared" si="1"/>
        <v>0.20678486444703614</v>
      </c>
    </row>
    <row r="23" spans="1:20" x14ac:dyDescent="0.3">
      <c r="A23">
        <v>0.10962</v>
      </c>
      <c r="B23">
        <v>1.6891E-2</v>
      </c>
      <c r="C23">
        <v>11.2346</v>
      </c>
      <c r="D23">
        <f t="shared" si="0"/>
        <v>12.6846</v>
      </c>
      <c r="F23" t="s">
        <v>47</v>
      </c>
      <c r="G23">
        <f t="shared" si="2"/>
        <v>16</v>
      </c>
      <c r="H23">
        <f t="shared" si="1"/>
        <v>0.19608076014455497</v>
      </c>
    </row>
    <row r="24" spans="1:20" x14ac:dyDescent="0.3">
      <c r="A24">
        <v>0.1163</v>
      </c>
      <c r="B24">
        <v>1.3915E-2</v>
      </c>
      <c r="C24">
        <v>10.635</v>
      </c>
      <c r="D24">
        <f t="shared" si="0"/>
        <v>12.084999999999999</v>
      </c>
      <c r="F24" t="s">
        <v>47</v>
      </c>
      <c r="G24">
        <f t="shared" si="2"/>
        <v>17</v>
      </c>
      <c r="H24">
        <f t="shared" si="1"/>
        <v>0.18561576594959694</v>
      </c>
    </row>
    <row r="25" spans="1:20" x14ac:dyDescent="0.3">
      <c r="A25">
        <v>0.12299</v>
      </c>
      <c r="B25">
        <v>1.12347E-2</v>
      </c>
      <c r="C25">
        <v>10.0404</v>
      </c>
      <c r="D25">
        <f t="shared" si="0"/>
        <v>11.490399999999999</v>
      </c>
      <c r="F25" t="s">
        <v>47</v>
      </c>
      <c r="G25">
        <f t="shared" si="2"/>
        <v>18</v>
      </c>
      <c r="H25">
        <f t="shared" si="1"/>
        <v>0.17523803821723866</v>
      </c>
    </row>
    <row r="26" spans="1:20" x14ac:dyDescent="0.3">
      <c r="A26">
        <v>0.12967000000000001</v>
      </c>
      <c r="B26">
        <v>8.2647999999999992E-3</v>
      </c>
      <c r="C26">
        <v>9.4440000000000008</v>
      </c>
      <c r="D26">
        <f>C26 + 1.6</f>
        <v>11.044</v>
      </c>
      <c r="F26" t="s">
        <v>52</v>
      </c>
      <c r="G26">
        <f t="shared" si="2"/>
        <v>19</v>
      </c>
      <c r="H26">
        <f t="shared" si="1"/>
        <v>0.16482889455834449</v>
      </c>
    </row>
    <row r="27" spans="1:20" x14ac:dyDescent="0.3">
      <c r="A27">
        <v>0.13636000000000001</v>
      </c>
      <c r="B27">
        <v>5.0000000000000001E-3</v>
      </c>
      <c r="C27">
        <v>8.8404000000000007</v>
      </c>
      <c r="D27">
        <f t="shared" ref="D27:D28" si="3">C27 + 1.6</f>
        <v>10.4404</v>
      </c>
      <c r="F27" t="s">
        <v>52</v>
      </c>
      <c r="G27">
        <f t="shared" si="2"/>
        <v>20</v>
      </c>
      <c r="H27">
        <f t="shared" si="1"/>
        <v>0.1542940871933067</v>
      </c>
    </row>
    <row r="28" spans="1:20" x14ac:dyDescent="0.3">
      <c r="A28">
        <v>0.13969999999999999</v>
      </c>
      <c r="B28">
        <v>3.9747999999999997E-3</v>
      </c>
      <c r="C28">
        <v>8.5359999999999996</v>
      </c>
      <c r="D28">
        <f t="shared" si="3"/>
        <v>10.135999999999999</v>
      </c>
      <c r="F28" t="s">
        <v>52</v>
      </c>
      <c r="G28">
        <f t="shared" si="2"/>
        <v>21</v>
      </c>
      <c r="H28">
        <f t="shared" si="1"/>
        <v>0.14898130495023595</v>
      </c>
    </row>
    <row r="31" spans="1:20" x14ac:dyDescent="0.3">
      <c r="A31" t="s">
        <v>111</v>
      </c>
    </row>
    <row r="32" spans="1:20" x14ac:dyDescent="0.3">
      <c r="A32" t="s">
        <v>27</v>
      </c>
      <c r="B32" t="s">
        <v>28</v>
      </c>
      <c r="C32" t="s">
        <v>8</v>
      </c>
      <c r="D32" t="s">
        <v>29</v>
      </c>
      <c r="E32" t="s">
        <v>30</v>
      </c>
      <c r="F32" t="s">
        <v>31</v>
      </c>
      <c r="G32" t="s">
        <v>12</v>
      </c>
      <c r="H32" t="s">
        <v>13</v>
      </c>
      <c r="I32" t="s">
        <v>14</v>
      </c>
      <c r="J32" t="s">
        <v>15</v>
      </c>
      <c r="K32" t="s">
        <v>32</v>
      </c>
      <c r="L32" t="s">
        <v>33</v>
      </c>
      <c r="M32" t="s">
        <v>34</v>
      </c>
      <c r="N32" t="s">
        <v>35</v>
      </c>
      <c r="O32" t="s">
        <v>20</v>
      </c>
      <c r="P32" t="s">
        <v>21</v>
      </c>
      <c r="Q32" t="s">
        <v>22</v>
      </c>
      <c r="R32" t="s">
        <v>23</v>
      </c>
      <c r="S32" t="s">
        <v>24</v>
      </c>
      <c r="T32" t="s">
        <v>25</v>
      </c>
    </row>
    <row r="33" spans="1:20" x14ac:dyDescent="0.3">
      <c r="A33">
        <v>1</v>
      </c>
      <c r="B33">
        <v>5000</v>
      </c>
      <c r="C33">
        <v>0</v>
      </c>
      <c r="D33">
        <v>5.0860000000000003</v>
      </c>
      <c r="E33" s="1">
        <v>8.0829999999999999E-2</v>
      </c>
      <c r="F33">
        <v>42.32</v>
      </c>
      <c r="G33">
        <v>4.3869999999999996</v>
      </c>
      <c r="H33">
        <v>12.5509</v>
      </c>
      <c r="I33">
        <v>0.76859999999999995</v>
      </c>
      <c r="J33">
        <v>0.1202</v>
      </c>
      <c r="K33">
        <v>1.367E-2</v>
      </c>
      <c r="L33" s="1">
        <v>2.5309999999999999E-2</v>
      </c>
      <c r="M33" s="1">
        <v>2.8800000000000002E-3</v>
      </c>
      <c r="N33">
        <v>10.680899999999999</v>
      </c>
      <c r="O33">
        <v>9.2399999999999996E-2</v>
      </c>
      <c r="P33">
        <v>55.06</v>
      </c>
      <c r="Q33">
        <v>5.0860000000000003</v>
      </c>
      <c r="R33">
        <v>1.0556000000000001</v>
      </c>
      <c r="S33" s="1">
        <v>2.9329999999999998E-2</v>
      </c>
      <c r="T33">
        <f>K33*PI()</f>
        <v>4.2945571574572475E-2</v>
      </c>
    </row>
    <row r="34" spans="1:20" x14ac:dyDescent="0.3">
      <c r="A34">
        <v>2</v>
      </c>
      <c r="B34">
        <v>5000</v>
      </c>
      <c r="C34">
        <v>0</v>
      </c>
      <c r="D34">
        <v>4.7850000000000001</v>
      </c>
      <c r="E34" s="1">
        <v>7.9500000000000001E-2</v>
      </c>
      <c r="F34">
        <v>41.62</v>
      </c>
      <c r="G34">
        <v>4.3739999999999997</v>
      </c>
      <c r="H34">
        <v>12.354900000000001</v>
      </c>
      <c r="I34">
        <v>0.7702</v>
      </c>
      <c r="J34">
        <v>0.22989999999999999</v>
      </c>
      <c r="K34">
        <v>2.734E-2</v>
      </c>
      <c r="L34" s="1">
        <v>2.3820000000000001E-2</v>
      </c>
      <c r="M34" s="1">
        <v>2.8319999999999999E-3</v>
      </c>
      <c r="N34">
        <v>9.4642999999999997</v>
      </c>
      <c r="O34">
        <v>0.17710000000000001</v>
      </c>
      <c r="P34">
        <v>54.05</v>
      </c>
      <c r="Q34">
        <v>9.5709999999999997</v>
      </c>
      <c r="R34">
        <v>0.98839999999999995</v>
      </c>
      <c r="S34" s="1">
        <v>2.647E-2</v>
      </c>
      <c r="T34">
        <f t="shared" ref="T34:T47" si="4">K34*PI()</f>
        <v>8.589114314914495E-2</v>
      </c>
    </row>
    <row r="35" spans="1:20" x14ac:dyDescent="0.3">
      <c r="A35">
        <v>3</v>
      </c>
      <c r="B35">
        <v>5000</v>
      </c>
      <c r="C35">
        <v>0</v>
      </c>
      <c r="D35">
        <v>4.4589999999999996</v>
      </c>
      <c r="E35" s="1">
        <v>7.7649999999999997E-2</v>
      </c>
      <c r="F35">
        <v>40.659999999999997</v>
      </c>
      <c r="G35">
        <v>4.3570000000000002</v>
      </c>
      <c r="H35">
        <v>12.0844</v>
      </c>
      <c r="I35">
        <v>0.7722</v>
      </c>
      <c r="J35">
        <v>0.32900000000000001</v>
      </c>
      <c r="K35">
        <v>4.1009999999999998E-2</v>
      </c>
      <c r="L35" s="1">
        <v>2.2190000000000001E-2</v>
      </c>
      <c r="M35" s="1">
        <v>2.7659999999999998E-3</v>
      </c>
      <c r="N35">
        <v>8.3023000000000007</v>
      </c>
      <c r="O35">
        <v>0.25409999999999999</v>
      </c>
      <c r="P35">
        <v>52.65</v>
      </c>
      <c r="Q35">
        <v>13.38</v>
      </c>
      <c r="R35">
        <v>0.91559999999999997</v>
      </c>
      <c r="S35" s="1">
        <v>2.4070000000000001E-2</v>
      </c>
      <c r="T35">
        <f t="shared" si="4"/>
        <v>0.12883671472371741</v>
      </c>
    </row>
    <row r="36" spans="1:20" x14ac:dyDescent="0.3">
      <c r="A36">
        <v>4</v>
      </c>
      <c r="B36">
        <v>5000</v>
      </c>
      <c r="C36">
        <v>0</v>
      </c>
      <c r="D36">
        <v>4.1100000000000003</v>
      </c>
      <c r="E36" s="1">
        <v>7.5300000000000006E-2</v>
      </c>
      <c r="F36">
        <v>39.43</v>
      </c>
      <c r="G36">
        <v>4.3339999999999996</v>
      </c>
      <c r="H36">
        <v>11.7395</v>
      </c>
      <c r="I36">
        <v>0.77480000000000004</v>
      </c>
      <c r="J36">
        <v>0.41699999999999998</v>
      </c>
      <c r="K36">
        <v>5.4679999999999999E-2</v>
      </c>
      <c r="L36" s="1">
        <v>2.0459999999999999E-2</v>
      </c>
      <c r="M36" s="1">
        <v>2.6830000000000001E-3</v>
      </c>
      <c r="N36">
        <v>7.2007000000000003</v>
      </c>
      <c r="O36">
        <v>0.3231</v>
      </c>
      <c r="P36">
        <v>50.88</v>
      </c>
      <c r="Q36">
        <v>16.440000000000001</v>
      </c>
      <c r="R36">
        <v>0.8387</v>
      </c>
      <c r="S36" s="1">
        <v>2.2259999999999999E-2</v>
      </c>
      <c r="T36">
        <f t="shared" si="4"/>
        <v>0.1717822862982899</v>
      </c>
    </row>
    <row r="37" spans="1:20" x14ac:dyDescent="0.3">
      <c r="A37">
        <v>5</v>
      </c>
      <c r="B37">
        <v>5000</v>
      </c>
      <c r="C37">
        <v>0</v>
      </c>
      <c r="D37">
        <v>3.7389999999999999</v>
      </c>
      <c r="E37" s="1">
        <v>7.2359999999999994E-2</v>
      </c>
      <c r="F37">
        <v>37.89</v>
      </c>
      <c r="G37">
        <v>4.3070000000000004</v>
      </c>
      <c r="H37">
        <v>11.308999999999999</v>
      </c>
      <c r="I37">
        <v>0.77800000000000002</v>
      </c>
      <c r="J37">
        <v>0.49340000000000001</v>
      </c>
      <c r="K37">
        <v>6.8360000000000004E-2</v>
      </c>
      <c r="L37" s="1">
        <v>1.8610000000000002E-2</v>
      </c>
      <c r="M37" s="1">
        <v>2.578E-3</v>
      </c>
      <c r="N37">
        <v>6.1608000000000001</v>
      </c>
      <c r="O37">
        <v>0.38390000000000002</v>
      </c>
      <c r="P37">
        <v>48.7</v>
      </c>
      <c r="Q37">
        <v>18.690000000000001</v>
      </c>
      <c r="R37">
        <v>0.75770000000000004</v>
      </c>
      <c r="S37" s="1">
        <v>2.104E-2</v>
      </c>
      <c r="T37">
        <f t="shared" si="4"/>
        <v>0.21475927379939827</v>
      </c>
    </row>
    <row r="38" spans="1:20" x14ac:dyDescent="0.3">
      <c r="A38">
        <v>6</v>
      </c>
      <c r="B38">
        <v>5000</v>
      </c>
      <c r="C38">
        <v>0</v>
      </c>
      <c r="D38">
        <v>3.3439999999999999</v>
      </c>
      <c r="E38" s="1">
        <v>6.8769999999999998E-2</v>
      </c>
      <c r="F38">
        <v>36.01</v>
      </c>
      <c r="G38">
        <v>4.2720000000000002</v>
      </c>
      <c r="H38">
        <v>10.781700000000001</v>
      </c>
      <c r="I38">
        <v>0.78169999999999995</v>
      </c>
      <c r="J38">
        <v>0.55730000000000002</v>
      </c>
      <c r="K38">
        <v>8.2030000000000006E-2</v>
      </c>
      <c r="L38" s="1">
        <v>1.6639999999999999E-2</v>
      </c>
      <c r="M38" s="1">
        <v>2.4499999999999999E-3</v>
      </c>
      <c r="N38">
        <v>5.1828000000000003</v>
      </c>
      <c r="O38">
        <v>0.43559999999999999</v>
      </c>
      <c r="P38">
        <v>46.06</v>
      </c>
      <c r="Q38">
        <v>20.07</v>
      </c>
      <c r="R38">
        <v>0.67269999999999996</v>
      </c>
      <c r="S38" s="1">
        <v>2.052E-2</v>
      </c>
      <c r="T38">
        <f t="shared" si="4"/>
        <v>0.25770484537397076</v>
      </c>
    </row>
    <row r="39" spans="1:20" x14ac:dyDescent="0.3">
      <c r="A39">
        <v>7</v>
      </c>
      <c r="B39">
        <v>5000</v>
      </c>
      <c r="C39">
        <v>0</v>
      </c>
      <c r="D39">
        <v>2.9260000000000002</v>
      </c>
      <c r="E39" s="1">
        <v>6.4409999999999995E-2</v>
      </c>
      <c r="F39">
        <v>33.72</v>
      </c>
      <c r="G39">
        <v>4.2309999999999999</v>
      </c>
      <c r="H39">
        <v>10.1425</v>
      </c>
      <c r="I39">
        <v>0.78590000000000004</v>
      </c>
      <c r="J39">
        <v>0.60740000000000005</v>
      </c>
      <c r="K39">
        <v>9.5699999999999993E-2</v>
      </c>
      <c r="L39" s="1">
        <v>1.456E-2</v>
      </c>
      <c r="M39" s="1">
        <v>2.2950000000000002E-3</v>
      </c>
      <c r="N39">
        <v>4.2659000000000002</v>
      </c>
      <c r="O39">
        <v>0.47739999999999999</v>
      </c>
      <c r="P39">
        <v>42.91</v>
      </c>
      <c r="Q39">
        <v>20.48</v>
      </c>
      <c r="R39">
        <v>0.58399999999999996</v>
      </c>
      <c r="S39" s="1">
        <v>2.0719999999999999E-2</v>
      </c>
      <c r="T39">
        <f t="shared" si="4"/>
        <v>0.30065041694854316</v>
      </c>
    </row>
    <row r="40" spans="1:20" x14ac:dyDescent="0.3">
      <c r="A40">
        <v>8</v>
      </c>
      <c r="B40">
        <v>5000</v>
      </c>
      <c r="C40">
        <v>0</v>
      </c>
      <c r="D40">
        <v>2.484</v>
      </c>
      <c r="E40" s="1">
        <v>5.917E-2</v>
      </c>
      <c r="F40">
        <v>30.98</v>
      </c>
      <c r="G40">
        <v>4.181</v>
      </c>
      <c r="H40">
        <v>9.3752999999999993</v>
      </c>
      <c r="I40">
        <v>0.79049999999999998</v>
      </c>
      <c r="J40">
        <v>0.64149999999999996</v>
      </c>
      <c r="K40">
        <v>0.10936999999999999</v>
      </c>
      <c r="L40" s="1">
        <v>1.2359999999999999E-2</v>
      </c>
      <c r="M40" s="1">
        <v>2.1080000000000001E-3</v>
      </c>
      <c r="N40">
        <v>3.4085999999999999</v>
      </c>
      <c r="O40">
        <v>0.5071</v>
      </c>
      <c r="P40">
        <v>39.200000000000003</v>
      </c>
      <c r="Q40">
        <v>19.88</v>
      </c>
      <c r="R40">
        <v>0.49180000000000001</v>
      </c>
      <c r="S40" s="1">
        <v>2.164E-2</v>
      </c>
      <c r="T40">
        <f t="shared" si="4"/>
        <v>0.34359598852311568</v>
      </c>
    </row>
    <row r="41" spans="1:20" x14ac:dyDescent="0.3">
      <c r="A41" s="2">
        <v>9</v>
      </c>
      <c r="B41" s="2">
        <v>5000</v>
      </c>
      <c r="C41" s="2">
        <v>0</v>
      </c>
      <c r="D41" s="2">
        <v>2.0190000000000001</v>
      </c>
      <c r="E41" s="3">
        <v>5.2979999999999999E-2</v>
      </c>
      <c r="F41" s="2">
        <v>27.74</v>
      </c>
      <c r="G41" s="2">
        <v>4.1219999999999999</v>
      </c>
      <c r="H41" s="2">
        <v>8.4672999999999998</v>
      </c>
      <c r="I41" s="2">
        <v>0.79479999999999995</v>
      </c>
      <c r="J41" s="2">
        <v>0.65500000000000003</v>
      </c>
      <c r="K41" s="2">
        <v>0.12304</v>
      </c>
      <c r="L41" s="3">
        <v>1.005E-2</v>
      </c>
      <c r="M41" s="3">
        <v>1.887E-3</v>
      </c>
      <c r="N41" s="2">
        <v>2.6086</v>
      </c>
      <c r="O41" s="2">
        <v>0.52059999999999995</v>
      </c>
      <c r="P41" s="2">
        <v>34.9</v>
      </c>
      <c r="Q41" s="2">
        <v>18.170000000000002</v>
      </c>
      <c r="R41" s="2">
        <v>0.3962</v>
      </c>
      <c r="S41" s="3">
        <v>2.3349999999999999E-2</v>
      </c>
      <c r="T41" s="2">
        <f t="shared" si="4"/>
        <v>0.38654156009768814</v>
      </c>
    </row>
    <row r="42" spans="1:20" x14ac:dyDescent="0.3">
      <c r="A42">
        <v>10</v>
      </c>
      <c r="B42">
        <v>5000</v>
      </c>
      <c r="C42">
        <v>0</v>
      </c>
      <c r="D42">
        <v>1.5309999999999999</v>
      </c>
      <c r="E42" s="1">
        <v>4.5789999999999997E-2</v>
      </c>
      <c r="F42">
        <v>23.97</v>
      </c>
      <c r="G42">
        <v>4.0529999999999999</v>
      </c>
      <c r="H42">
        <v>7.4127000000000001</v>
      </c>
      <c r="I42">
        <v>0.79790000000000005</v>
      </c>
      <c r="J42">
        <v>0.63870000000000005</v>
      </c>
      <c r="K42">
        <v>0.13671</v>
      </c>
      <c r="L42" s="1">
        <v>7.62E-3</v>
      </c>
      <c r="M42" s="1">
        <v>1.6310000000000001E-3</v>
      </c>
      <c r="N42">
        <v>1.8647</v>
      </c>
      <c r="O42">
        <v>0.50960000000000005</v>
      </c>
      <c r="P42">
        <v>30.05</v>
      </c>
      <c r="Q42">
        <v>15.31</v>
      </c>
      <c r="R42">
        <v>0.29849999999999999</v>
      </c>
      <c r="S42" s="1">
        <v>2.6089999999999999E-2</v>
      </c>
      <c r="T42">
        <f t="shared" si="4"/>
        <v>0.4294871316722606</v>
      </c>
    </row>
    <row r="43" spans="1:20" x14ac:dyDescent="0.3">
      <c r="A43">
        <v>11</v>
      </c>
      <c r="B43">
        <v>5000</v>
      </c>
      <c r="C43">
        <v>0</v>
      </c>
      <c r="D43">
        <v>1.022</v>
      </c>
      <c r="E43" s="1">
        <v>3.7629999999999997E-2</v>
      </c>
      <c r="F43">
        <v>19.7</v>
      </c>
      <c r="G43">
        <v>3.9750000000000001</v>
      </c>
      <c r="H43">
        <v>6.2163000000000004</v>
      </c>
      <c r="I43">
        <v>0.79720000000000002</v>
      </c>
      <c r="J43">
        <v>0.5706</v>
      </c>
      <c r="K43">
        <v>0.15038000000000001</v>
      </c>
      <c r="L43" s="1">
        <v>5.0860000000000002E-3</v>
      </c>
      <c r="M43" s="1">
        <v>1.34E-3</v>
      </c>
      <c r="N43">
        <v>1.1742999999999999</v>
      </c>
      <c r="O43">
        <v>0.45490000000000003</v>
      </c>
      <c r="P43">
        <v>24.71</v>
      </c>
      <c r="Q43">
        <v>11.24</v>
      </c>
      <c r="R43">
        <v>0.19939999999999999</v>
      </c>
      <c r="S43" s="1">
        <v>3.041E-2</v>
      </c>
      <c r="T43">
        <f t="shared" si="4"/>
        <v>0.47243270324683312</v>
      </c>
    </row>
    <row r="44" spans="1:20" x14ac:dyDescent="0.3">
      <c r="A44">
        <v>12</v>
      </c>
      <c r="B44">
        <v>5000</v>
      </c>
      <c r="C44">
        <v>0</v>
      </c>
      <c r="D44">
        <v>0.51990000000000003</v>
      </c>
      <c r="E44" s="1">
        <v>2.9059999999999999E-2</v>
      </c>
      <c r="F44">
        <v>15.21</v>
      </c>
      <c r="G44">
        <v>3.8940000000000001</v>
      </c>
      <c r="H44">
        <v>4.96</v>
      </c>
      <c r="I44">
        <v>0.78779999999999994</v>
      </c>
      <c r="J44">
        <v>0.41</v>
      </c>
      <c r="K44">
        <v>0.16405</v>
      </c>
      <c r="L44" s="1">
        <v>2.5869999999999999E-3</v>
      </c>
      <c r="M44" s="1">
        <v>1.0349999999999999E-3</v>
      </c>
      <c r="N44">
        <v>0.56359999999999999</v>
      </c>
      <c r="O44">
        <v>0.32300000000000001</v>
      </c>
      <c r="P44">
        <v>19.309999999999999</v>
      </c>
      <c r="Q44">
        <v>6.2380000000000004</v>
      </c>
      <c r="R44">
        <v>0.10539999999999999</v>
      </c>
      <c r="S44" s="1">
        <v>3.6220000000000002E-2</v>
      </c>
      <c r="T44">
        <f t="shared" si="4"/>
        <v>0.51537827482140552</v>
      </c>
    </row>
    <row r="45" spans="1:20" x14ac:dyDescent="0.3">
      <c r="A45">
        <v>13</v>
      </c>
      <c r="B45">
        <v>5000</v>
      </c>
      <c r="C45">
        <v>0</v>
      </c>
      <c r="D45" s="1">
        <v>3.1870000000000002E-2</v>
      </c>
      <c r="E45" s="1">
        <v>2.0740000000000001E-2</v>
      </c>
      <c r="F45">
        <v>10.86</v>
      </c>
      <c r="G45">
        <v>3.8149999999999999</v>
      </c>
      <c r="H45">
        <v>3.74</v>
      </c>
      <c r="I45">
        <v>0.76100000000000001</v>
      </c>
      <c r="J45">
        <v>3.8199999999999998E-2</v>
      </c>
      <c r="K45">
        <v>0.17771999999999999</v>
      </c>
      <c r="L45" s="1">
        <v>1.5860000000000001E-4</v>
      </c>
      <c r="M45" s="1">
        <v>7.3870000000000001E-4</v>
      </c>
      <c r="N45">
        <v>3.2599999999999997E-2</v>
      </c>
      <c r="O45">
        <v>2.9000000000000001E-2</v>
      </c>
      <c r="P45">
        <v>14.27</v>
      </c>
      <c r="Q45">
        <v>0.4143</v>
      </c>
      <c r="R45">
        <v>1.8100000000000002E-2</v>
      </c>
      <c r="S45" s="1">
        <v>4.4749999999999998E-2</v>
      </c>
      <c r="T45">
        <f t="shared" si="4"/>
        <v>0.55832384639597799</v>
      </c>
    </row>
    <row r="46" spans="1:20" x14ac:dyDescent="0.3">
      <c r="A46">
        <v>14</v>
      </c>
      <c r="B46">
        <v>5000</v>
      </c>
      <c r="C46">
        <v>0</v>
      </c>
      <c r="D46">
        <v>-0.42830000000000001</v>
      </c>
      <c r="E46" s="1">
        <v>1.285E-2</v>
      </c>
      <c r="F46">
        <v>6.7270000000000003</v>
      </c>
      <c r="G46">
        <v>3.7389999999999999</v>
      </c>
      <c r="H46">
        <v>2.5836000000000001</v>
      </c>
      <c r="I46">
        <v>0.69630000000000003</v>
      </c>
      <c r="J46">
        <v>-0.89139999999999997</v>
      </c>
      <c r="K46">
        <v>0.19139999999999999</v>
      </c>
      <c r="L46" s="1">
        <v>-2.1320000000000002E-3</v>
      </c>
      <c r="M46" s="1">
        <v>4.5770000000000001E-4</v>
      </c>
      <c r="N46">
        <v>-0.41349999999999998</v>
      </c>
      <c r="O46">
        <v>-0.62070000000000003</v>
      </c>
      <c r="P46">
        <v>9.6609999999999996</v>
      </c>
      <c r="Q46">
        <v>-5.9969999999999999</v>
      </c>
      <c r="R46">
        <v>-6.0400000000000002E-2</v>
      </c>
      <c r="S46" s="1">
        <v>5.4960000000000002E-2</v>
      </c>
      <c r="T46">
        <f t="shared" si="4"/>
        <v>0.60130083389708633</v>
      </c>
    </row>
    <row r="47" spans="1:20" x14ac:dyDescent="0.3">
      <c r="A47">
        <v>15</v>
      </c>
      <c r="B47">
        <v>5000</v>
      </c>
      <c r="C47">
        <v>0</v>
      </c>
      <c r="D47">
        <v>-0.85219999999999996</v>
      </c>
      <c r="E47" s="1">
        <v>6.097E-3</v>
      </c>
      <c r="F47">
        <v>3.1930000000000001</v>
      </c>
      <c r="G47">
        <v>3.6749999999999998</v>
      </c>
      <c r="H47">
        <v>1.5939000000000001</v>
      </c>
      <c r="I47">
        <v>0.54500000000000004</v>
      </c>
      <c r="J47">
        <v>-4.0041000000000002</v>
      </c>
      <c r="K47">
        <v>0.20507</v>
      </c>
      <c r="L47" s="1">
        <v>-4.241E-3</v>
      </c>
      <c r="M47" s="1">
        <v>2.1719999999999999E-4</v>
      </c>
      <c r="N47">
        <v>-0.77659999999999996</v>
      </c>
      <c r="O47">
        <v>-2.1823000000000001</v>
      </c>
      <c r="P47">
        <v>5.8579999999999997</v>
      </c>
      <c r="Q47">
        <v>-12.78</v>
      </c>
      <c r="R47">
        <v>-0.1283</v>
      </c>
      <c r="S47" s="1">
        <v>6.7549999999999999E-2</v>
      </c>
      <c r="T47">
        <f t="shared" si="4"/>
        <v>0.6442464054716589</v>
      </c>
    </row>
    <row r="48" spans="1:20" x14ac:dyDescent="0.3">
      <c r="J48">
        <f>MAX(J33:J47)</f>
        <v>0.65500000000000003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800D-9A53-4EE3-AF2A-D7320EA03925}">
  <dimension ref="A1:T58"/>
  <sheetViews>
    <sheetView topLeftCell="A13" workbookViewId="0">
      <selection activeCell="J32" sqref="J32"/>
    </sheetView>
  </sheetViews>
  <sheetFormatPr defaultRowHeight="14.4" x14ac:dyDescent="0.3"/>
  <cols>
    <col min="1" max="1" width="14.44140625" bestFit="1" customWidth="1"/>
    <col min="11" max="11" width="10.44140625" customWidth="1"/>
    <col min="20" max="20" width="10.33203125" customWidth="1"/>
  </cols>
  <sheetData>
    <row r="1" spans="1:20" x14ac:dyDescent="0.3">
      <c r="A1" t="s">
        <v>40</v>
      </c>
    </row>
    <row r="2" spans="1:20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</row>
    <row r="3" spans="1:20" x14ac:dyDescent="0.3">
      <c r="A3">
        <v>1</v>
      </c>
      <c r="B3">
        <v>5000</v>
      </c>
      <c r="C3">
        <v>0</v>
      </c>
      <c r="D3">
        <v>3.7370000000000001</v>
      </c>
      <c r="E3" s="1">
        <v>6.6339999999999996E-2</v>
      </c>
      <c r="F3">
        <v>34.74</v>
      </c>
      <c r="G3">
        <v>4.2489999999999997</v>
      </c>
      <c r="H3">
        <v>10.4259</v>
      </c>
      <c r="I3">
        <v>0.78410000000000002</v>
      </c>
      <c r="J3">
        <v>0.1076</v>
      </c>
      <c r="K3">
        <v>1.367E-2</v>
      </c>
      <c r="L3" s="1">
        <v>1.8599999999999998E-2</v>
      </c>
      <c r="M3" s="1">
        <v>2.3630000000000001E-3</v>
      </c>
      <c r="N3">
        <v>9.0252999999999997</v>
      </c>
      <c r="O3">
        <v>8.4400000000000003E-2</v>
      </c>
      <c r="P3">
        <v>44.3</v>
      </c>
      <c r="Q3">
        <v>3.7370000000000001</v>
      </c>
      <c r="R3">
        <v>0.87090000000000001</v>
      </c>
      <c r="S3" s="1">
        <v>7.2639999999999996E-2</v>
      </c>
      <c r="T3">
        <f>K3*PI()</f>
        <v>4.2945571574572475E-2</v>
      </c>
    </row>
    <row r="4" spans="1:20" x14ac:dyDescent="0.3">
      <c r="A4">
        <v>2</v>
      </c>
      <c r="B4">
        <v>5000</v>
      </c>
      <c r="C4">
        <v>0</v>
      </c>
      <c r="D4">
        <v>3.758</v>
      </c>
      <c r="E4" s="1">
        <v>6.8409999999999999E-2</v>
      </c>
      <c r="F4">
        <v>35.82</v>
      </c>
      <c r="G4">
        <v>4.2690000000000001</v>
      </c>
      <c r="H4">
        <v>10.729100000000001</v>
      </c>
      <c r="I4">
        <v>0.78200000000000003</v>
      </c>
      <c r="J4">
        <v>0.20979999999999999</v>
      </c>
      <c r="K4">
        <v>2.734E-2</v>
      </c>
      <c r="L4" s="1">
        <v>1.8700000000000001E-2</v>
      </c>
      <c r="M4" s="1">
        <v>2.4369999999999999E-3</v>
      </c>
      <c r="N4">
        <v>8.2017000000000007</v>
      </c>
      <c r="O4">
        <v>0.1641</v>
      </c>
      <c r="P4">
        <v>45.8</v>
      </c>
      <c r="Q4">
        <v>7.516</v>
      </c>
      <c r="R4">
        <v>0.87309999999999999</v>
      </c>
      <c r="S4" s="1">
        <v>6.2890000000000001E-2</v>
      </c>
      <c r="T4">
        <f t="shared" ref="T4:T17" si="0">K4*PI()</f>
        <v>8.589114314914495E-2</v>
      </c>
    </row>
    <row r="5" spans="1:20" x14ac:dyDescent="0.3">
      <c r="A5">
        <v>3</v>
      </c>
      <c r="B5">
        <v>5000</v>
      </c>
      <c r="C5">
        <v>0</v>
      </c>
      <c r="D5">
        <v>3.782</v>
      </c>
      <c r="E5" s="1">
        <v>7.0999999999999994E-2</v>
      </c>
      <c r="F5">
        <v>37.17</v>
      </c>
      <c r="G5">
        <v>4.2939999999999996</v>
      </c>
      <c r="H5">
        <v>11.1089</v>
      </c>
      <c r="I5">
        <v>0.77939999999999998</v>
      </c>
      <c r="J5">
        <v>0.30520000000000003</v>
      </c>
      <c r="K5">
        <v>4.1009999999999998E-2</v>
      </c>
      <c r="L5" s="1">
        <v>1.882E-2</v>
      </c>
      <c r="M5" s="1">
        <v>2.529E-3</v>
      </c>
      <c r="N5">
        <v>7.4747000000000003</v>
      </c>
      <c r="O5">
        <v>0.2379</v>
      </c>
      <c r="P5">
        <v>47.7</v>
      </c>
      <c r="Q5">
        <v>11.35</v>
      </c>
      <c r="R5">
        <v>0.87529999999999997</v>
      </c>
      <c r="S5" s="1">
        <v>5.3539999999999997E-2</v>
      </c>
      <c r="T5">
        <f t="shared" si="0"/>
        <v>0.12883671472371741</v>
      </c>
    </row>
    <row r="6" spans="1:20" x14ac:dyDescent="0.3">
      <c r="A6">
        <v>4</v>
      </c>
      <c r="B6">
        <v>5000</v>
      </c>
      <c r="C6">
        <v>0</v>
      </c>
      <c r="D6">
        <v>3.8090000000000002</v>
      </c>
      <c r="E6" s="1">
        <v>7.417E-2</v>
      </c>
      <c r="F6">
        <v>38.840000000000003</v>
      </c>
      <c r="G6">
        <v>4.3239999999999998</v>
      </c>
      <c r="H6">
        <v>11.574199999999999</v>
      </c>
      <c r="I6">
        <v>0.77600000000000002</v>
      </c>
      <c r="J6">
        <v>0.39229999999999998</v>
      </c>
      <c r="K6">
        <v>5.4679999999999999E-2</v>
      </c>
      <c r="L6" s="1">
        <v>1.8960000000000001E-2</v>
      </c>
      <c r="M6" s="1">
        <v>2.6419999999999998E-3</v>
      </c>
      <c r="N6">
        <v>6.8361999999999998</v>
      </c>
      <c r="O6">
        <v>0.3044</v>
      </c>
      <c r="P6">
        <v>50.04</v>
      </c>
      <c r="Q6">
        <v>15.24</v>
      </c>
      <c r="R6">
        <v>0.87719999999999998</v>
      </c>
      <c r="S6" s="1">
        <v>4.4900000000000002E-2</v>
      </c>
      <c r="T6">
        <f t="shared" si="0"/>
        <v>0.1717822862982899</v>
      </c>
    </row>
    <row r="7" spans="1:20" x14ac:dyDescent="0.3">
      <c r="A7">
        <v>5</v>
      </c>
      <c r="B7">
        <v>5000</v>
      </c>
      <c r="C7">
        <v>0</v>
      </c>
      <c r="D7">
        <v>3.8370000000000002</v>
      </c>
      <c r="E7" s="1">
        <v>7.7979999999999994E-2</v>
      </c>
      <c r="F7">
        <v>40.83</v>
      </c>
      <c r="G7">
        <v>4.3600000000000003</v>
      </c>
      <c r="H7">
        <v>12.132300000000001</v>
      </c>
      <c r="I7">
        <v>0.77190000000000003</v>
      </c>
      <c r="J7">
        <v>0.46989999999999998</v>
      </c>
      <c r="K7">
        <v>6.8360000000000004E-2</v>
      </c>
      <c r="L7" s="1">
        <v>1.9099999999999999E-2</v>
      </c>
      <c r="M7" s="1">
        <v>2.7780000000000001E-3</v>
      </c>
      <c r="N7">
        <v>6.2770000000000001</v>
      </c>
      <c r="O7">
        <v>0.36270000000000002</v>
      </c>
      <c r="P7">
        <v>52.9</v>
      </c>
      <c r="Q7">
        <v>19.18</v>
      </c>
      <c r="R7">
        <v>0.87890000000000001</v>
      </c>
      <c r="S7" s="1">
        <v>3.7260000000000001E-2</v>
      </c>
      <c r="T7">
        <f t="shared" si="0"/>
        <v>0.21475927379939827</v>
      </c>
    </row>
    <row r="8" spans="1:20" x14ac:dyDescent="0.3">
      <c r="A8">
        <v>6</v>
      </c>
      <c r="B8">
        <v>5000</v>
      </c>
      <c r="C8">
        <v>0</v>
      </c>
      <c r="D8">
        <v>3.8660000000000001</v>
      </c>
      <c r="E8" s="1">
        <v>8.2460000000000006E-2</v>
      </c>
      <c r="F8">
        <v>43.17</v>
      </c>
      <c r="G8">
        <v>4.4029999999999996</v>
      </c>
      <c r="H8">
        <v>12.7889</v>
      </c>
      <c r="I8">
        <v>0.76680000000000004</v>
      </c>
      <c r="J8">
        <v>0.53720000000000001</v>
      </c>
      <c r="K8">
        <v>8.2030000000000006E-2</v>
      </c>
      <c r="L8" s="1">
        <v>1.924E-2</v>
      </c>
      <c r="M8" s="1">
        <v>2.9380000000000001E-3</v>
      </c>
      <c r="N8">
        <v>5.7872000000000003</v>
      </c>
      <c r="O8">
        <v>0.41189999999999999</v>
      </c>
      <c r="P8">
        <v>56.31</v>
      </c>
      <c r="Q8">
        <v>23.19</v>
      </c>
      <c r="R8">
        <v>0.88039999999999996</v>
      </c>
      <c r="S8" s="1">
        <v>3.0839999999999999E-2</v>
      </c>
      <c r="T8">
        <f t="shared" si="0"/>
        <v>0.25770484537397076</v>
      </c>
    </row>
    <row r="9" spans="1:20" x14ac:dyDescent="0.3">
      <c r="A9">
        <v>7</v>
      </c>
      <c r="B9">
        <v>5000</v>
      </c>
      <c r="C9">
        <v>0</v>
      </c>
      <c r="D9">
        <v>3.8940000000000001</v>
      </c>
      <c r="E9" s="1">
        <v>8.7639999999999996E-2</v>
      </c>
      <c r="F9">
        <v>45.89</v>
      </c>
      <c r="G9">
        <v>4.452</v>
      </c>
      <c r="H9">
        <v>13.548500000000001</v>
      </c>
      <c r="I9">
        <v>0.76070000000000004</v>
      </c>
      <c r="J9">
        <v>0.59409999999999996</v>
      </c>
      <c r="K9">
        <v>9.5699999999999993E-2</v>
      </c>
      <c r="L9" s="1">
        <v>1.9380000000000001E-2</v>
      </c>
      <c r="M9" s="1">
        <v>3.1220000000000002E-3</v>
      </c>
      <c r="N9">
        <v>5.3573000000000004</v>
      </c>
      <c r="O9">
        <v>0.45190000000000002</v>
      </c>
      <c r="P9">
        <v>60.32</v>
      </c>
      <c r="Q9">
        <v>27.26</v>
      </c>
      <c r="R9">
        <v>0.88149999999999995</v>
      </c>
      <c r="S9" s="1">
        <v>2.5829999999999999E-2</v>
      </c>
      <c r="T9">
        <f t="shared" si="0"/>
        <v>0.30065041694854316</v>
      </c>
    </row>
    <row r="10" spans="1:20" x14ac:dyDescent="0.3">
      <c r="A10">
        <v>8</v>
      </c>
      <c r="B10">
        <v>5000</v>
      </c>
      <c r="C10">
        <v>0</v>
      </c>
      <c r="D10">
        <v>3.9180000000000001</v>
      </c>
      <c r="E10" s="1">
        <v>9.3420000000000003E-2</v>
      </c>
      <c r="F10">
        <v>48.92</v>
      </c>
      <c r="G10">
        <v>4.5069999999999997</v>
      </c>
      <c r="H10">
        <v>14.3963</v>
      </c>
      <c r="I10">
        <v>0.75390000000000001</v>
      </c>
      <c r="J10">
        <v>0.64090000000000003</v>
      </c>
      <c r="K10">
        <v>0.10936999999999999</v>
      </c>
      <c r="L10" s="1">
        <v>1.95E-2</v>
      </c>
      <c r="M10" s="1">
        <v>3.3279999999999998E-3</v>
      </c>
      <c r="N10">
        <v>4.9747000000000003</v>
      </c>
      <c r="O10">
        <v>0.48309999999999997</v>
      </c>
      <c r="P10">
        <v>64.89</v>
      </c>
      <c r="Q10">
        <v>31.35</v>
      </c>
      <c r="R10">
        <v>0.88139999999999996</v>
      </c>
      <c r="S10" s="1">
        <v>2.2360000000000001E-2</v>
      </c>
      <c r="T10">
        <f t="shared" si="0"/>
        <v>0.34359598852311568</v>
      </c>
    </row>
    <row r="11" spans="1:20" x14ac:dyDescent="0.3">
      <c r="A11">
        <v>9</v>
      </c>
      <c r="B11">
        <v>5000</v>
      </c>
      <c r="C11">
        <v>0</v>
      </c>
      <c r="D11">
        <v>3.8740000000000001</v>
      </c>
      <c r="E11" s="1">
        <v>9.7869999999999999E-2</v>
      </c>
      <c r="F11">
        <v>51.24</v>
      </c>
      <c r="G11">
        <v>4.55</v>
      </c>
      <c r="H11">
        <v>15.048299999999999</v>
      </c>
      <c r="I11">
        <v>0.74850000000000005</v>
      </c>
      <c r="J11">
        <v>0.6804</v>
      </c>
      <c r="K11">
        <v>0.12304</v>
      </c>
      <c r="L11" s="1">
        <v>1.9279999999999999E-2</v>
      </c>
      <c r="M11" s="1">
        <v>3.4870000000000001E-3</v>
      </c>
      <c r="N11">
        <v>4.5705999999999998</v>
      </c>
      <c r="O11">
        <v>0.50929999999999997</v>
      </c>
      <c r="P11">
        <v>68.459999999999994</v>
      </c>
      <c r="Q11">
        <v>34.869999999999997</v>
      </c>
      <c r="R11">
        <v>0.86609999999999998</v>
      </c>
      <c r="S11" s="1">
        <v>2.0240000000000001E-2</v>
      </c>
      <c r="T11">
        <f t="shared" si="0"/>
        <v>0.38654156009768814</v>
      </c>
    </row>
    <row r="12" spans="1:20" x14ac:dyDescent="0.3">
      <c r="A12">
        <v>10</v>
      </c>
      <c r="B12">
        <v>5000</v>
      </c>
      <c r="C12">
        <v>0</v>
      </c>
      <c r="D12">
        <v>3.4950000000000001</v>
      </c>
      <c r="E12" s="1">
        <v>9.2950000000000005E-2</v>
      </c>
      <c r="F12">
        <v>48.67</v>
      </c>
      <c r="G12">
        <v>4.5030000000000001</v>
      </c>
      <c r="H12">
        <v>14.3276</v>
      </c>
      <c r="I12">
        <v>0.75439999999999996</v>
      </c>
      <c r="J12">
        <v>0.71819999999999995</v>
      </c>
      <c r="K12">
        <v>0.13671</v>
      </c>
      <c r="L12" s="1">
        <v>1.7399999999999999E-2</v>
      </c>
      <c r="M12" s="1">
        <v>3.3119999999999998E-3</v>
      </c>
      <c r="N12">
        <v>3.8952</v>
      </c>
      <c r="O12">
        <v>0.54179999999999995</v>
      </c>
      <c r="P12">
        <v>64.510000000000005</v>
      </c>
      <c r="Q12">
        <v>34.950000000000003</v>
      </c>
      <c r="R12">
        <v>0.77259999999999995</v>
      </c>
      <c r="S12" s="1">
        <v>1.907E-2</v>
      </c>
      <c r="T12">
        <f t="shared" si="0"/>
        <v>0.4294871316722606</v>
      </c>
    </row>
    <row r="13" spans="1:20" x14ac:dyDescent="0.3">
      <c r="A13">
        <v>11</v>
      </c>
      <c r="B13">
        <v>5000</v>
      </c>
      <c r="C13">
        <v>0</v>
      </c>
      <c r="D13">
        <v>3.036</v>
      </c>
      <c r="E13" s="1">
        <v>8.5699999999999998E-2</v>
      </c>
      <c r="F13">
        <v>44.87</v>
      </c>
      <c r="G13">
        <v>4.4340000000000002</v>
      </c>
      <c r="H13">
        <v>13.263999999999999</v>
      </c>
      <c r="I13">
        <v>0.76300000000000001</v>
      </c>
      <c r="J13">
        <v>0.74429999999999996</v>
      </c>
      <c r="K13">
        <v>0.15038000000000001</v>
      </c>
      <c r="L13" s="1">
        <v>1.511E-2</v>
      </c>
      <c r="M13" s="1">
        <v>3.0530000000000002E-3</v>
      </c>
      <c r="N13">
        <v>3.2073</v>
      </c>
      <c r="O13">
        <v>0.56789999999999996</v>
      </c>
      <c r="P13">
        <v>58.81</v>
      </c>
      <c r="Q13">
        <v>33.4</v>
      </c>
      <c r="R13">
        <v>0.66320000000000001</v>
      </c>
      <c r="S13" s="1">
        <v>1.9740000000000001E-2</v>
      </c>
      <c r="T13">
        <f t="shared" si="0"/>
        <v>0.47243270324683312</v>
      </c>
    </row>
    <row r="14" spans="1:20" x14ac:dyDescent="0.3">
      <c r="A14" s="2">
        <v>12</v>
      </c>
      <c r="B14" s="2">
        <v>5000</v>
      </c>
      <c r="C14" s="2">
        <v>0</v>
      </c>
      <c r="D14" s="2">
        <v>2.5569999999999999</v>
      </c>
      <c r="E14" s="3">
        <v>7.7490000000000003E-2</v>
      </c>
      <c r="F14" s="2">
        <v>40.58</v>
      </c>
      <c r="G14" s="2">
        <v>4.3550000000000004</v>
      </c>
      <c r="H14" s="2">
        <v>12.0611</v>
      </c>
      <c r="I14" s="2">
        <v>0.77239999999999998</v>
      </c>
      <c r="J14" s="2">
        <v>0.75619999999999998</v>
      </c>
      <c r="K14" s="2">
        <v>0.16405</v>
      </c>
      <c r="L14" s="3">
        <v>1.273E-2</v>
      </c>
      <c r="M14" s="3">
        <v>2.761E-3</v>
      </c>
      <c r="N14" s="2">
        <v>2.5632000000000001</v>
      </c>
      <c r="O14" s="2">
        <v>0.58409999999999995</v>
      </c>
      <c r="P14" s="2">
        <v>52.53</v>
      </c>
      <c r="Q14" s="2">
        <v>30.68</v>
      </c>
      <c r="R14" s="2">
        <v>0.55210000000000004</v>
      </c>
      <c r="S14" s="3">
        <v>2.164E-2</v>
      </c>
      <c r="T14" s="2">
        <f t="shared" si="0"/>
        <v>0.51537827482140552</v>
      </c>
    </row>
    <row r="15" spans="1:20" x14ac:dyDescent="0.3">
      <c r="A15">
        <v>13</v>
      </c>
      <c r="B15">
        <v>5000</v>
      </c>
      <c r="C15">
        <v>0</v>
      </c>
      <c r="D15">
        <v>2.0579999999999998</v>
      </c>
      <c r="E15" s="1">
        <v>6.8269999999999997E-2</v>
      </c>
      <c r="F15">
        <v>35.75</v>
      </c>
      <c r="G15">
        <v>4.2679999999999998</v>
      </c>
      <c r="H15">
        <v>10.7095</v>
      </c>
      <c r="I15">
        <v>0.78220000000000001</v>
      </c>
      <c r="J15">
        <v>0.74829999999999997</v>
      </c>
      <c r="K15">
        <v>0.17771999999999999</v>
      </c>
      <c r="L15" s="1">
        <v>1.0240000000000001E-2</v>
      </c>
      <c r="M15" s="1">
        <v>2.4320000000000001E-3</v>
      </c>
      <c r="N15">
        <v>1.9599</v>
      </c>
      <c r="O15">
        <v>0.58530000000000004</v>
      </c>
      <c r="P15">
        <v>45.7</v>
      </c>
      <c r="Q15">
        <v>26.75</v>
      </c>
      <c r="R15">
        <v>0.4395</v>
      </c>
      <c r="S15" s="1">
        <v>2.477E-2</v>
      </c>
      <c r="T15">
        <f t="shared" si="0"/>
        <v>0.55832384639597799</v>
      </c>
    </row>
    <row r="16" spans="1:20" x14ac:dyDescent="0.3">
      <c r="A16">
        <v>14</v>
      </c>
      <c r="B16">
        <v>5000</v>
      </c>
      <c r="C16">
        <v>0</v>
      </c>
      <c r="D16">
        <v>1.5389999999999999</v>
      </c>
      <c r="E16" s="1">
        <v>5.7979999999999997E-2</v>
      </c>
      <c r="F16">
        <v>30.36</v>
      </c>
      <c r="G16">
        <v>4.1689999999999996</v>
      </c>
      <c r="H16">
        <v>9.2003000000000004</v>
      </c>
      <c r="I16">
        <v>0.79139999999999999</v>
      </c>
      <c r="J16">
        <v>0.7097</v>
      </c>
      <c r="K16">
        <v>0.19139999999999999</v>
      </c>
      <c r="L16" s="1">
        <v>7.659E-3</v>
      </c>
      <c r="M16" s="1">
        <v>2.0660000000000001E-3</v>
      </c>
      <c r="N16">
        <v>1.3940999999999999</v>
      </c>
      <c r="O16">
        <v>0.56159999999999999</v>
      </c>
      <c r="P16">
        <v>38.36</v>
      </c>
      <c r="Q16">
        <v>21.54</v>
      </c>
      <c r="R16">
        <v>0.32600000000000001</v>
      </c>
      <c r="S16" s="1">
        <v>2.913E-2</v>
      </c>
      <c r="T16">
        <f t="shared" si="0"/>
        <v>0.60130083389708633</v>
      </c>
    </row>
    <row r="17" spans="1:20" x14ac:dyDescent="0.3">
      <c r="A17">
        <v>15</v>
      </c>
      <c r="B17">
        <v>5000</v>
      </c>
      <c r="C17">
        <v>0</v>
      </c>
      <c r="D17">
        <v>1</v>
      </c>
      <c r="E17" s="1">
        <v>4.6550000000000001E-2</v>
      </c>
      <c r="F17">
        <v>24.37</v>
      </c>
      <c r="G17">
        <v>4.0609999999999999</v>
      </c>
      <c r="H17">
        <v>7.5246000000000004</v>
      </c>
      <c r="I17">
        <v>0.79769999999999996</v>
      </c>
      <c r="J17">
        <v>0.61550000000000005</v>
      </c>
      <c r="K17">
        <v>0.20507</v>
      </c>
      <c r="L17" s="1">
        <v>4.9769999999999997E-3</v>
      </c>
      <c r="M17" s="1">
        <v>1.658E-3</v>
      </c>
      <c r="N17">
        <v>0.8629</v>
      </c>
      <c r="O17">
        <v>0.49099999999999999</v>
      </c>
      <c r="P17">
        <v>30.55</v>
      </c>
      <c r="Q17">
        <v>15</v>
      </c>
      <c r="R17">
        <v>0.21179999999999999</v>
      </c>
      <c r="S17" s="1">
        <v>3.4689999999999999E-2</v>
      </c>
      <c r="T17">
        <f t="shared" si="0"/>
        <v>0.6442464054716589</v>
      </c>
    </row>
    <row r="18" spans="1:20" x14ac:dyDescent="0.3">
      <c r="J18">
        <f>MAX(J3:J17)</f>
        <v>0.75619999999999998</v>
      </c>
    </row>
    <row r="22" spans="1:20" x14ac:dyDescent="0.3">
      <c r="A22" t="s">
        <v>26</v>
      </c>
    </row>
    <row r="23" spans="1:20" x14ac:dyDescent="0.3">
      <c r="A23" t="s">
        <v>27</v>
      </c>
      <c r="B23" t="s">
        <v>28</v>
      </c>
      <c r="C23" t="s">
        <v>8</v>
      </c>
      <c r="D23" t="s">
        <v>29</v>
      </c>
      <c r="E23" t="s">
        <v>30</v>
      </c>
      <c r="F23" t="s">
        <v>31</v>
      </c>
      <c r="G23" t="s">
        <v>12</v>
      </c>
      <c r="H23" t="s">
        <v>13</v>
      </c>
      <c r="I23" t="s">
        <v>14</v>
      </c>
      <c r="J23" t="s">
        <v>15</v>
      </c>
      <c r="K23" t="s">
        <v>32</v>
      </c>
      <c r="L23" t="s">
        <v>33</v>
      </c>
      <c r="M23" t="s">
        <v>34</v>
      </c>
      <c r="N23" t="s">
        <v>35</v>
      </c>
      <c r="O23" t="s">
        <v>20</v>
      </c>
      <c r="P23" t="s">
        <v>21</v>
      </c>
      <c r="Q23" t="s">
        <v>22</v>
      </c>
      <c r="R23" t="s">
        <v>23</v>
      </c>
      <c r="S23" t="s">
        <v>24</v>
      </c>
      <c r="T23" t="s">
        <v>25</v>
      </c>
    </row>
    <row r="24" spans="1:20" x14ac:dyDescent="0.3">
      <c r="A24">
        <v>1</v>
      </c>
      <c r="B24">
        <v>5000</v>
      </c>
      <c r="C24">
        <v>0</v>
      </c>
      <c r="D24">
        <v>5.2309999999999999</v>
      </c>
      <c r="E24" s="1">
        <v>8.4110000000000004E-2</v>
      </c>
      <c r="F24">
        <v>44.04</v>
      </c>
      <c r="G24">
        <v>4.4180000000000001</v>
      </c>
      <c r="H24">
        <v>13.030900000000001</v>
      </c>
      <c r="I24">
        <v>0.76490000000000002</v>
      </c>
      <c r="J24">
        <v>0.1188</v>
      </c>
      <c r="K24">
        <v>1.367E-2</v>
      </c>
      <c r="L24" s="1">
        <v>2.6030000000000001E-2</v>
      </c>
      <c r="M24" s="1">
        <v>2.996E-3</v>
      </c>
      <c r="N24">
        <v>10.8443</v>
      </c>
      <c r="O24">
        <v>9.0800000000000006E-2</v>
      </c>
      <c r="P24">
        <v>57.58</v>
      </c>
      <c r="Q24">
        <v>5.2309999999999999</v>
      </c>
      <c r="R24">
        <v>1.0855999999999999</v>
      </c>
      <c r="S24" s="1">
        <v>3.1530000000000002E-2</v>
      </c>
      <c r="T24">
        <f>K24*PI()</f>
        <v>4.2945571574572475E-2</v>
      </c>
    </row>
    <row r="25" spans="1:20" x14ac:dyDescent="0.3">
      <c r="A25">
        <v>2</v>
      </c>
      <c r="B25">
        <v>5000</v>
      </c>
      <c r="C25">
        <v>0</v>
      </c>
      <c r="D25">
        <v>4.9240000000000004</v>
      </c>
      <c r="E25" s="1">
        <v>8.1699999999999995E-2</v>
      </c>
      <c r="F25">
        <v>42.78</v>
      </c>
      <c r="G25">
        <v>4.3949999999999996</v>
      </c>
      <c r="H25">
        <v>12.677199999999999</v>
      </c>
      <c r="I25">
        <v>0.76770000000000005</v>
      </c>
      <c r="J25">
        <v>0.23019999999999999</v>
      </c>
      <c r="K25">
        <v>2.734E-2</v>
      </c>
      <c r="L25" s="1">
        <v>2.4500000000000001E-2</v>
      </c>
      <c r="M25" s="1">
        <v>2.9099999999999998E-3</v>
      </c>
      <c r="N25">
        <v>9.6237999999999992</v>
      </c>
      <c r="O25">
        <v>0.1767</v>
      </c>
      <c r="P25">
        <v>55.72</v>
      </c>
      <c r="Q25">
        <v>9.8469999999999995</v>
      </c>
      <c r="R25">
        <v>1.0169999999999999</v>
      </c>
      <c r="S25" s="1">
        <v>2.632E-2</v>
      </c>
      <c r="T25">
        <f t="shared" ref="T25:T38" si="1">K25*PI()</f>
        <v>8.589114314914495E-2</v>
      </c>
    </row>
    <row r="26" spans="1:20" x14ac:dyDescent="0.3">
      <c r="A26">
        <v>3</v>
      </c>
      <c r="B26">
        <v>5000</v>
      </c>
      <c r="C26">
        <v>0</v>
      </c>
      <c r="D26">
        <v>4.585</v>
      </c>
      <c r="E26" s="1">
        <v>7.8920000000000004E-2</v>
      </c>
      <c r="F26">
        <v>41.32</v>
      </c>
      <c r="G26">
        <v>4.3689999999999998</v>
      </c>
      <c r="H26">
        <v>12.270099999999999</v>
      </c>
      <c r="I26">
        <v>0.77080000000000004</v>
      </c>
      <c r="J26">
        <v>0.33289999999999997</v>
      </c>
      <c r="K26">
        <v>4.1009999999999998E-2</v>
      </c>
      <c r="L26" s="1">
        <v>2.282E-2</v>
      </c>
      <c r="M26" s="1">
        <v>2.8119999999999998E-3</v>
      </c>
      <c r="N26">
        <v>8.4495000000000005</v>
      </c>
      <c r="O26">
        <v>0.25659999999999999</v>
      </c>
      <c r="P26">
        <v>53.61</v>
      </c>
      <c r="Q26">
        <v>13.75</v>
      </c>
      <c r="R26">
        <v>0.94120000000000004</v>
      </c>
      <c r="S26" s="1">
        <v>2.197E-2</v>
      </c>
      <c r="T26">
        <f t="shared" si="1"/>
        <v>0.12883671472371741</v>
      </c>
    </row>
    <row r="27" spans="1:20" x14ac:dyDescent="0.3">
      <c r="A27">
        <v>4</v>
      </c>
      <c r="B27">
        <v>5000</v>
      </c>
      <c r="C27">
        <v>0</v>
      </c>
      <c r="D27">
        <v>4.2190000000000003</v>
      </c>
      <c r="E27" s="1">
        <v>7.5920000000000001E-2</v>
      </c>
      <c r="F27">
        <v>39.75</v>
      </c>
      <c r="G27">
        <v>4.34</v>
      </c>
      <c r="H27">
        <v>11.8308</v>
      </c>
      <c r="I27">
        <v>0.77410000000000001</v>
      </c>
      <c r="J27">
        <v>0.42449999999999999</v>
      </c>
      <c r="K27">
        <v>5.4679999999999999E-2</v>
      </c>
      <c r="L27" s="1">
        <v>2.1000000000000001E-2</v>
      </c>
      <c r="M27" s="1">
        <v>2.7049999999999999E-3</v>
      </c>
      <c r="N27">
        <v>7.3292000000000002</v>
      </c>
      <c r="O27">
        <v>0.32869999999999999</v>
      </c>
      <c r="P27">
        <v>51.35</v>
      </c>
      <c r="Q27">
        <v>16.88</v>
      </c>
      <c r="R27">
        <v>0.86019999999999996</v>
      </c>
      <c r="S27" s="1">
        <v>1.915E-2</v>
      </c>
      <c r="T27">
        <f t="shared" si="1"/>
        <v>0.1717822862982899</v>
      </c>
    </row>
    <row r="28" spans="1:20" x14ac:dyDescent="0.3">
      <c r="A28">
        <v>5</v>
      </c>
      <c r="B28">
        <v>5000</v>
      </c>
      <c r="C28">
        <v>0</v>
      </c>
      <c r="D28">
        <v>3.8279999999999998</v>
      </c>
      <c r="E28" s="1">
        <v>7.2749999999999995E-2</v>
      </c>
      <c r="F28">
        <v>38.090000000000003</v>
      </c>
      <c r="G28">
        <v>4.3099999999999996</v>
      </c>
      <c r="H28">
        <v>11.366</v>
      </c>
      <c r="I28">
        <v>0.77759999999999996</v>
      </c>
      <c r="J28">
        <v>0.50249999999999995</v>
      </c>
      <c r="K28">
        <v>6.8360000000000004E-2</v>
      </c>
      <c r="L28" s="1">
        <v>1.9050000000000001E-2</v>
      </c>
      <c r="M28" s="1">
        <v>2.5920000000000001E-3</v>
      </c>
      <c r="N28">
        <v>6.2668999999999997</v>
      </c>
      <c r="O28">
        <v>0.39069999999999999</v>
      </c>
      <c r="P28">
        <v>48.99</v>
      </c>
      <c r="Q28">
        <v>19.14</v>
      </c>
      <c r="R28">
        <v>0.77490000000000003</v>
      </c>
      <c r="S28" s="1">
        <v>1.8149999999999999E-2</v>
      </c>
      <c r="T28">
        <f t="shared" si="1"/>
        <v>0.21475927379939827</v>
      </c>
    </row>
    <row r="29" spans="1:20" x14ac:dyDescent="0.3">
      <c r="A29">
        <v>6</v>
      </c>
      <c r="B29">
        <v>5000</v>
      </c>
      <c r="C29">
        <v>0</v>
      </c>
      <c r="D29">
        <v>3.4119999999999999</v>
      </c>
      <c r="E29" s="1">
        <v>6.9150000000000003E-2</v>
      </c>
      <c r="F29">
        <v>36.21</v>
      </c>
      <c r="G29">
        <v>4.2759999999999998</v>
      </c>
      <c r="H29">
        <v>10.837899999999999</v>
      </c>
      <c r="I29">
        <v>0.78129999999999999</v>
      </c>
      <c r="J29">
        <v>0.56540000000000001</v>
      </c>
      <c r="K29">
        <v>8.2030000000000006E-2</v>
      </c>
      <c r="L29" s="1">
        <v>1.6979999999999999E-2</v>
      </c>
      <c r="M29" s="1">
        <v>2.464E-3</v>
      </c>
      <c r="N29">
        <v>5.2633000000000001</v>
      </c>
      <c r="O29">
        <v>0.44180000000000003</v>
      </c>
      <c r="P29">
        <v>46.34</v>
      </c>
      <c r="Q29">
        <v>20.47</v>
      </c>
      <c r="R29">
        <v>0.6855</v>
      </c>
      <c r="S29" s="1">
        <v>1.857E-2</v>
      </c>
      <c r="T29">
        <f t="shared" si="1"/>
        <v>0.25770484537397076</v>
      </c>
    </row>
    <row r="30" spans="1:20" x14ac:dyDescent="0.3">
      <c r="A30">
        <v>7</v>
      </c>
      <c r="B30">
        <v>5000</v>
      </c>
      <c r="C30">
        <v>0</v>
      </c>
      <c r="D30">
        <v>2.9710000000000001</v>
      </c>
      <c r="E30" s="1">
        <v>6.4860000000000001E-2</v>
      </c>
      <c r="F30">
        <v>33.96</v>
      </c>
      <c r="G30">
        <v>4.2350000000000003</v>
      </c>
      <c r="H30">
        <v>10.2087</v>
      </c>
      <c r="I30">
        <v>0.78549999999999998</v>
      </c>
      <c r="J30">
        <v>0.61240000000000006</v>
      </c>
      <c r="K30">
        <v>9.5699999999999993E-2</v>
      </c>
      <c r="L30" s="1">
        <v>1.4789999999999999E-2</v>
      </c>
      <c r="M30" s="1">
        <v>2.3110000000000001E-3</v>
      </c>
      <c r="N30">
        <v>4.3188000000000004</v>
      </c>
      <c r="O30">
        <v>0.48099999999999998</v>
      </c>
      <c r="P30">
        <v>43.23</v>
      </c>
      <c r="Q30">
        <v>20.8</v>
      </c>
      <c r="R30">
        <v>0.59230000000000005</v>
      </c>
      <c r="S30" s="1">
        <v>1.9949999999999999E-2</v>
      </c>
      <c r="T30">
        <f t="shared" si="1"/>
        <v>0.30065041694854316</v>
      </c>
    </row>
    <row r="31" spans="1:20" x14ac:dyDescent="0.3">
      <c r="A31">
        <v>8</v>
      </c>
      <c r="B31">
        <v>5000</v>
      </c>
      <c r="C31">
        <v>0</v>
      </c>
      <c r="D31">
        <v>2.5049999999999999</v>
      </c>
      <c r="E31" s="1">
        <v>5.9799999999999999E-2</v>
      </c>
      <c r="F31">
        <v>31.31</v>
      </c>
      <c r="G31">
        <v>4.1870000000000003</v>
      </c>
      <c r="H31">
        <v>9.4666999999999994</v>
      </c>
      <c r="I31">
        <v>0.79</v>
      </c>
      <c r="J31">
        <v>0.63990000000000002</v>
      </c>
      <c r="K31">
        <v>0.10936999999999999</v>
      </c>
      <c r="L31" s="1">
        <v>1.2460000000000001E-2</v>
      </c>
      <c r="M31" s="1">
        <v>2.1299999999999999E-3</v>
      </c>
      <c r="N31">
        <v>3.4321000000000002</v>
      </c>
      <c r="O31">
        <v>0.50549999999999995</v>
      </c>
      <c r="P31">
        <v>39.630000000000003</v>
      </c>
      <c r="Q31">
        <v>20.04</v>
      </c>
      <c r="R31">
        <v>0.49540000000000001</v>
      </c>
      <c r="S31" s="1">
        <v>2.2339999999999999E-2</v>
      </c>
      <c r="T31">
        <f t="shared" si="1"/>
        <v>0.34359598852311568</v>
      </c>
    </row>
    <row r="32" spans="1:20" s="2" customFormat="1" x14ac:dyDescent="0.3">
      <c r="A32" s="2">
        <v>9</v>
      </c>
      <c r="B32" s="2">
        <v>5000</v>
      </c>
      <c r="C32" s="2">
        <v>0</v>
      </c>
      <c r="D32" s="2">
        <v>2.012</v>
      </c>
      <c r="E32" s="3">
        <v>5.3900000000000003E-2</v>
      </c>
      <c r="F32" s="2">
        <v>28.22</v>
      </c>
      <c r="G32" s="2">
        <v>4.1310000000000002</v>
      </c>
      <c r="H32" s="2">
        <v>8.6018000000000008</v>
      </c>
      <c r="I32" s="2">
        <v>0.79430000000000001</v>
      </c>
      <c r="J32" s="2">
        <v>0.64170000000000005</v>
      </c>
      <c r="K32" s="2">
        <v>0.12304</v>
      </c>
      <c r="L32" s="3">
        <v>1.001E-2</v>
      </c>
      <c r="M32" s="3">
        <v>1.92E-3</v>
      </c>
      <c r="N32" s="2">
        <v>2.6008</v>
      </c>
      <c r="O32" s="2">
        <v>0.50970000000000004</v>
      </c>
      <c r="P32" s="2">
        <v>35.53</v>
      </c>
      <c r="Q32" s="2">
        <v>18.11</v>
      </c>
      <c r="R32" s="2">
        <v>0.3952</v>
      </c>
      <c r="S32" s="3">
        <v>2.5950000000000001E-2</v>
      </c>
      <c r="T32" s="2">
        <f t="shared" si="1"/>
        <v>0.38654156009768814</v>
      </c>
    </row>
    <row r="33" spans="1:20" x14ac:dyDescent="0.3">
      <c r="A33">
        <v>10</v>
      </c>
      <c r="B33">
        <v>5000</v>
      </c>
      <c r="C33">
        <v>0</v>
      </c>
      <c r="D33">
        <v>1.4970000000000001</v>
      </c>
      <c r="E33" s="1">
        <v>4.7109999999999999E-2</v>
      </c>
      <c r="F33">
        <v>24.67</v>
      </c>
      <c r="G33">
        <v>4.0659999999999998</v>
      </c>
      <c r="H33">
        <v>7.6067999999999998</v>
      </c>
      <c r="I33">
        <v>0.79759999999999998</v>
      </c>
      <c r="J33">
        <v>0.60670000000000002</v>
      </c>
      <c r="K33">
        <v>0.13671</v>
      </c>
      <c r="L33" s="1">
        <v>7.4489999999999999E-3</v>
      </c>
      <c r="M33" s="1">
        <v>1.678E-3</v>
      </c>
      <c r="N33">
        <v>1.8260000000000001</v>
      </c>
      <c r="O33">
        <v>0.4839</v>
      </c>
      <c r="P33">
        <v>30.93</v>
      </c>
      <c r="Q33">
        <v>14.97</v>
      </c>
      <c r="R33">
        <v>0.29270000000000002</v>
      </c>
      <c r="S33" s="1">
        <v>3.0630000000000001E-2</v>
      </c>
      <c r="T33">
        <f t="shared" si="1"/>
        <v>0.4294871316722606</v>
      </c>
    </row>
    <row r="34" spans="1:20" x14ac:dyDescent="0.3">
      <c r="A34">
        <v>11</v>
      </c>
      <c r="B34">
        <v>5000</v>
      </c>
      <c r="C34">
        <v>0</v>
      </c>
      <c r="D34">
        <v>0.9617</v>
      </c>
      <c r="E34" s="1">
        <v>3.9579999999999997E-2</v>
      </c>
      <c r="F34">
        <v>20.72</v>
      </c>
      <c r="G34">
        <v>3.9940000000000002</v>
      </c>
      <c r="H34">
        <v>6.5025000000000004</v>
      </c>
      <c r="I34">
        <v>0.79790000000000005</v>
      </c>
      <c r="J34">
        <v>0.51049999999999995</v>
      </c>
      <c r="K34">
        <v>0.15038000000000001</v>
      </c>
      <c r="L34" s="1">
        <v>4.7860000000000003E-3</v>
      </c>
      <c r="M34" s="1">
        <v>1.41E-3</v>
      </c>
      <c r="N34">
        <v>1.1082000000000001</v>
      </c>
      <c r="O34">
        <v>0.4073</v>
      </c>
      <c r="P34">
        <v>25.97</v>
      </c>
      <c r="Q34">
        <v>10.58</v>
      </c>
      <c r="R34">
        <v>0.1898</v>
      </c>
      <c r="S34" s="1">
        <v>3.7379999999999997E-2</v>
      </c>
      <c r="T34">
        <f t="shared" si="1"/>
        <v>0.47243270324683312</v>
      </c>
    </row>
    <row r="35" spans="1:20" x14ac:dyDescent="0.3">
      <c r="A35">
        <v>12</v>
      </c>
      <c r="B35">
        <v>5000</v>
      </c>
      <c r="C35">
        <v>0</v>
      </c>
      <c r="D35">
        <v>0.43890000000000001</v>
      </c>
      <c r="E35" s="1">
        <v>3.1980000000000001E-2</v>
      </c>
      <c r="F35">
        <v>16.739999999999998</v>
      </c>
      <c r="G35">
        <v>3.9220000000000002</v>
      </c>
      <c r="H35">
        <v>5.3883000000000001</v>
      </c>
      <c r="I35">
        <v>0.79239999999999999</v>
      </c>
      <c r="J35">
        <v>0.3145</v>
      </c>
      <c r="K35">
        <v>0.16405</v>
      </c>
      <c r="L35" s="1">
        <v>2.1840000000000002E-3</v>
      </c>
      <c r="M35" s="1">
        <v>1.139E-3</v>
      </c>
      <c r="N35">
        <v>0.47749999999999998</v>
      </c>
      <c r="O35">
        <v>0.2492</v>
      </c>
      <c r="P35">
        <v>21.13</v>
      </c>
      <c r="Q35">
        <v>5.2670000000000003</v>
      </c>
      <c r="R35">
        <v>9.3399999999999997E-2</v>
      </c>
      <c r="S35" s="1">
        <v>4.6240000000000003E-2</v>
      </c>
      <c r="T35">
        <f t="shared" si="1"/>
        <v>0.51537827482140552</v>
      </c>
    </row>
    <row r="36" spans="1:20" x14ac:dyDescent="0.3">
      <c r="A36">
        <v>13</v>
      </c>
      <c r="B36">
        <v>5000</v>
      </c>
      <c r="C36">
        <v>0</v>
      </c>
      <c r="D36" s="1">
        <v>-6.3479999999999995E-2</v>
      </c>
      <c r="E36" s="1">
        <v>2.479E-2</v>
      </c>
      <c r="F36">
        <v>12.98</v>
      </c>
      <c r="G36">
        <v>3.8530000000000002</v>
      </c>
      <c r="H36">
        <v>4.3343999999999996</v>
      </c>
      <c r="I36">
        <v>0.7772</v>
      </c>
      <c r="J36">
        <v>-6.3600000000000004E-2</v>
      </c>
      <c r="K36">
        <v>0.17771999999999999</v>
      </c>
      <c r="L36" s="1">
        <v>-3.1589999999999998E-4</v>
      </c>
      <c r="M36" s="1">
        <v>8.832E-4</v>
      </c>
      <c r="N36">
        <v>-6.5199999999999994E-2</v>
      </c>
      <c r="O36">
        <v>-4.9399999999999999E-2</v>
      </c>
      <c r="P36">
        <v>16.7</v>
      </c>
      <c r="Q36">
        <v>-0.82520000000000004</v>
      </c>
      <c r="R36">
        <v>5.0000000000000001E-3</v>
      </c>
      <c r="S36" s="1">
        <v>5.7579999999999999E-2</v>
      </c>
      <c r="T36">
        <f t="shared" si="1"/>
        <v>0.55832384639597799</v>
      </c>
    </row>
    <row r="37" spans="1:20" x14ac:dyDescent="0.3">
      <c r="A37">
        <v>14</v>
      </c>
      <c r="B37">
        <v>5000</v>
      </c>
      <c r="C37">
        <v>0</v>
      </c>
      <c r="D37">
        <v>-0.52790000000000004</v>
      </c>
      <c r="E37" s="1">
        <v>1.8270000000000002E-2</v>
      </c>
      <c r="F37">
        <v>9.5660000000000007</v>
      </c>
      <c r="G37">
        <v>3.7909999999999999</v>
      </c>
      <c r="H37">
        <v>3.3786</v>
      </c>
      <c r="I37">
        <v>0.74690000000000001</v>
      </c>
      <c r="J37">
        <v>-0.77249999999999996</v>
      </c>
      <c r="K37">
        <v>0.19139999999999999</v>
      </c>
      <c r="L37" s="1">
        <v>-2.627E-3</v>
      </c>
      <c r="M37" s="1">
        <v>6.5090000000000005E-4</v>
      </c>
      <c r="N37">
        <v>-0.51139999999999997</v>
      </c>
      <c r="O37">
        <v>-0.57699999999999996</v>
      </c>
      <c r="P37">
        <v>12.81</v>
      </c>
      <c r="Q37">
        <v>-7.39</v>
      </c>
      <c r="R37">
        <v>-7.2700000000000001E-2</v>
      </c>
      <c r="S37" s="1">
        <v>7.0419999999999996E-2</v>
      </c>
      <c r="T37">
        <f t="shared" si="1"/>
        <v>0.60130083389708633</v>
      </c>
    </row>
    <row r="38" spans="1:20" x14ac:dyDescent="0.3">
      <c r="A38">
        <v>15</v>
      </c>
      <c r="B38">
        <v>5000</v>
      </c>
      <c r="C38">
        <v>0</v>
      </c>
      <c r="D38">
        <v>-0.94359999999999999</v>
      </c>
      <c r="E38" s="1">
        <v>1.32E-2</v>
      </c>
      <c r="F38">
        <v>6.9119999999999999</v>
      </c>
      <c r="G38">
        <v>3.7429999999999999</v>
      </c>
      <c r="H38">
        <v>2.6353</v>
      </c>
      <c r="I38">
        <v>0.70079999999999998</v>
      </c>
      <c r="J38">
        <v>-2.048</v>
      </c>
      <c r="K38">
        <v>0.20507</v>
      </c>
      <c r="L38" s="1">
        <v>-4.6959999999999997E-3</v>
      </c>
      <c r="M38" s="1">
        <v>4.7029999999999999E-4</v>
      </c>
      <c r="N38">
        <v>-0.86240000000000006</v>
      </c>
      <c r="O38">
        <v>-1.4351</v>
      </c>
      <c r="P38">
        <v>9.8629999999999995</v>
      </c>
      <c r="Q38">
        <v>-14.15</v>
      </c>
      <c r="R38">
        <v>-0.1376</v>
      </c>
      <c r="S38" s="1">
        <v>8.5470000000000004E-2</v>
      </c>
      <c r="T38">
        <f t="shared" si="1"/>
        <v>0.6442464054716589</v>
      </c>
    </row>
    <row r="39" spans="1:20" x14ac:dyDescent="0.3">
      <c r="J39">
        <f>MAX(J24:J38)</f>
        <v>0.64170000000000005</v>
      </c>
    </row>
    <row r="41" spans="1:20" x14ac:dyDescent="0.3">
      <c r="A41" t="s">
        <v>36</v>
      </c>
    </row>
    <row r="42" spans="1:20" x14ac:dyDescent="0.3">
      <c r="A42" t="s">
        <v>27</v>
      </c>
      <c r="B42" t="s">
        <v>28</v>
      </c>
      <c r="C42" t="s">
        <v>8</v>
      </c>
      <c r="D42" t="s">
        <v>29</v>
      </c>
      <c r="E42" t="s">
        <v>30</v>
      </c>
      <c r="F42" t="s">
        <v>31</v>
      </c>
      <c r="G42" t="s">
        <v>12</v>
      </c>
      <c r="H42" t="s">
        <v>13</v>
      </c>
      <c r="I42" t="s">
        <v>14</v>
      </c>
      <c r="J42" t="s">
        <v>15</v>
      </c>
      <c r="K42" t="s">
        <v>32</v>
      </c>
      <c r="L42" t="s">
        <v>33</v>
      </c>
      <c r="M42" t="s">
        <v>34</v>
      </c>
      <c r="N42" t="s">
        <v>35</v>
      </c>
      <c r="O42" t="s">
        <v>20</v>
      </c>
      <c r="P42" t="s">
        <v>21</v>
      </c>
      <c r="Q42" t="s">
        <v>22</v>
      </c>
      <c r="R42" t="s">
        <v>23</v>
      </c>
      <c r="S42" t="s">
        <v>24</v>
      </c>
      <c r="T42" t="s">
        <v>25</v>
      </c>
    </row>
    <row r="43" spans="1:20" x14ac:dyDescent="0.3">
      <c r="A43">
        <v>1</v>
      </c>
      <c r="B43">
        <v>5000</v>
      </c>
      <c r="C43">
        <v>0</v>
      </c>
      <c r="D43">
        <v>6.2960000000000003</v>
      </c>
      <c r="E43" s="1">
        <v>9.9699999999999997E-2</v>
      </c>
      <c r="F43">
        <v>52.21</v>
      </c>
      <c r="G43">
        <v>4.5670000000000002</v>
      </c>
      <c r="H43">
        <v>15.317500000000001</v>
      </c>
      <c r="I43">
        <v>0.74629999999999996</v>
      </c>
      <c r="J43">
        <v>0.1206</v>
      </c>
      <c r="K43">
        <v>1.2529999999999999E-2</v>
      </c>
      <c r="L43" s="1">
        <v>2.213E-2</v>
      </c>
      <c r="M43" s="1">
        <v>2.2989999999999998E-3</v>
      </c>
      <c r="N43">
        <v>10.9116</v>
      </c>
      <c r="O43">
        <v>0.09</v>
      </c>
      <c r="P43">
        <v>69.959999999999994</v>
      </c>
      <c r="Q43">
        <v>6.2960000000000003</v>
      </c>
      <c r="R43">
        <v>1.0011000000000001</v>
      </c>
      <c r="S43" s="1">
        <v>2.445E-2</v>
      </c>
      <c r="T43">
        <f>K43*PI()</f>
        <v>3.9364155949480104E-2</v>
      </c>
    </row>
    <row r="44" spans="1:20" x14ac:dyDescent="0.3">
      <c r="A44">
        <v>2</v>
      </c>
      <c r="B44">
        <v>5000</v>
      </c>
      <c r="C44">
        <v>0</v>
      </c>
      <c r="D44">
        <v>5.9119999999999999</v>
      </c>
      <c r="E44" s="1">
        <v>9.7189999999999999E-2</v>
      </c>
      <c r="F44">
        <v>50.89</v>
      </c>
      <c r="G44">
        <v>4.5430000000000001</v>
      </c>
      <c r="H44">
        <v>14.9481</v>
      </c>
      <c r="I44">
        <v>0.74929999999999997</v>
      </c>
      <c r="J44">
        <v>0.2324</v>
      </c>
      <c r="K44">
        <v>2.5059999999999999E-2</v>
      </c>
      <c r="L44" s="1">
        <v>2.078E-2</v>
      </c>
      <c r="M44" s="1">
        <v>2.2409999999999999E-3</v>
      </c>
      <c r="N44">
        <v>9.6743000000000006</v>
      </c>
      <c r="O44">
        <v>0.1741</v>
      </c>
      <c r="P44">
        <v>67.91</v>
      </c>
      <c r="Q44">
        <v>11.82</v>
      </c>
      <c r="R44">
        <v>0.93589999999999995</v>
      </c>
      <c r="S44" s="1">
        <v>2.1069999999999998E-2</v>
      </c>
      <c r="T44">
        <f t="shared" ref="T44:T57" si="2">K44*PI()</f>
        <v>7.8728311898960207E-2</v>
      </c>
    </row>
    <row r="45" spans="1:20" x14ac:dyDescent="0.3">
      <c r="A45">
        <v>3</v>
      </c>
      <c r="B45">
        <v>5000</v>
      </c>
      <c r="C45">
        <v>0</v>
      </c>
      <c r="D45">
        <v>5.4960000000000004</v>
      </c>
      <c r="E45" s="1">
        <v>9.4390000000000002E-2</v>
      </c>
      <c r="F45">
        <v>49.42</v>
      </c>
      <c r="G45">
        <v>4.516</v>
      </c>
      <c r="H45">
        <v>14.537699999999999</v>
      </c>
      <c r="I45">
        <v>0.75270000000000004</v>
      </c>
      <c r="J45">
        <v>0.33360000000000001</v>
      </c>
      <c r="K45">
        <v>3.7600000000000001E-2</v>
      </c>
      <c r="L45" s="1">
        <v>1.9310000000000001E-2</v>
      </c>
      <c r="M45" s="1">
        <v>2.176E-3</v>
      </c>
      <c r="N45">
        <v>8.4878</v>
      </c>
      <c r="O45">
        <v>0.25109999999999999</v>
      </c>
      <c r="P45">
        <v>65.66</v>
      </c>
      <c r="Q45">
        <v>16.489999999999998</v>
      </c>
      <c r="R45">
        <v>0.86539999999999995</v>
      </c>
      <c r="S45" s="1">
        <v>1.8599999999999998E-2</v>
      </c>
      <c r="T45">
        <f t="shared" si="2"/>
        <v>0.11812388377497622</v>
      </c>
    </row>
    <row r="46" spans="1:20" x14ac:dyDescent="0.3">
      <c r="A46">
        <v>4</v>
      </c>
      <c r="B46">
        <v>5000</v>
      </c>
      <c r="C46">
        <v>0</v>
      </c>
      <c r="D46">
        <v>5.05</v>
      </c>
      <c r="E46" s="1">
        <v>9.1389999999999999E-2</v>
      </c>
      <c r="F46">
        <v>47.85</v>
      </c>
      <c r="G46">
        <v>4.4880000000000004</v>
      </c>
      <c r="H46">
        <v>14.0991</v>
      </c>
      <c r="I46">
        <v>0.75629999999999997</v>
      </c>
      <c r="J46">
        <v>0.42209999999999998</v>
      </c>
      <c r="K46">
        <v>5.0130000000000001E-2</v>
      </c>
      <c r="L46" s="1">
        <v>1.7739999999999999E-2</v>
      </c>
      <c r="M46" s="1">
        <v>2.1069999999999999E-3</v>
      </c>
      <c r="N46">
        <v>7.3571999999999997</v>
      </c>
      <c r="O46">
        <v>0.31919999999999998</v>
      </c>
      <c r="P46">
        <v>63.27</v>
      </c>
      <c r="Q46">
        <v>20.2</v>
      </c>
      <c r="R46">
        <v>0.79059999999999997</v>
      </c>
      <c r="S46" s="1">
        <v>1.7489999999999999E-2</v>
      </c>
      <c r="T46">
        <f t="shared" si="2"/>
        <v>0.15748803972445632</v>
      </c>
    </row>
    <row r="47" spans="1:20" x14ac:dyDescent="0.3">
      <c r="A47">
        <v>5</v>
      </c>
      <c r="B47">
        <v>5000</v>
      </c>
      <c r="C47">
        <v>0</v>
      </c>
      <c r="D47">
        <v>4.5739999999999998</v>
      </c>
      <c r="E47" s="1">
        <v>8.8010000000000005E-2</v>
      </c>
      <c r="F47">
        <v>46.08</v>
      </c>
      <c r="G47">
        <v>4.4560000000000004</v>
      </c>
      <c r="H47">
        <v>13.6029</v>
      </c>
      <c r="I47">
        <v>0.76029999999999998</v>
      </c>
      <c r="J47">
        <v>0.49619999999999997</v>
      </c>
      <c r="K47">
        <v>6.2659999999999993E-2</v>
      </c>
      <c r="L47" s="1">
        <v>1.6070000000000001E-2</v>
      </c>
      <c r="M47" s="1">
        <v>2.029E-3</v>
      </c>
      <c r="N47">
        <v>6.2843</v>
      </c>
      <c r="O47">
        <v>0.37730000000000002</v>
      </c>
      <c r="P47">
        <v>60.61</v>
      </c>
      <c r="Q47">
        <v>22.87</v>
      </c>
      <c r="R47">
        <v>0.71199999999999997</v>
      </c>
      <c r="S47" s="1">
        <v>1.7600000000000001E-2</v>
      </c>
      <c r="T47">
        <f t="shared" si="2"/>
        <v>0.19685219567393641</v>
      </c>
    </row>
    <row r="48" spans="1:20" x14ac:dyDescent="0.3">
      <c r="A48">
        <v>6</v>
      </c>
      <c r="B48">
        <v>5000</v>
      </c>
      <c r="C48">
        <v>0</v>
      </c>
      <c r="D48">
        <v>4.0679999999999996</v>
      </c>
      <c r="E48" s="1">
        <v>8.3900000000000002E-2</v>
      </c>
      <c r="F48">
        <v>43.93</v>
      </c>
      <c r="G48">
        <v>4.4160000000000004</v>
      </c>
      <c r="H48">
        <v>13.0009</v>
      </c>
      <c r="I48">
        <v>0.7651</v>
      </c>
      <c r="J48">
        <v>0.55559999999999998</v>
      </c>
      <c r="K48">
        <v>7.5190000000000007E-2</v>
      </c>
      <c r="L48" s="1">
        <v>1.4290000000000001E-2</v>
      </c>
      <c r="M48" s="1">
        <v>1.9350000000000001E-3</v>
      </c>
      <c r="N48">
        <v>5.2702999999999998</v>
      </c>
      <c r="O48">
        <v>0.42509999999999998</v>
      </c>
      <c r="P48">
        <v>57.42</v>
      </c>
      <c r="Q48">
        <v>24.41</v>
      </c>
      <c r="R48">
        <v>0.62939999999999996</v>
      </c>
      <c r="S48" s="1">
        <v>1.8489999999999999E-2</v>
      </c>
      <c r="T48">
        <f t="shared" si="2"/>
        <v>0.23621635162341656</v>
      </c>
    </row>
    <row r="49" spans="1:20" x14ac:dyDescent="0.3">
      <c r="A49">
        <v>7</v>
      </c>
      <c r="B49">
        <v>5000</v>
      </c>
      <c r="C49">
        <v>0</v>
      </c>
      <c r="D49">
        <v>3.532</v>
      </c>
      <c r="E49" s="1">
        <v>7.8960000000000002E-2</v>
      </c>
      <c r="F49">
        <v>41.34</v>
      </c>
      <c r="G49">
        <v>4.3689999999999998</v>
      </c>
      <c r="H49">
        <v>12.2765</v>
      </c>
      <c r="I49">
        <v>0.77080000000000004</v>
      </c>
      <c r="J49">
        <v>0.59799999999999998</v>
      </c>
      <c r="K49">
        <v>8.7720000000000006E-2</v>
      </c>
      <c r="L49" s="1">
        <v>1.2409999999999999E-2</v>
      </c>
      <c r="M49" s="1">
        <v>1.8209999999999999E-3</v>
      </c>
      <c r="N49">
        <v>4.3150000000000004</v>
      </c>
      <c r="O49">
        <v>0.46089999999999998</v>
      </c>
      <c r="P49">
        <v>53.64</v>
      </c>
      <c r="Q49">
        <v>24.72</v>
      </c>
      <c r="R49">
        <v>0.54300000000000004</v>
      </c>
      <c r="S49" s="1">
        <v>2.019E-2</v>
      </c>
      <c r="T49">
        <f t="shared" si="2"/>
        <v>0.27558050757289665</v>
      </c>
    </row>
    <row r="50" spans="1:20" s="2" customFormat="1" x14ac:dyDescent="0.3">
      <c r="A50" s="2">
        <v>8</v>
      </c>
      <c r="B50" s="2">
        <v>5000</v>
      </c>
      <c r="C50" s="2">
        <v>0</v>
      </c>
      <c r="D50" s="2">
        <v>2.9649999999999999</v>
      </c>
      <c r="E50" s="3">
        <v>7.3090000000000002E-2</v>
      </c>
      <c r="F50" s="2">
        <v>38.270000000000003</v>
      </c>
      <c r="G50" s="2">
        <v>4.3129999999999997</v>
      </c>
      <c r="H50" s="2">
        <v>11.416</v>
      </c>
      <c r="I50" s="2">
        <v>0.7772</v>
      </c>
      <c r="J50" s="2">
        <v>0.61990000000000001</v>
      </c>
      <c r="K50" s="2">
        <v>0.10026</v>
      </c>
      <c r="L50" s="3">
        <v>1.042E-2</v>
      </c>
      <c r="M50" s="3">
        <v>1.6850000000000001E-3</v>
      </c>
      <c r="N50" s="2">
        <v>3.4171999999999998</v>
      </c>
      <c r="O50" s="2">
        <v>0.48180000000000001</v>
      </c>
      <c r="P50" s="2">
        <v>49.24</v>
      </c>
      <c r="Q50" s="2">
        <v>23.72</v>
      </c>
      <c r="R50" s="2">
        <v>0.4531</v>
      </c>
      <c r="S50" s="3">
        <v>2.2749999999999999E-2</v>
      </c>
      <c r="T50" s="2">
        <f t="shared" si="2"/>
        <v>0.31497607944891265</v>
      </c>
    </row>
    <row r="51" spans="1:20" x14ac:dyDescent="0.3">
      <c r="A51">
        <v>9</v>
      </c>
      <c r="B51">
        <v>5000</v>
      </c>
      <c r="C51">
        <v>0</v>
      </c>
      <c r="D51">
        <v>2.3690000000000002</v>
      </c>
      <c r="E51" s="1">
        <v>6.6229999999999997E-2</v>
      </c>
      <c r="F51">
        <v>34.68</v>
      </c>
      <c r="G51">
        <v>4.2480000000000002</v>
      </c>
      <c r="H51">
        <v>10.41</v>
      </c>
      <c r="I51">
        <v>0.78420000000000001</v>
      </c>
      <c r="J51">
        <v>0.61480000000000001</v>
      </c>
      <c r="K51">
        <v>0.11279</v>
      </c>
      <c r="L51" s="1">
        <v>8.3250000000000008E-3</v>
      </c>
      <c r="M51" s="1">
        <v>1.5269999999999999E-3</v>
      </c>
      <c r="N51">
        <v>2.5762999999999998</v>
      </c>
      <c r="O51">
        <v>0.48220000000000002</v>
      </c>
      <c r="P51">
        <v>44.22</v>
      </c>
      <c r="Q51">
        <v>21.32</v>
      </c>
      <c r="R51">
        <v>0.36009999999999998</v>
      </c>
      <c r="S51" s="1">
        <v>2.6380000000000001E-2</v>
      </c>
      <c r="T51">
        <f t="shared" si="2"/>
        <v>0.35434023539839277</v>
      </c>
    </row>
    <row r="52" spans="1:20" x14ac:dyDescent="0.3">
      <c r="A52">
        <v>10</v>
      </c>
      <c r="B52">
        <v>5000</v>
      </c>
      <c r="C52">
        <v>0</v>
      </c>
      <c r="D52">
        <v>1.7430000000000001</v>
      </c>
      <c r="E52" s="1">
        <v>5.8290000000000002E-2</v>
      </c>
      <c r="F52">
        <v>30.52</v>
      </c>
      <c r="G52">
        <v>4.1719999999999997</v>
      </c>
      <c r="H52">
        <v>9.2461000000000002</v>
      </c>
      <c r="I52">
        <v>0.79120000000000001</v>
      </c>
      <c r="J52">
        <v>0.57110000000000005</v>
      </c>
      <c r="K52">
        <v>0.12531999999999999</v>
      </c>
      <c r="L52" s="1">
        <v>6.1250000000000002E-3</v>
      </c>
      <c r="M52" s="1">
        <v>1.3439999999999999E-3</v>
      </c>
      <c r="N52">
        <v>1.7898000000000001</v>
      </c>
      <c r="O52">
        <v>0.45179999999999998</v>
      </c>
      <c r="P52">
        <v>38.58</v>
      </c>
      <c r="Q52">
        <v>17.43</v>
      </c>
      <c r="R52">
        <v>0.26450000000000001</v>
      </c>
      <c r="S52" s="1">
        <v>3.1140000000000001E-2</v>
      </c>
      <c r="T52">
        <f t="shared" si="2"/>
        <v>0.39370439134787283</v>
      </c>
    </row>
    <row r="53" spans="1:20" x14ac:dyDescent="0.3">
      <c r="A53">
        <v>11</v>
      </c>
      <c r="B53">
        <v>5000</v>
      </c>
      <c r="C53">
        <v>0</v>
      </c>
      <c r="D53">
        <v>1.1120000000000001</v>
      </c>
      <c r="E53" s="1">
        <v>4.981E-2</v>
      </c>
      <c r="F53">
        <v>26.08</v>
      </c>
      <c r="G53">
        <v>4.0919999999999996</v>
      </c>
      <c r="H53">
        <v>8.0031999999999996</v>
      </c>
      <c r="I53">
        <v>0.79649999999999999</v>
      </c>
      <c r="J53">
        <v>0.46879999999999999</v>
      </c>
      <c r="K53">
        <v>0.13785</v>
      </c>
      <c r="L53" s="1">
        <v>3.9060000000000002E-3</v>
      </c>
      <c r="M53" s="1">
        <v>1.1490000000000001E-3</v>
      </c>
      <c r="N53">
        <v>1.0777000000000001</v>
      </c>
      <c r="O53">
        <v>0.37340000000000001</v>
      </c>
      <c r="P53">
        <v>32.75</v>
      </c>
      <c r="Q53">
        <v>12.23</v>
      </c>
      <c r="R53">
        <v>0.17119999999999999</v>
      </c>
      <c r="S53" s="1">
        <v>3.7839999999999999E-2</v>
      </c>
      <c r="T53">
        <f t="shared" si="2"/>
        <v>0.433068547297353</v>
      </c>
    </row>
    <row r="54" spans="1:20" x14ac:dyDescent="0.3">
      <c r="A54">
        <v>12</v>
      </c>
      <c r="B54">
        <v>5000</v>
      </c>
      <c r="C54">
        <v>0</v>
      </c>
      <c r="D54">
        <v>0.49220000000000003</v>
      </c>
      <c r="E54" s="1">
        <v>4.1349999999999998E-2</v>
      </c>
      <c r="F54">
        <v>21.65</v>
      </c>
      <c r="G54">
        <v>4.0110000000000001</v>
      </c>
      <c r="H54">
        <v>6.7618999999999998</v>
      </c>
      <c r="I54">
        <v>0.79820000000000002</v>
      </c>
      <c r="J54">
        <v>0.27279999999999999</v>
      </c>
      <c r="K54">
        <v>0.15038000000000001</v>
      </c>
      <c r="L54" s="1">
        <v>1.7290000000000001E-3</v>
      </c>
      <c r="M54" s="1">
        <v>9.5339999999999997E-4</v>
      </c>
      <c r="N54">
        <v>0.45040000000000002</v>
      </c>
      <c r="O54">
        <v>0.21779999999999999</v>
      </c>
      <c r="P54">
        <v>27.12</v>
      </c>
      <c r="Q54">
        <v>5.9059999999999997</v>
      </c>
      <c r="R54">
        <v>8.3000000000000004E-2</v>
      </c>
      <c r="S54" s="1">
        <v>4.6670000000000003E-2</v>
      </c>
      <c r="T54">
        <f t="shared" si="2"/>
        <v>0.47243270324683312</v>
      </c>
    </row>
    <row r="55" spans="1:20" x14ac:dyDescent="0.3">
      <c r="A55">
        <v>13</v>
      </c>
      <c r="B55">
        <v>5000</v>
      </c>
      <c r="C55">
        <v>0</v>
      </c>
      <c r="D55">
        <v>-0.1016</v>
      </c>
      <c r="E55" s="1">
        <v>3.3090000000000001E-2</v>
      </c>
      <c r="F55">
        <v>17.329999999999998</v>
      </c>
      <c r="G55">
        <v>3.9319999999999999</v>
      </c>
      <c r="H55">
        <v>5.5518999999999998</v>
      </c>
      <c r="I55">
        <v>0.79369999999999996</v>
      </c>
      <c r="J55">
        <v>-7.6200000000000004E-2</v>
      </c>
      <c r="K55">
        <v>0.16291</v>
      </c>
      <c r="L55" s="1">
        <v>-3.57E-4</v>
      </c>
      <c r="M55" s="1">
        <v>7.6309999999999995E-4</v>
      </c>
      <c r="N55">
        <v>-8.77E-2</v>
      </c>
      <c r="O55">
        <v>-6.0499999999999998E-2</v>
      </c>
      <c r="P55">
        <v>21.83</v>
      </c>
      <c r="Q55">
        <v>-1.321</v>
      </c>
      <c r="R55">
        <v>1.5E-3</v>
      </c>
      <c r="S55" s="1">
        <v>5.6980000000000003E-2</v>
      </c>
      <c r="T55">
        <f t="shared" si="2"/>
        <v>0.51179685919631324</v>
      </c>
    </row>
    <row r="56" spans="1:20" x14ac:dyDescent="0.3">
      <c r="A56">
        <v>14</v>
      </c>
      <c r="B56">
        <v>5000</v>
      </c>
      <c r="C56">
        <v>0</v>
      </c>
      <c r="D56">
        <v>-0.65659999999999996</v>
      </c>
      <c r="E56" s="1">
        <v>2.5780000000000001E-2</v>
      </c>
      <c r="F56">
        <v>13.5</v>
      </c>
      <c r="G56">
        <v>3.863</v>
      </c>
      <c r="H56">
        <v>4.4793000000000003</v>
      </c>
      <c r="I56">
        <v>0.78010000000000002</v>
      </c>
      <c r="J56">
        <v>-0.68100000000000005</v>
      </c>
      <c r="K56">
        <v>0.17544999999999999</v>
      </c>
      <c r="L56" s="1">
        <v>-2.307E-3</v>
      </c>
      <c r="M56" s="1">
        <v>5.9440000000000003E-4</v>
      </c>
      <c r="N56">
        <v>-0.53490000000000004</v>
      </c>
      <c r="O56">
        <v>-0.53129999999999999</v>
      </c>
      <c r="P56">
        <v>17.3</v>
      </c>
      <c r="Q56">
        <v>-9.1920000000000002</v>
      </c>
      <c r="R56">
        <v>-7.1199999999999999E-2</v>
      </c>
      <c r="S56" s="1">
        <v>6.9309999999999997E-2</v>
      </c>
      <c r="T56">
        <f t="shared" si="2"/>
        <v>0.55119243107232918</v>
      </c>
    </row>
    <row r="57" spans="1:20" x14ac:dyDescent="0.3">
      <c r="A57">
        <v>15</v>
      </c>
      <c r="B57">
        <v>5000</v>
      </c>
      <c r="C57">
        <v>0</v>
      </c>
      <c r="D57">
        <v>-1.157</v>
      </c>
      <c r="E57" s="1">
        <v>2.018E-2</v>
      </c>
      <c r="F57">
        <v>10.56</v>
      </c>
      <c r="G57">
        <v>3.8090000000000002</v>
      </c>
      <c r="H57">
        <v>3.6577999999999999</v>
      </c>
      <c r="I57">
        <v>0.75819999999999999</v>
      </c>
      <c r="J57">
        <v>-1.6431</v>
      </c>
      <c r="K57">
        <v>0.18798000000000001</v>
      </c>
      <c r="L57" s="1">
        <v>-4.0660000000000002E-3</v>
      </c>
      <c r="M57" s="1">
        <v>4.6519999999999998E-4</v>
      </c>
      <c r="N57">
        <v>-0.88939999999999997</v>
      </c>
      <c r="O57">
        <v>-1.2457</v>
      </c>
      <c r="P57">
        <v>13.93</v>
      </c>
      <c r="Q57">
        <v>-17.36</v>
      </c>
      <c r="R57">
        <v>-0.13270000000000001</v>
      </c>
      <c r="S57" s="1">
        <v>8.3739999999999995E-2</v>
      </c>
      <c r="T57">
        <f t="shared" si="2"/>
        <v>0.59055658702180935</v>
      </c>
    </row>
    <row r="58" spans="1:20" x14ac:dyDescent="0.3">
      <c r="J58">
        <f>MAX(J43:J57)</f>
        <v>0.61990000000000001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D8D85-B21F-4E4F-8B9D-3B7362226243}">
  <dimension ref="A1:T61"/>
  <sheetViews>
    <sheetView topLeftCell="A43" workbookViewId="0">
      <selection activeCell="N38" sqref="N38"/>
    </sheetView>
  </sheetViews>
  <sheetFormatPr defaultRowHeight="14.4" x14ac:dyDescent="0.3"/>
  <cols>
    <col min="1" max="1" width="17" customWidth="1"/>
    <col min="20" max="20" width="11.33203125" customWidth="1"/>
  </cols>
  <sheetData>
    <row r="1" spans="1:20" x14ac:dyDescent="0.3">
      <c r="A1" t="s">
        <v>0</v>
      </c>
    </row>
    <row r="2" spans="1:20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</row>
    <row r="3" spans="1:20" x14ac:dyDescent="0.3">
      <c r="A3">
        <v>1</v>
      </c>
      <c r="B3">
        <v>5000</v>
      </c>
      <c r="C3">
        <v>0</v>
      </c>
      <c r="D3">
        <v>3.7050000000000001</v>
      </c>
      <c r="E3" s="1">
        <v>7.7469999999999997E-2</v>
      </c>
      <c r="F3">
        <v>40.56</v>
      </c>
      <c r="G3">
        <v>4.3550000000000004</v>
      </c>
      <c r="H3">
        <v>12.057399999999999</v>
      </c>
      <c r="I3">
        <v>0.77239999999999998</v>
      </c>
      <c r="J3">
        <v>9.1300000000000006E-2</v>
      </c>
      <c r="K3">
        <v>1.367E-2</v>
      </c>
      <c r="L3" s="1">
        <v>1.8440000000000002E-2</v>
      </c>
      <c r="M3" s="1">
        <v>2.7599999999999999E-3</v>
      </c>
      <c r="N3">
        <v>8.9833999999999996</v>
      </c>
      <c r="O3">
        <v>7.0599999999999996E-2</v>
      </c>
      <c r="P3">
        <v>52.51</v>
      </c>
      <c r="Q3">
        <v>3.7050000000000001</v>
      </c>
      <c r="R3">
        <v>0.86450000000000005</v>
      </c>
      <c r="S3">
        <v>0.1024</v>
      </c>
      <c r="T3">
        <f>K3*PI()</f>
        <v>4.2945571574572475E-2</v>
      </c>
    </row>
    <row r="4" spans="1:20" x14ac:dyDescent="0.3">
      <c r="A4">
        <v>2</v>
      </c>
      <c r="B4">
        <v>5000</v>
      </c>
      <c r="C4">
        <v>0</v>
      </c>
      <c r="D4">
        <v>3.7250000000000001</v>
      </c>
      <c r="E4" s="1">
        <v>7.8990000000000005E-2</v>
      </c>
      <c r="F4">
        <v>41.36</v>
      </c>
      <c r="G4">
        <v>4.37</v>
      </c>
      <c r="H4">
        <v>12.28</v>
      </c>
      <c r="I4">
        <v>0.77070000000000005</v>
      </c>
      <c r="J4">
        <v>0.18010000000000001</v>
      </c>
      <c r="K4">
        <v>2.734E-2</v>
      </c>
      <c r="L4" s="1">
        <v>1.8540000000000001E-2</v>
      </c>
      <c r="M4" s="1">
        <v>2.8140000000000001E-3</v>
      </c>
      <c r="N4">
        <v>8.1583000000000006</v>
      </c>
      <c r="O4">
        <v>0.13880000000000001</v>
      </c>
      <c r="P4">
        <v>53.66</v>
      </c>
      <c r="Q4">
        <v>7.45</v>
      </c>
      <c r="R4">
        <v>0.86660000000000004</v>
      </c>
      <c r="S4" s="1">
        <v>9.1200000000000003E-2</v>
      </c>
      <c r="T4">
        <f t="shared" ref="T4:T17" si="0">K4*PI()</f>
        <v>8.589114314914495E-2</v>
      </c>
    </row>
    <row r="5" spans="1:20" x14ac:dyDescent="0.3">
      <c r="A5">
        <v>3</v>
      </c>
      <c r="B5">
        <v>5000</v>
      </c>
      <c r="C5">
        <v>0</v>
      </c>
      <c r="D5">
        <v>3.7480000000000002</v>
      </c>
      <c r="E5" s="1">
        <v>8.0979999999999996E-2</v>
      </c>
      <c r="F5">
        <v>42.4</v>
      </c>
      <c r="G5">
        <v>4.3890000000000002</v>
      </c>
      <c r="H5">
        <v>12.5726</v>
      </c>
      <c r="I5">
        <v>0.76849999999999996</v>
      </c>
      <c r="J5">
        <v>0.2651</v>
      </c>
      <c r="K5">
        <v>4.1009999999999998E-2</v>
      </c>
      <c r="L5" s="1">
        <v>1.865E-2</v>
      </c>
      <c r="M5" s="1">
        <v>2.885E-3</v>
      </c>
      <c r="N5">
        <v>7.4303999999999997</v>
      </c>
      <c r="O5">
        <v>0.20380000000000001</v>
      </c>
      <c r="P5">
        <v>55.18</v>
      </c>
      <c r="Q5">
        <v>11.24</v>
      </c>
      <c r="R5">
        <v>0.86860000000000004</v>
      </c>
      <c r="S5" s="1">
        <v>8.0259999999999998E-2</v>
      </c>
      <c r="T5">
        <f t="shared" si="0"/>
        <v>0.12883671472371741</v>
      </c>
    </row>
    <row r="6" spans="1:20" x14ac:dyDescent="0.3">
      <c r="A6">
        <v>4</v>
      </c>
      <c r="B6">
        <v>5000</v>
      </c>
      <c r="C6">
        <v>0</v>
      </c>
      <c r="D6">
        <v>3.7730000000000001</v>
      </c>
      <c r="E6" s="1">
        <v>8.3519999999999997E-2</v>
      </c>
      <c r="F6">
        <v>43.73</v>
      </c>
      <c r="G6">
        <v>4.4130000000000003</v>
      </c>
      <c r="H6">
        <v>12.9443</v>
      </c>
      <c r="I6">
        <v>0.76559999999999995</v>
      </c>
      <c r="J6">
        <v>0.34510000000000002</v>
      </c>
      <c r="K6">
        <v>5.4679999999999999E-2</v>
      </c>
      <c r="L6" s="1">
        <v>1.8780000000000002E-2</v>
      </c>
      <c r="M6" s="1">
        <v>2.9750000000000002E-3</v>
      </c>
      <c r="N6">
        <v>6.7918000000000003</v>
      </c>
      <c r="O6">
        <v>0.26419999999999999</v>
      </c>
      <c r="P6">
        <v>57.12</v>
      </c>
      <c r="Q6">
        <v>15.09</v>
      </c>
      <c r="R6">
        <v>0.87039999999999995</v>
      </c>
      <c r="S6" s="1">
        <v>6.9889999999999994E-2</v>
      </c>
      <c r="T6">
        <f t="shared" si="0"/>
        <v>0.1717822862982899</v>
      </c>
    </row>
    <row r="7" spans="1:20" x14ac:dyDescent="0.3">
      <c r="A7">
        <v>5</v>
      </c>
      <c r="B7">
        <v>5000</v>
      </c>
      <c r="C7">
        <v>0</v>
      </c>
      <c r="D7">
        <v>3.8</v>
      </c>
      <c r="E7" s="1">
        <v>8.6650000000000005E-2</v>
      </c>
      <c r="F7">
        <v>45.37</v>
      </c>
      <c r="G7">
        <v>4.4429999999999996</v>
      </c>
      <c r="H7">
        <v>13.4031</v>
      </c>
      <c r="I7">
        <v>0.76190000000000002</v>
      </c>
      <c r="J7">
        <v>0.41880000000000001</v>
      </c>
      <c r="K7">
        <v>6.8360000000000004E-2</v>
      </c>
      <c r="L7" s="1">
        <v>1.891E-2</v>
      </c>
      <c r="M7" s="1">
        <v>3.0869999999999999E-3</v>
      </c>
      <c r="N7">
        <v>6.2332000000000001</v>
      </c>
      <c r="O7">
        <v>0.31909999999999999</v>
      </c>
      <c r="P7">
        <v>59.55</v>
      </c>
      <c r="Q7">
        <v>19</v>
      </c>
      <c r="R7">
        <v>0.872</v>
      </c>
      <c r="S7" s="1">
        <v>6.0389999999999999E-2</v>
      </c>
      <c r="T7">
        <f t="shared" si="0"/>
        <v>0.21475927379939827</v>
      </c>
    </row>
    <row r="8" spans="1:20" x14ac:dyDescent="0.3">
      <c r="A8">
        <v>6</v>
      </c>
      <c r="B8">
        <v>5000</v>
      </c>
      <c r="C8">
        <v>0</v>
      </c>
      <c r="D8">
        <v>3.8279999999999998</v>
      </c>
      <c r="E8" s="1">
        <v>9.042E-2</v>
      </c>
      <c r="F8">
        <v>47.34</v>
      </c>
      <c r="G8">
        <v>4.4790000000000001</v>
      </c>
      <c r="H8">
        <v>13.9556</v>
      </c>
      <c r="I8">
        <v>0.75749999999999995</v>
      </c>
      <c r="J8">
        <v>0.48520000000000002</v>
      </c>
      <c r="K8">
        <v>8.2030000000000006E-2</v>
      </c>
      <c r="L8" s="1">
        <v>1.9050000000000001E-2</v>
      </c>
      <c r="M8" s="1">
        <v>3.2209999999999999E-3</v>
      </c>
      <c r="N8">
        <v>5.7446999999999999</v>
      </c>
      <c r="O8">
        <v>0.36749999999999999</v>
      </c>
      <c r="P8">
        <v>62.5</v>
      </c>
      <c r="Q8">
        <v>22.97</v>
      </c>
      <c r="R8">
        <v>0.87329999999999997</v>
      </c>
      <c r="S8" s="1">
        <v>5.2010000000000001E-2</v>
      </c>
      <c r="T8">
        <f t="shared" si="0"/>
        <v>0.25770484537397076</v>
      </c>
    </row>
    <row r="9" spans="1:20" x14ac:dyDescent="0.3">
      <c r="A9">
        <v>7</v>
      </c>
      <c r="B9">
        <v>5000</v>
      </c>
      <c r="C9">
        <v>0</v>
      </c>
      <c r="D9">
        <v>3.8570000000000002</v>
      </c>
      <c r="E9" s="1">
        <v>9.486E-2</v>
      </c>
      <c r="F9">
        <v>49.67</v>
      </c>
      <c r="G9">
        <v>4.5209999999999999</v>
      </c>
      <c r="H9">
        <v>14.6067</v>
      </c>
      <c r="I9">
        <v>0.75209999999999999</v>
      </c>
      <c r="J9">
        <v>0.54359999999999997</v>
      </c>
      <c r="K9">
        <v>9.5699999999999993E-2</v>
      </c>
      <c r="L9" s="1">
        <v>1.9189999999999999E-2</v>
      </c>
      <c r="M9" s="1">
        <v>3.3790000000000001E-3</v>
      </c>
      <c r="N9">
        <v>5.3167</v>
      </c>
      <c r="O9">
        <v>0.4088</v>
      </c>
      <c r="P9">
        <v>66.03</v>
      </c>
      <c r="Q9">
        <v>27</v>
      </c>
      <c r="R9">
        <v>0.87419999999999998</v>
      </c>
      <c r="S9" s="1">
        <v>4.4949999999999997E-2</v>
      </c>
      <c r="T9">
        <f t="shared" si="0"/>
        <v>0.30065041694854316</v>
      </c>
    </row>
    <row r="10" spans="1:20" x14ac:dyDescent="0.3">
      <c r="A10">
        <v>8</v>
      </c>
      <c r="B10">
        <v>5000</v>
      </c>
      <c r="C10">
        <v>0</v>
      </c>
      <c r="D10">
        <v>3.8839999999999999</v>
      </c>
      <c r="E10" s="1">
        <v>9.9919999999999995E-2</v>
      </c>
      <c r="F10">
        <v>52.32</v>
      </c>
      <c r="G10">
        <v>4.569</v>
      </c>
      <c r="H10">
        <v>15.349299999999999</v>
      </c>
      <c r="I10">
        <v>0.746</v>
      </c>
      <c r="J10">
        <v>0.59389999999999998</v>
      </c>
      <c r="K10">
        <v>0.10936999999999999</v>
      </c>
      <c r="L10" s="1">
        <v>1.933E-2</v>
      </c>
      <c r="M10" s="1">
        <v>3.5599999999999998E-3</v>
      </c>
      <c r="N10">
        <v>4.9394999999999998</v>
      </c>
      <c r="O10">
        <v>0.44309999999999999</v>
      </c>
      <c r="P10">
        <v>70.13</v>
      </c>
      <c r="Q10">
        <v>31.07</v>
      </c>
      <c r="R10">
        <v>0.87470000000000003</v>
      </c>
      <c r="S10" s="1">
        <v>3.9300000000000002E-2</v>
      </c>
      <c r="T10">
        <f t="shared" si="0"/>
        <v>0.34359598852311568</v>
      </c>
    </row>
    <row r="11" spans="1:20" x14ac:dyDescent="0.3">
      <c r="A11">
        <v>9</v>
      </c>
      <c r="B11">
        <v>5000</v>
      </c>
      <c r="C11">
        <v>0</v>
      </c>
      <c r="D11">
        <v>3.8620000000000001</v>
      </c>
      <c r="E11">
        <v>0.1038</v>
      </c>
      <c r="F11">
        <v>54.37</v>
      </c>
      <c r="G11">
        <v>4.6059999999999999</v>
      </c>
      <c r="H11">
        <v>15.924200000000001</v>
      </c>
      <c r="I11">
        <v>0.74119999999999997</v>
      </c>
      <c r="J11">
        <v>0.63929999999999998</v>
      </c>
      <c r="K11">
        <v>0.12304</v>
      </c>
      <c r="L11" s="1">
        <v>1.9220000000000001E-2</v>
      </c>
      <c r="M11" s="1">
        <v>3.699E-3</v>
      </c>
      <c r="N11">
        <v>4.5589000000000004</v>
      </c>
      <c r="O11">
        <v>0.4738</v>
      </c>
      <c r="P11">
        <v>73.349999999999994</v>
      </c>
      <c r="Q11">
        <v>34.76</v>
      </c>
      <c r="R11">
        <v>0.86399999999999999</v>
      </c>
      <c r="S11" s="1">
        <v>3.4380000000000001E-2</v>
      </c>
      <c r="T11">
        <f t="shared" si="0"/>
        <v>0.38654156009768814</v>
      </c>
    </row>
    <row r="12" spans="1:20" x14ac:dyDescent="0.3">
      <c r="A12">
        <v>10</v>
      </c>
      <c r="B12">
        <v>5000</v>
      </c>
      <c r="C12">
        <v>0</v>
      </c>
      <c r="D12">
        <v>3.4950000000000001</v>
      </c>
      <c r="E12" s="1">
        <v>9.7869999999999999E-2</v>
      </c>
      <c r="F12">
        <v>51.24</v>
      </c>
      <c r="G12">
        <v>4.55</v>
      </c>
      <c r="H12">
        <v>15.048299999999999</v>
      </c>
      <c r="I12">
        <v>0.74850000000000005</v>
      </c>
      <c r="J12">
        <v>0.68210000000000004</v>
      </c>
      <c r="K12">
        <v>0.13671</v>
      </c>
      <c r="L12" s="1">
        <v>1.7399999999999999E-2</v>
      </c>
      <c r="M12" s="1">
        <v>3.4870000000000001E-3</v>
      </c>
      <c r="N12">
        <v>3.8953000000000002</v>
      </c>
      <c r="O12">
        <v>0.51060000000000005</v>
      </c>
      <c r="P12">
        <v>68.459999999999994</v>
      </c>
      <c r="Q12">
        <v>34.950000000000003</v>
      </c>
      <c r="R12">
        <v>0.77259999999999995</v>
      </c>
      <c r="S12" s="1">
        <v>2.963E-2</v>
      </c>
      <c r="T12">
        <f t="shared" si="0"/>
        <v>0.4294871316722606</v>
      </c>
    </row>
    <row r="13" spans="1:20" x14ac:dyDescent="0.3">
      <c r="A13">
        <v>11</v>
      </c>
      <c r="B13">
        <v>5000</v>
      </c>
      <c r="C13">
        <v>0</v>
      </c>
      <c r="D13">
        <v>3.0019999999999998</v>
      </c>
      <c r="E13" s="1">
        <v>8.8529999999999998E-2</v>
      </c>
      <c r="F13">
        <v>46.35</v>
      </c>
      <c r="G13">
        <v>4.4610000000000003</v>
      </c>
      <c r="H13">
        <v>13.6791</v>
      </c>
      <c r="I13">
        <v>0.75970000000000004</v>
      </c>
      <c r="J13">
        <v>0.71240000000000003</v>
      </c>
      <c r="K13">
        <v>0.15038000000000001</v>
      </c>
      <c r="L13" s="1">
        <v>1.494E-2</v>
      </c>
      <c r="M13" s="1">
        <v>3.1540000000000001E-3</v>
      </c>
      <c r="N13">
        <v>3.1755</v>
      </c>
      <c r="O13">
        <v>0.54120000000000001</v>
      </c>
      <c r="P13">
        <v>61.02</v>
      </c>
      <c r="Q13">
        <v>33.020000000000003</v>
      </c>
      <c r="R13">
        <v>0.65529999999999999</v>
      </c>
      <c r="S13" s="1">
        <v>2.7619999999999999E-2</v>
      </c>
      <c r="T13">
        <f t="shared" si="0"/>
        <v>0.47243270324683312</v>
      </c>
    </row>
    <row r="14" spans="1:20" x14ac:dyDescent="0.3">
      <c r="A14" s="2">
        <v>12</v>
      </c>
      <c r="B14" s="2">
        <v>5000</v>
      </c>
      <c r="C14" s="2">
        <v>0</v>
      </c>
      <c r="D14" s="2">
        <v>2.4870000000000001</v>
      </c>
      <c r="E14" s="3">
        <v>7.8130000000000005E-2</v>
      </c>
      <c r="F14" s="2">
        <v>40.909999999999997</v>
      </c>
      <c r="G14" s="2">
        <v>4.3609999999999998</v>
      </c>
      <c r="H14" s="2">
        <v>12.1541</v>
      </c>
      <c r="I14" s="2">
        <v>0.77170000000000005</v>
      </c>
      <c r="J14" s="2">
        <v>0.72970000000000002</v>
      </c>
      <c r="K14" s="2">
        <v>0.16405</v>
      </c>
      <c r="L14" s="3">
        <v>1.238E-2</v>
      </c>
      <c r="M14" s="3">
        <v>2.7829999999999999E-3</v>
      </c>
      <c r="N14" s="2">
        <v>2.4996</v>
      </c>
      <c r="O14" s="2">
        <v>0.56310000000000004</v>
      </c>
      <c r="P14" s="2">
        <v>53.01</v>
      </c>
      <c r="Q14" s="2">
        <v>29.85</v>
      </c>
      <c r="R14" s="2">
        <v>0.53620000000000001</v>
      </c>
      <c r="S14" s="3">
        <v>2.69E-2</v>
      </c>
      <c r="T14" s="2">
        <f t="shared" si="0"/>
        <v>0.51537827482140552</v>
      </c>
    </row>
    <row r="15" spans="1:20" x14ac:dyDescent="0.3">
      <c r="A15">
        <v>13</v>
      </c>
      <c r="B15">
        <v>5000</v>
      </c>
      <c r="C15">
        <v>0</v>
      </c>
      <c r="D15">
        <v>1.9490000000000001</v>
      </c>
      <c r="E15" s="1">
        <v>6.6790000000000002E-2</v>
      </c>
      <c r="F15">
        <v>34.97</v>
      </c>
      <c r="G15">
        <v>4.2530000000000001</v>
      </c>
      <c r="H15">
        <v>10.491899999999999</v>
      </c>
      <c r="I15">
        <v>0.78359999999999996</v>
      </c>
      <c r="J15">
        <v>0.72460000000000002</v>
      </c>
      <c r="K15">
        <v>0.17771999999999999</v>
      </c>
      <c r="L15" s="1">
        <v>9.7009999999999996E-3</v>
      </c>
      <c r="M15" s="1">
        <v>2.379E-3</v>
      </c>
      <c r="N15">
        <v>1.8629</v>
      </c>
      <c r="O15">
        <v>0.56779999999999997</v>
      </c>
      <c r="P15">
        <v>44.63</v>
      </c>
      <c r="Q15">
        <v>25.34</v>
      </c>
      <c r="R15">
        <v>0.41549999999999998</v>
      </c>
      <c r="S15" s="1">
        <v>2.8230000000000002E-2</v>
      </c>
      <c r="T15">
        <f t="shared" si="0"/>
        <v>0.55832384639597799</v>
      </c>
    </row>
    <row r="16" spans="1:20" x14ac:dyDescent="0.3">
      <c r="A16">
        <v>14</v>
      </c>
      <c r="B16">
        <v>5000</v>
      </c>
      <c r="C16">
        <v>0</v>
      </c>
      <c r="D16">
        <v>1.385</v>
      </c>
      <c r="E16" s="1">
        <v>5.4989999999999997E-2</v>
      </c>
      <c r="F16">
        <v>28.79</v>
      </c>
      <c r="G16">
        <v>4.141</v>
      </c>
      <c r="H16">
        <v>8.7613000000000003</v>
      </c>
      <c r="I16">
        <v>0.79359999999999997</v>
      </c>
      <c r="J16">
        <v>0.67369999999999997</v>
      </c>
      <c r="K16">
        <v>0.19139999999999999</v>
      </c>
      <c r="L16" s="1">
        <v>6.8950000000000001E-3</v>
      </c>
      <c r="M16" s="1">
        <v>1.9589999999999998E-3</v>
      </c>
      <c r="N16">
        <v>1.2606999999999999</v>
      </c>
      <c r="O16">
        <v>0.53459999999999996</v>
      </c>
      <c r="P16">
        <v>36.28</v>
      </c>
      <c r="Q16">
        <v>19.39</v>
      </c>
      <c r="R16">
        <v>0.29380000000000001</v>
      </c>
      <c r="S16" s="1">
        <v>3.2739999999999998E-2</v>
      </c>
      <c r="T16">
        <f t="shared" si="0"/>
        <v>0.60130083389708633</v>
      </c>
    </row>
    <row r="17" spans="1:20" x14ac:dyDescent="0.3">
      <c r="A17">
        <v>15</v>
      </c>
      <c r="B17">
        <v>5000</v>
      </c>
      <c r="C17">
        <v>0</v>
      </c>
      <c r="D17">
        <v>0.79500000000000004</v>
      </c>
      <c r="E17" s="1">
        <v>4.2759999999999999E-2</v>
      </c>
      <c r="F17">
        <v>22.39</v>
      </c>
      <c r="G17">
        <v>4.024</v>
      </c>
      <c r="H17">
        <v>6.9694000000000003</v>
      </c>
      <c r="I17">
        <v>0.79830000000000001</v>
      </c>
      <c r="J17">
        <v>0.53259999999999996</v>
      </c>
      <c r="K17">
        <v>0.20507</v>
      </c>
      <c r="L17" s="1">
        <v>3.9569999999999996E-3</v>
      </c>
      <c r="M17" s="1">
        <v>1.523E-3</v>
      </c>
      <c r="N17">
        <v>0.68979999999999997</v>
      </c>
      <c r="O17">
        <v>0.42509999999999998</v>
      </c>
      <c r="P17">
        <v>28.05</v>
      </c>
      <c r="Q17">
        <v>11.92</v>
      </c>
      <c r="R17">
        <v>0.17150000000000001</v>
      </c>
      <c r="S17" s="1">
        <v>4.0550000000000003E-2</v>
      </c>
      <c r="T17">
        <f t="shared" si="0"/>
        <v>0.6442464054716589</v>
      </c>
    </row>
    <row r="18" spans="1:20" x14ac:dyDescent="0.3">
      <c r="J18">
        <f>MAX(J3:J17)</f>
        <v>0.72970000000000002</v>
      </c>
    </row>
    <row r="24" spans="1:20" x14ac:dyDescent="0.3">
      <c r="A24" t="s">
        <v>26</v>
      </c>
    </row>
    <row r="25" spans="1:20" x14ac:dyDescent="0.3">
      <c r="A25" t="s">
        <v>27</v>
      </c>
      <c r="B25" t="s">
        <v>28</v>
      </c>
      <c r="C25" t="s">
        <v>8</v>
      </c>
      <c r="D25" t="s">
        <v>29</v>
      </c>
      <c r="E25" t="s">
        <v>30</v>
      </c>
      <c r="F25" t="s">
        <v>31</v>
      </c>
      <c r="G25" t="s">
        <v>12</v>
      </c>
      <c r="H25" t="s">
        <v>13</v>
      </c>
      <c r="I25" t="s">
        <v>14</v>
      </c>
      <c r="J25" t="s">
        <v>15</v>
      </c>
      <c r="K25" t="s">
        <v>32</v>
      </c>
      <c r="L25" t="s">
        <v>33</v>
      </c>
      <c r="M25" t="s">
        <v>34</v>
      </c>
      <c r="N25" t="s">
        <v>35</v>
      </c>
      <c r="O25" t="s">
        <v>20</v>
      </c>
      <c r="P25" t="s">
        <v>21</v>
      </c>
      <c r="Q25" t="s">
        <v>22</v>
      </c>
      <c r="R25" t="s">
        <v>23</v>
      </c>
      <c r="S25" t="s">
        <v>24</v>
      </c>
      <c r="T25" t="s">
        <v>25</v>
      </c>
    </row>
    <row r="26" spans="1:20" x14ac:dyDescent="0.3">
      <c r="A26">
        <v>1</v>
      </c>
      <c r="B26">
        <v>5000</v>
      </c>
      <c r="C26">
        <v>0</v>
      </c>
      <c r="D26">
        <v>5.2930000000000001</v>
      </c>
      <c r="E26" s="1">
        <v>9.0410000000000004E-2</v>
      </c>
      <c r="F26">
        <v>47.34</v>
      </c>
      <c r="G26">
        <v>4.4779999999999998</v>
      </c>
      <c r="H26">
        <v>13.9549</v>
      </c>
      <c r="I26">
        <v>0.75749999999999995</v>
      </c>
      <c r="J26">
        <v>0.1118</v>
      </c>
      <c r="K26">
        <v>1.367E-2</v>
      </c>
      <c r="L26" s="1">
        <v>2.6339999999999999E-2</v>
      </c>
      <c r="M26" s="1">
        <v>3.2209999999999999E-3</v>
      </c>
      <c r="N26">
        <v>10.914199999999999</v>
      </c>
      <c r="O26">
        <v>8.4699999999999998E-2</v>
      </c>
      <c r="P26">
        <v>62.5</v>
      </c>
      <c r="Q26">
        <v>5.2930000000000001</v>
      </c>
      <c r="R26">
        <v>1.101</v>
      </c>
      <c r="S26" s="1">
        <v>4.165E-2</v>
      </c>
      <c r="T26">
        <f>K26*PI()</f>
        <v>4.2945571574572475E-2</v>
      </c>
    </row>
    <row r="27" spans="1:20" x14ac:dyDescent="0.3">
      <c r="A27">
        <v>2</v>
      </c>
      <c r="B27">
        <v>5000</v>
      </c>
      <c r="C27">
        <v>0</v>
      </c>
      <c r="D27">
        <v>4.9610000000000003</v>
      </c>
      <c r="E27" s="1">
        <v>8.7940000000000004E-2</v>
      </c>
      <c r="F27">
        <v>46.05</v>
      </c>
      <c r="G27">
        <v>4.4550000000000001</v>
      </c>
      <c r="H27">
        <v>13.593</v>
      </c>
      <c r="I27">
        <v>0.76039999999999996</v>
      </c>
      <c r="J27">
        <v>0.2155</v>
      </c>
      <c r="K27">
        <v>2.734E-2</v>
      </c>
      <c r="L27" s="1">
        <v>2.469E-2</v>
      </c>
      <c r="M27" s="1">
        <v>3.1329999999999999E-3</v>
      </c>
      <c r="N27">
        <v>9.6662999999999997</v>
      </c>
      <c r="O27">
        <v>0.1638</v>
      </c>
      <c r="P27">
        <v>60.56</v>
      </c>
      <c r="Q27">
        <v>9.9220000000000006</v>
      </c>
      <c r="R27">
        <v>1.0271999999999999</v>
      </c>
      <c r="S27" s="1">
        <v>3.7400000000000003E-2</v>
      </c>
      <c r="T27">
        <f t="shared" ref="T27:T40" si="1">K27*PI()</f>
        <v>8.589114314914495E-2</v>
      </c>
    </row>
    <row r="28" spans="1:20" x14ac:dyDescent="0.3">
      <c r="A28">
        <v>3</v>
      </c>
      <c r="B28">
        <v>5000</v>
      </c>
      <c r="C28">
        <v>0</v>
      </c>
      <c r="D28">
        <v>4.5949999999999998</v>
      </c>
      <c r="E28" s="1">
        <v>8.4809999999999997E-2</v>
      </c>
      <c r="F28">
        <v>44.4</v>
      </c>
      <c r="G28">
        <v>4.4249999999999998</v>
      </c>
      <c r="H28">
        <v>13.1334</v>
      </c>
      <c r="I28">
        <v>0.7641</v>
      </c>
      <c r="J28">
        <v>0.3105</v>
      </c>
      <c r="K28">
        <v>4.1009999999999998E-2</v>
      </c>
      <c r="L28" s="1">
        <v>2.2870000000000001E-2</v>
      </c>
      <c r="M28" s="1">
        <v>3.0209999999999998E-3</v>
      </c>
      <c r="N28">
        <v>8.4613999999999994</v>
      </c>
      <c r="O28">
        <v>0.23719999999999999</v>
      </c>
      <c r="P28">
        <v>58.12</v>
      </c>
      <c r="Q28">
        <v>13.79</v>
      </c>
      <c r="R28">
        <v>0.94589999999999996</v>
      </c>
      <c r="S28" s="1">
        <v>3.3689999999999998E-2</v>
      </c>
      <c r="T28">
        <f t="shared" si="1"/>
        <v>0.12883671472371741</v>
      </c>
    </row>
    <row r="29" spans="1:20" x14ac:dyDescent="0.3">
      <c r="A29">
        <v>4</v>
      </c>
      <c r="B29">
        <v>5000</v>
      </c>
      <c r="C29">
        <v>0</v>
      </c>
      <c r="D29">
        <v>4.202</v>
      </c>
      <c r="E29" s="1">
        <v>8.1049999999999997E-2</v>
      </c>
      <c r="F29">
        <v>42.44</v>
      </c>
      <c r="G29">
        <v>4.3890000000000002</v>
      </c>
      <c r="H29">
        <v>12.582800000000001</v>
      </c>
      <c r="I29">
        <v>0.76839999999999997</v>
      </c>
      <c r="J29">
        <v>0.39610000000000001</v>
      </c>
      <c r="K29">
        <v>5.4679999999999999E-2</v>
      </c>
      <c r="L29" s="1">
        <v>2.0910000000000002E-2</v>
      </c>
      <c r="M29" s="1">
        <v>2.8879999999999999E-3</v>
      </c>
      <c r="N29">
        <v>7.3090000000000002</v>
      </c>
      <c r="O29">
        <v>0.30430000000000001</v>
      </c>
      <c r="P29">
        <v>55.23</v>
      </c>
      <c r="Q29">
        <v>16.809999999999999</v>
      </c>
      <c r="R29">
        <v>0.85919999999999996</v>
      </c>
      <c r="S29" s="1">
        <v>3.0679999999999999E-2</v>
      </c>
      <c r="T29">
        <f t="shared" si="1"/>
        <v>0.1717822862982899</v>
      </c>
    </row>
    <row r="30" spans="1:20" x14ac:dyDescent="0.3">
      <c r="A30">
        <v>5</v>
      </c>
      <c r="B30">
        <v>5000</v>
      </c>
      <c r="C30">
        <v>0</v>
      </c>
      <c r="D30">
        <v>3.7839999999999998</v>
      </c>
      <c r="E30" s="1">
        <v>7.6649999999999996E-2</v>
      </c>
      <c r="F30">
        <v>40.14</v>
      </c>
      <c r="G30">
        <v>4.3470000000000004</v>
      </c>
      <c r="H30">
        <v>11.938000000000001</v>
      </c>
      <c r="I30">
        <v>0.77329999999999999</v>
      </c>
      <c r="J30">
        <v>0.47139999999999999</v>
      </c>
      <c r="K30">
        <v>6.8360000000000004E-2</v>
      </c>
      <c r="L30" s="1">
        <v>1.883E-2</v>
      </c>
      <c r="M30" s="1">
        <v>2.7309999999999999E-3</v>
      </c>
      <c r="N30">
        <v>6.2142999999999997</v>
      </c>
      <c r="O30">
        <v>0.36449999999999999</v>
      </c>
      <c r="P30">
        <v>51.9</v>
      </c>
      <c r="Q30">
        <v>18.920000000000002</v>
      </c>
      <c r="R30">
        <v>0.7681</v>
      </c>
      <c r="S30" s="1">
        <v>2.8299999999999999E-2</v>
      </c>
      <c r="T30">
        <f t="shared" si="1"/>
        <v>0.21475927379939827</v>
      </c>
    </row>
    <row r="31" spans="1:20" x14ac:dyDescent="0.3">
      <c r="A31">
        <v>6</v>
      </c>
      <c r="B31">
        <v>5000</v>
      </c>
      <c r="C31">
        <v>0</v>
      </c>
      <c r="D31">
        <v>3.34</v>
      </c>
      <c r="E31" s="1">
        <v>7.1540000000000006E-2</v>
      </c>
      <c r="F31">
        <v>37.46</v>
      </c>
      <c r="G31">
        <v>4.2990000000000004</v>
      </c>
      <c r="H31">
        <v>11.1881</v>
      </c>
      <c r="I31">
        <v>0.77880000000000005</v>
      </c>
      <c r="J31">
        <v>0.53510000000000002</v>
      </c>
      <c r="K31">
        <v>8.2030000000000006E-2</v>
      </c>
      <c r="L31" s="1">
        <v>1.6619999999999999E-2</v>
      </c>
      <c r="M31" s="1">
        <v>2.5490000000000001E-3</v>
      </c>
      <c r="N31">
        <v>5.1779999999999999</v>
      </c>
      <c r="O31">
        <v>0.41670000000000001</v>
      </c>
      <c r="P31">
        <v>48.09</v>
      </c>
      <c r="Q31">
        <v>20.04</v>
      </c>
      <c r="R31">
        <v>0.67279999999999995</v>
      </c>
      <c r="S31" s="1">
        <v>2.666E-2</v>
      </c>
      <c r="T31">
        <f t="shared" si="1"/>
        <v>0.25770484537397076</v>
      </c>
    </row>
    <row r="32" spans="1:20" x14ac:dyDescent="0.3">
      <c r="A32">
        <v>7</v>
      </c>
      <c r="B32">
        <v>5000</v>
      </c>
      <c r="C32">
        <v>0</v>
      </c>
      <c r="D32">
        <v>2.87</v>
      </c>
      <c r="E32" s="1">
        <v>6.5629999999999994E-2</v>
      </c>
      <c r="F32">
        <v>34.36</v>
      </c>
      <c r="G32">
        <v>4.242</v>
      </c>
      <c r="H32">
        <v>10.322100000000001</v>
      </c>
      <c r="I32">
        <v>0.78480000000000005</v>
      </c>
      <c r="J32">
        <v>0.5847</v>
      </c>
      <c r="K32">
        <v>9.5699999999999993E-2</v>
      </c>
      <c r="L32" s="1">
        <v>1.4290000000000001E-2</v>
      </c>
      <c r="M32" s="1">
        <v>2.3379999999999998E-3</v>
      </c>
      <c r="N32">
        <v>4.1997999999999998</v>
      </c>
      <c r="O32">
        <v>0.45879999999999999</v>
      </c>
      <c r="P32">
        <v>43.79</v>
      </c>
      <c r="Q32">
        <v>20.09</v>
      </c>
      <c r="R32">
        <v>0.57340000000000002</v>
      </c>
      <c r="S32" s="1">
        <v>2.589E-2</v>
      </c>
      <c r="T32">
        <f t="shared" si="1"/>
        <v>0.30065041694854316</v>
      </c>
    </row>
    <row r="33" spans="1:20" s="2" customFormat="1" x14ac:dyDescent="0.3">
      <c r="A33" s="2">
        <v>8</v>
      </c>
      <c r="B33" s="2">
        <v>5000</v>
      </c>
      <c r="C33" s="2">
        <v>0</v>
      </c>
      <c r="D33" s="2">
        <v>2.3730000000000002</v>
      </c>
      <c r="E33" s="3">
        <v>5.8950000000000002E-2</v>
      </c>
      <c r="F33" s="2">
        <v>30.87</v>
      </c>
      <c r="G33" s="2">
        <v>4.1790000000000003</v>
      </c>
      <c r="H33" s="2">
        <v>9.3424999999999994</v>
      </c>
      <c r="I33" s="2">
        <v>0.79059999999999997</v>
      </c>
      <c r="J33" s="2">
        <v>0.6149</v>
      </c>
      <c r="K33" s="2">
        <v>0.10936999999999999</v>
      </c>
      <c r="L33" s="3">
        <v>1.1809999999999999E-2</v>
      </c>
      <c r="M33" s="3">
        <v>2.0999999999999999E-3</v>
      </c>
      <c r="N33" s="2">
        <v>3.2774000000000001</v>
      </c>
      <c r="O33" s="2">
        <v>0.48620000000000002</v>
      </c>
      <c r="P33" s="2">
        <v>39.04</v>
      </c>
      <c r="Q33" s="2">
        <v>18.98</v>
      </c>
      <c r="R33" s="2">
        <v>0.47020000000000001</v>
      </c>
      <c r="S33" s="3">
        <v>2.6540000000000001E-2</v>
      </c>
      <c r="T33" s="2">
        <f t="shared" si="1"/>
        <v>0.34359598852311568</v>
      </c>
    </row>
    <row r="34" spans="1:20" x14ac:dyDescent="0.3">
      <c r="A34">
        <v>9</v>
      </c>
      <c r="B34">
        <v>5000</v>
      </c>
      <c r="C34">
        <v>0</v>
      </c>
      <c r="D34">
        <v>1.8460000000000001</v>
      </c>
      <c r="E34" s="1">
        <v>5.1769999999999997E-2</v>
      </c>
      <c r="F34">
        <v>27.11</v>
      </c>
      <c r="G34">
        <v>4.1100000000000003</v>
      </c>
      <c r="H34">
        <v>8.2896000000000001</v>
      </c>
      <c r="I34">
        <v>0.79549999999999998</v>
      </c>
      <c r="J34">
        <v>0.61299999999999999</v>
      </c>
      <c r="K34">
        <v>0.12304</v>
      </c>
      <c r="L34" s="1">
        <v>9.1889999999999993E-3</v>
      </c>
      <c r="M34" s="1">
        <v>1.8439999999999999E-3</v>
      </c>
      <c r="N34">
        <v>2.4089</v>
      </c>
      <c r="O34">
        <v>0.48770000000000002</v>
      </c>
      <c r="P34">
        <v>34.07</v>
      </c>
      <c r="Q34">
        <v>16.62</v>
      </c>
      <c r="R34">
        <v>0.36370000000000002</v>
      </c>
      <c r="S34" s="1">
        <v>2.955E-2</v>
      </c>
      <c r="T34">
        <f t="shared" si="1"/>
        <v>0.38654156009768814</v>
      </c>
    </row>
    <row r="35" spans="1:20" x14ac:dyDescent="0.3">
      <c r="A35">
        <v>10</v>
      </c>
      <c r="B35">
        <v>5000</v>
      </c>
      <c r="C35">
        <v>0</v>
      </c>
      <c r="D35">
        <v>1.2909999999999999</v>
      </c>
      <c r="E35" s="1">
        <v>4.428E-2</v>
      </c>
      <c r="F35">
        <v>23.19</v>
      </c>
      <c r="G35">
        <v>4.0389999999999997</v>
      </c>
      <c r="H35">
        <v>7.1920999999999999</v>
      </c>
      <c r="I35">
        <v>0.79820000000000002</v>
      </c>
      <c r="J35">
        <v>0.55689999999999995</v>
      </c>
      <c r="K35">
        <v>0.13671</v>
      </c>
      <c r="L35" s="1">
        <v>6.4270000000000004E-3</v>
      </c>
      <c r="M35" s="1">
        <v>1.578E-3</v>
      </c>
      <c r="N35">
        <v>1.5924</v>
      </c>
      <c r="O35">
        <v>0.44450000000000001</v>
      </c>
      <c r="P35">
        <v>29.05</v>
      </c>
      <c r="Q35">
        <v>12.91</v>
      </c>
      <c r="R35">
        <v>0.25459999999999999</v>
      </c>
      <c r="S35" s="1">
        <v>3.5360000000000003E-2</v>
      </c>
      <c r="T35">
        <f t="shared" si="1"/>
        <v>0.4294871316722606</v>
      </c>
    </row>
    <row r="36" spans="1:20" x14ac:dyDescent="0.3">
      <c r="A36">
        <v>11</v>
      </c>
      <c r="B36">
        <v>5000</v>
      </c>
      <c r="C36">
        <v>0</v>
      </c>
      <c r="D36">
        <v>0.73050000000000004</v>
      </c>
      <c r="E36" s="1">
        <v>3.6929999999999998E-2</v>
      </c>
      <c r="F36">
        <v>19.329999999999998</v>
      </c>
      <c r="G36">
        <v>3.9689999999999999</v>
      </c>
      <c r="H36">
        <v>6.1136999999999997</v>
      </c>
      <c r="I36">
        <v>0.79679999999999995</v>
      </c>
      <c r="J36">
        <v>0.41560000000000002</v>
      </c>
      <c r="K36">
        <v>0.15038000000000001</v>
      </c>
      <c r="L36" s="1">
        <v>3.6359999999999999E-3</v>
      </c>
      <c r="M36" s="1">
        <v>1.3159999999999999E-3</v>
      </c>
      <c r="N36">
        <v>0.85129999999999995</v>
      </c>
      <c r="O36">
        <v>0.33119999999999999</v>
      </c>
      <c r="P36">
        <v>24.26</v>
      </c>
      <c r="Q36">
        <v>8.0359999999999996</v>
      </c>
      <c r="R36">
        <v>0.14849999999999999</v>
      </c>
      <c r="S36" s="1">
        <v>4.4159999999999998E-2</v>
      </c>
      <c r="T36">
        <f t="shared" si="1"/>
        <v>0.47243270324683312</v>
      </c>
    </row>
    <row r="37" spans="1:20" x14ac:dyDescent="0.3">
      <c r="A37">
        <v>12</v>
      </c>
      <c r="B37">
        <v>5000</v>
      </c>
      <c r="C37">
        <v>0</v>
      </c>
      <c r="D37">
        <v>0.19309999999999999</v>
      </c>
      <c r="E37" s="1">
        <v>3.0159999999999999E-2</v>
      </c>
      <c r="F37">
        <v>15.79</v>
      </c>
      <c r="G37">
        <v>3.9039999999999999</v>
      </c>
      <c r="H37">
        <v>5.1214000000000004</v>
      </c>
      <c r="I37">
        <v>0.78969999999999996</v>
      </c>
      <c r="J37">
        <v>0.14680000000000001</v>
      </c>
      <c r="K37">
        <v>0.16405</v>
      </c>
      <c r="L37" s="1">
        <v>9.6120000000000005E-4</v>
      </c>
      <c r="M37" s="1">
        <v>1.0740000000000001E-3</v>
      </c>
      <c r="N37">
        <v>0.21240000000000001</v>
      </c>
      <c r="O37">
        <v>0.1159</v>
      </c>
      <c r="P37">
        <v>20</v>
      </c>
      <c r="Q37">
        <v>2.3170000000000002</v>
      </c>
      <c r="R37">
        <v>5.0799999999999998E-2</v>
      </c>
      <c r="S37" s="1">
        <v>5.509E-2</v>
      </c>
      <c r="T37">
        <f t="shared" si="1"/>
        <v>0.51537827482140552</v>
      </c>
    </row>
    <row r="38" spans="1:20" x14ac:dyDescent="0.3">
      <c r="A38">
        <v>13</v>
      </c>
      <c r="B38">
        <v>5000</v>
      </c>
      <c r="C38">
        <v>0</v>
      </c>
      <c r="D38">
        <v>-0.30399999999999999</v>
      </c>
      <c r="E38" s="1">
        <v>2.4279999999999999E-2</v>
      </c>
      <c r="F38">
        <v>12.71</v>
      </c>
      <c r="G38">
        <v>3.8479999999999999</v>
      </c>
      <c r="H38">
        <v>4.2595000000000001</v>
      </c>
      <c r="I38">
        <v>0.77549999999999997</v>
      </c>
      <c r="J38">
        <v>-0.31090000000000001</v>
      </c>
      <c r="K38">
        <v>0.17771999999999999</v>
      </c>
      <c r="L38" s="1">
        <v>-1.513E-3</v>
      </c>
      <c r="M38" s="1">
        <v>8.6499999999999999E-4</v>
      </c>
      <c r="N38">
        <v>-0.31519999999999998</v>
      </c>
      <c r="O38">
        <v>-0.24110000000000001</v>
      </c>
      <c r="P38">
        <v>16.39</v>
      </c>
      <c r="Q38">
        <v>-3.9529999999999998</v>
      </c>
      <c r="R38">
        <v>-3.56E-2</v>
      </c>
      <c r="S38" s="1">
        <v>6.7750000000000005E-2</v>
      </c>
      <c r="T38">
        <f t="shared" si="1"/>
        <v>0.55832384639597799</v>
      </c>
    </row>
    <row r="39" spans="1:20" x14ac:dyDescent="0.3">
      <c r="A39">
        <v>14</v>
      </c>
      <c r="B39">
        <v>5000</v>
      </c>
      <c r="C39">
        <v>0</v>
      </c>
      <c r="D39">
        <v>-0.74070000000000003</v>
      </c>
      <c r="E39" s="1">
        <v>2.01E-2</v>
      </c>
      <c r="F39">
        <v>10.53</v>
      </c>
      <c r="G39">
        <v>3.8079999999999998</v>
      </c>
      <c r="H39">
        <v>3.6471</v>
      </c>
      <c r="I39">
        <v>0.75780000000000003</v>
      </c>
      <c r="J39">
        <v>-0.98519999999999996</v>
      </c>
      <c r="K39">
        <v>0.19139999999999999</v>
      </c>
      <c r="L39" s="1">
        <v>-3.686E-3</v>
      </c>
      <c r="M39" s="1">
        <v>7.161E-4</v>
      </c>
      <c r="N39">
        <v>-0.72309999999999997</v>
      </c>
      <c r="O39">
        <v>-0.74660000000000004</v>
      </c>
      <c r="P39">
        <v>13.89</v>
      </c>
      <c r="Q39">
        <v>-10.37</v>
      </c>
      <c r="R39">
        <v>-0.1069</v>
      </c>
      <c r="S39" s="1">
        <v>8.2570000000000005E-2</v>
      </c>
      <c r="T39">
        <f t="shared" si="1"/>
        <v>0.60130083389708633</v>
      </c>
    </row>
    <row r="40" spans="1:20" x14ac:dyDescent="0.3">
      <c r="A40">
        <v>15</v>
      </c>
      <c r="B40">
        <v>5000</v>
      </c>
      <c r="C40">
        <v>0</v>
      </c>
      <c r="D40">
        <v>-1.087</v>
      </c>
      <c r="E40" s="1">
        <v>1.8720000000000001E-2</v>
      </c>
      <c r="F40">
        <v>9.8000000000000007</v>
      </c>
      <c r="G40">
        <v>3.7949999999999999</v>
      </c>
      <c r="H40">
        <v>3.4441000000000002</v>
      </c>
      <c r="I40">
        <v>0.74980000000000002</v>
      </c>
      <c r="J40">
        <v>-1.6637</v>
      </c>
      <c r="K40">
        <v>0.20507</v>
      </c>
      <c r="L40" s="1">
        <v>-5.4099999999999999E-3</v>
      </c>
      <c r="M40" s="1">
        <v>6.6680000000000005E-4</v>
      </c>
      <c r="N40">
        <v>-0.998</v>
      </c>
      <c r="O40">
        <v>-1.2474000000000001</v>
      </c>
      <c r="P40">
        <v>13.07</v>
      </c>
      <c r="Q40">
        <v>-16.3</v>
      </c>
      <c r="R40">
        <v>-0.1583</v>
      </c>
      <c r="S40" s="1">
        <v>9.9409999999999998E-2</v>
      </c>
      <c r="T40">
        <f t="shared" si="1"/>
        <v>0.6442464054716589</v>
      </c>
    </row>
    <row r="41" spans="1:20" x14ac:dyDescent="0.3">
      <c r="J41">
        <f>MAX(J26:J40)</f>
        <v>0.6149</v>
      </c>
    </row>
    <row r="44" spans="1:20" x14ac:dyDescent="0.3">
      <c r="A44" t="s">
        <v>36</v>
      </c>
    </row>
    <row r="45" spans="1:20" x14ac:dyDescent="0.3">
      <c r="A45" t="s">
        <v>27</v>
      </c>
      <c r="B45" t="s">
        <v>28</v>
      </c>
      <c r="C45" t="s">
        <v>8</v>
      </c>
      <c r="D45" t="s">
        <v>29</v>
      </c>
      <c r="E45" t="s">
        <v>30</v>
      </c>
      <c r="F45" t="s">
        <v>31</v>
      </c>
      <c r="G45" t="s">
        <v>12</v>
      </c>
      <c r="H45" t="s">
        <v>13</v>
      </c>
      <c r="I45" t="s">
        <v>14</v>
      </c>
      <c r="J45" t="s">
        <v>15</v>
      </c>
      <c r="K45" t="s">
        <v>32</v>
      </c>
      <c r="L45" t="s">
        <v>33</v>
      </c>
      <c r="M45" t="s">
        <v>34</v>
      </c>
      <c r="N45" t="s">
        <v>35</v>
      </c>
      <c r="O45" t="s">
        <v>20</v>
      </c>
      <c r="P45" t="s">
        <v>21</v>
      </c>
      <c r="Q45" t="s">
        <v>22</v>
      </c>
      <c r="R45" t="s">
        <v>23</v>
      </c>
      <c r="S45" t="s">
        <v>24</v>
      </c>
      <c r="T45" t="s">
        <v>25</v>
      </c>
    </row>
    <row r="46" spans="1:20" x14ac:dyDescent="0.3">
      <c r="A46">
        <v>1</v>
      </c>
      <c r="B46">
        <v>5000</v>
      </c>
      <c r="C46">
        <v>0</v>
      </c>
      <c r="D46">
        <v>6.3410000000000002</v>
      </c>
      <c r="E46">
        <v>0.108</v>
      </c>
      <c r="F46">
        <v>56.57</v>
      </c>
      <c r="G46">
        <v>4.6470000000000002</v>
      </c>
      <c r="H46">
        <v>16.5397</v>
      </c>
      <c r="I46">
        <v>0.73609999999999998</v>
      </c>
      <c r="J46">
        <v>0.11210000000000001</v>
      </c>
      <c r="K46">
        <v>1.2529999999999999E-2</v>
      </c>
      <c r="L46" s="1">
        <v>2.2280000000000001E-2</v>
      </c>
      <c r="M46" s="1">
        <v>2.4910000000000002E-3</v>
      </c>
      <c r="N46">
        <v>10.9529</v>
      </c>
      <c r="O46">
        <v>8.2500000000000004E-2</v>
      </c>
      <c r="P46">
        <v>76.849999999999994</v>
      </c>
      <c r="Q46">
        <v>6.3410000000000002</v>
      </c>
      <c r="R46">
        <v>1.0102</v>
      </c>
      <c r="S46" s="1">
        <v>3.5290000000000002E-2</v>
      </c>
      <c r="T46">
        <f>K46*PI()</f>
        <v>3.9364155949480104E-2</v>
      </c>
    </row>
    <row r="47" spans="1:20" x14ac:dyDescent="0.3">
      <c r="A47">
        <v>2</v>
      </c>
      <c r="B47">
        <v>5000</v>
      </c>
      <c r="C47">
        <v>0</v>
      </c>
      <c r="D47">
        <v>5.9260000000000002</v>
      </c>
      <c r="E47">
        <v>0.1051</v>
      </c>
      <c r="F47">
        <v>55.02</v>
      </c>
      <c r="G47">
        <v>4.6180000000000003</v>
      </c>
      <c r="H47">
        <v>16.1052</v>
      </c>
      <c r="I47">
        <v>0.73970000000000002</v>
      </c>
      <c r="J47">
        <v>0.21540000000000001</v>
      </c>
      <c r="K47">
        <v>2.5059999999999999E-2</v>
      </c>
      <c r="L47" s="1">
        <v>2.0820000000000002E-2</v>
      </c>
      <c r="M47" s="1">
        <v>2.4229999999999998E-3</v>
      </c>
      <c r="N47">
        <v>9.6875</v>
      </c>
      <c r="O47">
        <v>0.1593</v>
      </c>
      <c r="P47">
        <v>74.38</v>
      </c>
      <c r="Q47">
        <v>11.85</v>
      </c>
      <c r="R47">
        <v>0.94020000000000004</v>
      </c>
      <c r="S47" s="1">
        <v>3.2280000000000003E-2</v>
      </c>
      <c r="T47">
        <f t="shared" ref="T47:T60" si="2">K47*PI()</f>
        <v>7.8728311898960207E-2</v>
      </c>
    </row>
    <row r="48" spans="1:20" x14ac:dyDescent="0.3">
      <c r="A48">
        <v>3</v>
      </c>
      <c r="B48">
        <v>5000</v>
      </c>
      <c r="C48">
        <v>0</v>
      </c>
      <c r="D48">
        <v>5.4779999999999998</v>
      </c>
      <c r="E48">
        <v>0.1014</v>
      </c>
      <c r="F48">
        <v>53.1</v>
      </c>
      <c r="G48">
        <v>4.5830000000000002</v>
      </c>
      <c r="H48">
        <v>15.5685</v>
      </c>
      <c r="I48">
        <v>0.74419999999999997</v>
      </c>
      <c r="J48">
        <v>0.3095</v>
      </c>
      <c r="K48">
        <v>3.7600000000000001E-2</v>
      </c>
      <c r="L48" s="1">
        <v>1.925E-2</v>
      </c>
      <c r="M48" s="1">
        <v>2.3379999999999998E-3</v>
      </c>
      <c r="N48">
        <v>8.4703999999999997</v>
      </c>
      <c r="O48">
        <v>0.2303</v>
      </c>
      <c r="P48">
        <v>71.36</v>
      </c>
      <c r="Q48">
        <v>16.43</v>
      </c>
      <c r="R48">
        <v>0.86460000000000004</v>
      </c>
      <c r="S48" s="1">
        <v>2.9669999999999998E-2</v>
      </c>
      <c r="T48">
        <f t="shared" si="2"/>
        <v>0.11812388377497622</v>
      </c>
    </row>
    <row r="49" spans="1:20" x14ac:dyDescent="0.3">
      <c r="A49">
        <v>4</v>
      </c>
      <c r="B49">
        <v>5000</v>
      </c>
      <c r="C49">
        <v>0</v>
      </c>
      <c r="D49">
        <v>5</v>
      </c>
      <c r="E49" s="1">
        <v>9.7059999999999994E-2</v>
      </c>
      <c r="F49">
        <v>50.82</v>
      </c>
      <c r="G49">
        <v>4.5419999999999998</v>
      </c>
      <c r="H49">
        <v>14.930199999999999</v>
      </c>
      <c r="I49">
        <v>0.74950000000000006</v>
      </c>
      <c r="J49">
        <v>0.39350000000000002</v>
      </c>
      <c r="K49">
        <v>5.0130000000000001E-2</v>
      </c>
      <c r="L49" s="1">
        <v>1.7569999999999999E-2</v>
      </c>
      <c r="M49" s="1">
        <v>2.238E-3</v>
      </c>
      <c r="N49">
        <v>7.3082000000000003</v>
      </c>
      <c r="O49">
        <v>0.2949</v>
      </c>
      <c r="P49">
        <v>67.81</v>
      </c>
      <c r="Q49">
        <v>20</v>
      </c>
      <c r="R49">
        <v>0.78480000000000005</v>
      </c>
      <c r="S49" s="1">
        <v>2.7550000000000002E-2</v>
      </c>
      <c r="T49">
        <f t="shared" si="2"/>
        <v>0.15748803972445632</v>
      </c>
    </row>
    <row r="50" spans="1:20" x14ac:dyDescent="0.3">
      <c r="A50">
        <v>5</v>
      </c>
      <c r="B50">
        <v>5000</v>
      </c>
      <c r="C50">
        <v>0</v>
      </c>
      <c r="D50">
        <v>4.492</v>
      </c>
      <c r="E50" s="1">
        <v>9.1939999999999994E-2</v>
      </c>
      <c r="F50">
        <v>48.14</v>
      </c>
      <c r="G50">
        <v>4.4930000000000003</v>
      </c>
      <c r="H50">
        <v>14.178599999999999</v>
      </c>
      <c r="I50">
        <v>0.75560000000000005</v>
      </c>
      <c r="J50">
        <v>0.46650000000000003</v>
      </c>
      <c r="K50">
        <v>6.2659999999999993E-2</v>
      </c>
      <c r="L50" s="1">
        <v>1.5779999999999999E-2</v>
      </c>
      <c r="M50" s="1">
        <v>2.1199999999999999E-3</v>
      </c>
      <c r="N50">
        <v>6.2028999999999996</v>
      </c>
      <c r="O50">
        <v>0.35249999999999998</v>
      </c>
      <c r="P50">
        <v>63.7</v>
      </c>
      <c r="Q50">
        <v>22.46</v>
      </c>
      <c r="R50">
        <v>0.70069999999999999</v>
      </c>
      <c r="S50" s="1">
        <v>2.596E-2</v>
      </c>
      <c r="T50">
        <f t="shared" si="2"/>
        <v>0.19685219567393641</v>
      </c>
    </row>
    <row r="51" spans="1:20" x14ac:dyDescent="0.3">
      <c r="A51">
        <v>6</v>
      </c>
      <c r="B51">
        <v>5000</v>
      </c>
      <c r="C51">
        <v>0</v>
      </c>
      <c r="D51">
        <v>3.9529999999999998</v>
      </c>
      <c r="E51" s="1">
        <v>8.5949999999999999E-2</v>
      </c>
      <c r="F51">
        <v>45</v>
      </c>
      <c r="G51">
        <v>4.4359999999999999</v>
      </c>
      <c r="H51">
        <v>13.3003</v>
      </c>
      <c r="I51">
        <v>0.76270000000000004</v>
      </c>
      <c r="J51">
        <v>0.52700000000000002</v>
      </c>
      <c r="K51">
        <v>7.5190000000000007E-2</v>
      </c>
      <c r="L51" s="1">
        <v>1.389E-2</v>
      </c>
      <c r="M51" s="1">
        <v>1.9819999999999998E-3</v>
      </c>
      <c r="N51">
        <v>5.1551999999999998</v>
      </c>
      <c r="O51">
        <v>0.40200000000000002</v>
      </c>
      <c r="P51">
        <v>59</v>
      </c>
      <c r="Q51">
        <v>23.72</v>
      </c>
      <c r="R51">
        <v>0.61260000000000003</v>
      </c>
      <c r="S51" s="1">
        <v>2.5000000000000001E-2</v>
      </c>
      <c r="T51">
        <f t="shared" si="2"/>
        <v>0.23621635162341656</v>
      </c>
    </row>
    <row r="52" spans="1:20" x14ac:dyDescent="0.3">
      <c r="A52">
        <v>7</v>
      </c>
      <c r="B52">
        <v>5000</v>
      </c>
      <c r="C52">
        <v>0</v>
      </c>
      <c r="D52">
        <v>3.3809999999999998</v>
      </c>
      <c r="E52" s="1">
        <v>7.9030000000000003E-2</v>
      </c>
      <c r="F52">
        <v>41.38</v>
      </c>
      <c r="G52">
        <v>4.37</v>
      </c>
      <c r="H52">
        <v>12.286300000000001</v>
      </c>
      <c r="I52">
        <v>0.77070000000000005</v>
      </c>
      <c r="J52">
        <v>0.57199999999999995</v>
      </c>
      <c r="K52">
        <v>8.7720000000000006E-2</v>
      </c>
      <c r="L52" s="1">
        <v>1.188E-2</v>
      </c>
      <c r="M52" s="1">
        <v>1.8220000000000001E-3</v>
      </c>
      <c r="N52">
        <v>4.1649000000000003</v>
      </c>
      <c r="O52">
        <v>0.44080000000000003</v>
      </c>
      <c r="P52">
        <v>53.69</v>
      </c>
      <c r="Q52">
        <v>23.67</v>
      </c>
      <c r="R52">
        <v>0.52059999999999995</v>
      </c>
      <c r="S52" s="1">
        <v>2.4910000000000002E-2</v>
      </c>
      <c r="T52">
        <f t="shared" si="2"/>
        <v>0.27558050757289665</v>
      </c>
    </row>
    <row r="53" spans="1:20" s="2" customFormat="1" x14ac:dyDescent="0.3">
      <c r="A53" s="2">
        <v>8</v>
      </c>
      <c r="B53" s="2">
        <v>5000</v>
      </c>
      <c r="C53" s="2">
        <v>0</v>
      </c>
      <c r="D53" s="2">
        <v>2.7749999999999999</v>
      </c>
      <c r="E53" s="3">
        <v>7.1349999999999997E-2</v>
      </c>
      <c r="F53" s="2">
        <v>37.36</v>
      </c>
      <c r="G53" s="2">
        <v>4.2969999999999997</v>
      </c>
      <c r="H53" s="2">
        <v>11.159800000000001</v>
      </c>
      <c r="I53" s="2">
        <v>0.77900000000000003</v>
      </c>
      <c r="J53" s="2">
        <v>0.59440000000000004</v>
      </c>
      <c r="K53" s="2">
        <v>0.10026</v>
      </c>
      <c r="L53" s="3">
        <v>9.7529999999999995E-3</v>
      </c>
      <c r="M53" s="3">
        <v>1.645E-3</v>
      </c>
      <c r="N53" s="2">
        <v>3.2294999999999998</v>
      </c>
      <c r="O53" s="2">
        <v>0.46300000000000002</v>
      </c>
      <c r="P53" s="2">
        <v>47.95</v>
      </c>
      <c r="Q53" s="2">
        <v>22.2</v>
      </c>
      <c r="R53" s="2">
        <v>0.42480000000000001</v>
      </c>
      <c r="S53" s="3">
        <v>2.64E-2</v>
      </c>
      <c r="T53" s="2">
        <f t="shared" si="2"/>
        <v>0.31497607944891265</v>
      </c>
    </row>
    <row r="54" spans="1:20" x14ac:dyDescent="0.3">
      <c r="A54">
        <v>9</v>
      </c>
      <c r="B54">
        <v>5000</v>
      </c>
      <c r="C54">
        <v>0</v>
      </c>
      <c r="D54">
        <v>2.137</v>
      </c>
      <c r="E54" s="1">
        <v>6.3219999999999998E-2</v>
      </c>
      <c r="F54">
        <v>33.1</v>
      </c>
      <c r="G54">
        <v>4.2190000000000003</v>
      </c>
      <c r="H54">
        <v>9.9689999999999994</v>
      </c>
      <c r="I54">
        <v>0.78700000000000003</v>
      </c>
      <c r="J54">
        <v>0.58099999999999996</v>
      </c>
      <c r="K54">
        <v>0.11279</v>
      </c>
      <c r="L54" s="1">
        <v>7.5100000000000002E-3</v>
      </c>
      <c r="M54" s="1">
        <v>1.4580000000000001E-3</v>
      </c>
      <c r="N54">
        <v>2.3498999999999999</v>
      </c>
      <c r="O54">
        <v>0.45729999999999998</v>
      </c>
      <c r="P54">
        <v>42.06</v>
      </c>
      <c r="Q54">
        <v>19.23</v>
      </c>
      <c r="R54">
        <v>0.32600000000000001</v>
      </c>
      <c r="S54" s="1">
        <v>3.0079999999999999E-2</v>
      </c>
      <c r="T54">
        <f t="shared" si="2"/>
        <v>0.35434023539839277</v>
      </c>
    </row>
    <row r="55" spans="1:20" x14ac:dyDescent="0.3">
      <c r="A55">
        <v>10</v>
      </c>
      <c r="B55">
        <v>5000</v>
      </c>
      <c r="C55">
        <v>0</v>
      </c>
      <c r="D55">
        <v>1.47</v>
      </c>
      <c r="E55" s="1">
        <v>5.4850000000000003E-2</v>
      </c>
      <c r="F55">
        <v>28.72</v>
      </c>
      <c r="G55">
        <v>4.1399999999999997</v>
      </c>
      <c r="H55">
        <v>8.7409999999999997</v>
      </c>
      <c r="I55">
        <v>0.79369999999999996</v>
      </c>
      <c r="J55">
        <v>0.51170000000000004</v>
      </c>
      <c r="K55">
        <v>0.12531999999999999</v>
      </c>
      <c r="L55" s="1">
        <v>5.1640000000000002E-3</v>
      </c>
      <c r="M55" s="1">
        <v>1.2650000000000001E-3</v>
      </c>
      <c r="N55">
        <v>1.5274000000000001</v>
      </c>
      <c r="O55">
        <v>0.40610000000000002</v>
      </c>
      <c r="P55">
        <v>36.18</v>
      </c>
      <c r="Q55">
        <v>14.7</v>
      </c>
      <c r="R55">
        <v>0.22539999999999999</v>
      </c>
      <c r="S55" s="1">
        <v>3.6330000000000001E-2</v>
      </c>
      <c r="T55">
        <f t="shared" si="2"/>
        <v>0.39370439134787283</v>
      </c>
    </row>
    <row r="56" spans="1:20" x14ac:dyDescent="0.3">
      <c r="A56">
        <v>11</v>
      </c>
      <c r="B56">
        <v>5000</v>
      </c>
      <c r="C56">
        <v>0</v>
      </c>
      <c r="D56">
        <v>0.81089999999999995</v>
      </c>
      <c r="E56" s="1">
        <v>4.6789999999999998E-2</v>
      </c>
      <c r="F56">
        <v>24.5</v>
      </c>
      <c r="G56">
        <v>4.0629999999999997</v>
      </c>
      <c r="H56">
        <v>7.5594000000000001</v>
      </c>
      <c r="I56">
        <v>0.79769999999999996</v>
      </c>
      <c r="J56">
        <v>0.36409999999999998</v>
      </c>
      <c r="K56">
        <v>0.13785</v>
      </c>
      <c r="L56" s="1">
        <v>2.8500000000000001E-3</v>
      </c>
      <c r="M56" s="1">
        <v>1.0790000000000001E-3</v>
      </c>
      <c r="N56">
        <v>0.79600000000000004</v>
      </c>
      <c r="O56">
        <v>0.29039999999999999</v>
      </c>
      <c r="P56">
        <v>30.71</v>
      </c>
      <c r="Q56">
        <v>8.92</v>
      </c>
      <c r="R56">
        <v>0.12920000000000001</v>
      </c>
      <c r="S56" s="1">
        <v>4.4690000000000001E-2</v>
      </c>
      <c r="T56">
        <f t="shared" si="2"/>
        <v>0.433068547297353</v>
      </c>
    </row>
    <row r="57" spans="1:20" x14ac:dyDescent="0.3">
      <c r="A57">
        <v>12</v>
      </c>
      <c r="B57">
        <v>5000</v>
      </c>
      <c r="C57">
        <v>0</v>
      </c>
      <c r="D57">
        <v>0.17829999999999999</v>
      </c>
      <c r="E57" s="1">
        <v>3.9320000000000001E-2</v>
      </c>
      <c r="F57">
        <v>20.59</v>
      </c>
      <c r="G57">
        <v>3.992</v>
      </c>
      <c r="H57">
        <v>6.4648000000000003</v>
      </c>
      <c r="I57">
        <v>0.79779999999999995</v>
      </c>
      <c r="J57">
        <v>0.10390000000000001</v>
      </c>
      <c r="K57">
        <v>0.15038000000000001</v>
      </c>
      <c r="L57" s="1">
        <v>6.2660000000000005E-4</v>
      </c>
      <c r="M57" s="1">
        <v>9.0669999999999998E-4</v>
      </c>
      <c r="N57">
        <v>0.1651</v>
      </c>
      <c r="O57">
        <v>8.2900000000000001E-2</v>
      </c>
      <c r="P57">
        <v>25.81</v>
      </c>
      <c r="Q57">
        <v>2.14</v>
      </c>
      <c r="R57">
        <v>0.04</v>
      </c>
      <c r="S57" s="1">
        <v>5.4890000000000001E-2</v>
      </c>
      <c r="T57">
        <f t="shared" si="2"/>
        <v>0.47243270324683312</v>
      </c>
    </row>
    <row r="58" spans="1:20" x14ac:dyDescent="0.3">
      <c r="A58">
        <v>13</v>
      </c>
      <c r="B58">
        <v>5000</v>
      </c>
      <c r="C58">
        <v>0</v>
      </c>
      <c r="D58">
        <v>-0.40970000000000001</v>
      </c>
      <c r="E58" s="1">
        <v>3.3149999999999999E-2</v>
      </c>
      <c r="F58">
        <v>17.36</v>
      </c>
      <c r="G58">
        <v>3.9329999999999998</v>
      </c>
      <c r="H58">
        <v>5.5598000000000001</v>
      </c>
      <c r="I58">
        <v>0.79379999999999995</v>
      </c>
      <c r="J58">
        <v>-0.30690000000000001</v>
      </c>
      <c r="K58">
        <v>0.16291</v>
      </c>
      <c r="L58" s="1">
        <v>-1.4400000000000001E-3</v>
      </c>
      <c r="M58" s="1">
        <v>7.6429999999999998E-4</v>
      </c>
      <c r="N58">
        <v>-0.35749999999999998</v>
      </c>
      <c r="O58">
        <v>-0.24360000000000001</v>
      </c>
      <c r="P58">
        <v>21.87</v>
      </c>
      <c r="Q58">
        <v>-5.3259999999999996</v>
      </c>
      <c r="R58">
        <v>-3.95E-2</v>
      </c>
      <c r="S58" s="1">
        <v>6.7280000000000006E-2</v>
      </c>
      <c r="T58">
        <f t="shared" si="2"/>
        <v>0.51179685919631324</v>
      </c>
    </row>
    <row r="59" spans="1:20" x14ac:dyDescent="0.3">
      <c r="A59">
        <v>14</v>
      </c>
      <c r="B59">
        <v>5000</v>
      </c>
      <c r="C59">
        <v>0</v>
      </c>
      <c r="D59">
        <v>-0.92969999999999997</v>
      </c>
      <c r="E59" s="1">
        <v>2.8510000000000001E-2</v>
      </c>
      <c r="F59">
        <v>14.93</v>
      </c>
      <c r="G59">
        <v>3.8889999999999998</v>
      </c>
      <c r="H59">
        <v>4.8800999999999997</v>
      </c>
      <c r="I59">
        <v>0.78669999999999995</v>
      </c>
      <c r="J59">
        <v>-0.87190000000000001</v>
      </c>
      <c r="K59">
        <v>0.17544999999999999</v>
      </c>
      <c r="L59" s="1">
        <v>-3.2669999999999999E-3</v>
      </c>
      <c r="M59" s="1">
        <v>6.5740000000000004E-4</v>
      </c>
      <c r="N59">
        <v>-0.76380000000000003</v>
      </c>
      <c r="O59">
        <v>-0.68589999999999995</v>
      </c>
      <c r="P59">
        <v>18.98</v>
      </c>
      <c r="Q59">
        <v>-13.02</v>
      </c>
      <c r="R59">
        <v>-0.1061</v>
      </c>
      <c r="S59" s="1">
        <v>8.0939999999999998E-2</v>
      </c>
      <c r="T59">
        <f t="shared" si="2"/>
        <v>0.55119243107232918</v>
      </c>
    </row>
    <row r="60" spans="1:20" x14ac:dyDescent="0.3">
      <c r="A60">
        <v>15</v>
      </c>
      <c r="B60">
        <v>5000</v>
      </c>
      <c r="C60">
        <v>0</v>
      </c>
      <c r="D60">
        <v>-1.3480000000000001</v>
      </c>
      <c r="E60" s="1">
        <v>2.69E-2</v>
      </c>
      <c r="F60">
        <v>14.09</v>
      </c>
      <c r="G60">
        <v>3.8730000000000002</v>
      </c>
      <c r="H60">
        <v>4.6443000000000003</v>
      </c>
      <c r="I60">
        <v>0.78310000000000002</v>
      </c>
      <c r="J60">
        <v>-1.4352</v>
      </c>
      <c r="K60">
        <v>0.18798000000000001</v>
      </c>
      <c r="L60" s="1">
        <v>-4.7369999999999999E-3</v>
      </c>
      <c r="M60" s="1">
        <v>6.2040000000000001E-4</v>
      </c>
      <c r="N60">
        <v>-1.0415000000000001</v>
      </c>
      <c r="O60">
        <v>-1.1238999999999999</v>
      </c>
      <c r="P60">
        <v>17.989999999999998</v>
      </c>
      <c r="Q60">
        <v>-20.22</v>
      </c>
      <c r="R60">
        <v>-0.15540000000000001</v>
      </c>
      <c r="S60" s="1">
        <v>9.6379999999999993E-2</v>
      </c>
      <c r="T60">
        <f t="shared" si="2"/>
        <v>0.59055658702180935</v>
      </c>
    </row>
    <row r="61" spans="1:20" x14ac:dyDescent="0.3">
      <c r="J61">
        <f>MAX(J46:J60)</f>
        <v>0.59440000000000004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5C136-4FDE-4AE7-B1F6-5BBE01EC2B73}">
  <dimension ref="A1:T58"/>
  <sheetViews>
    <sheetView topLeftCell="A25" workbookViewId="0">
      <selection activeCell="E43" sqref="E43"/>
    </sheetView>
  </sheetViews>
  <sheetFormatPr defaultRowHeight="14.4" x14ac:dyDescent="0.3"/>
  <cols>
    <col min="1" max="1" width="14.77734375" customWidth="1"/>
    <col min="20" max="20" width="9.77734375" bestFit="1" customWidth="1"/>
  </cols>
  <sheetData>
    <row r="1" spans="1:20" x14ac:dyDescent="0.3">
      <c r="A1" t="s">
        <v>0</v>
      </c>
    </row>
    <row r="2" spans="1:20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</row>
    <row r="3" spans="1:20" x14ac:dyDescent="0.3">
      <c r="A3">
        <v>1</v>
      </c>
      <c r="B3">
        <v>5000</v>
      </c>
      <c r="C3">
        <v>0</v>
      </c>
      <c r="D3">
        <v>3.7989999999999999</v>
      </c>
      <c r="E3" s="1">
        <v>6.9409999999999999E-2</v>
      </c>
      <c r="F3">
        <v>36.340000000000003</v>
      </c>
      <c r="G3">
        <v>4.2779999999999996</v>
      </c>
      <c r="H3">
        <v>10.876099999999999</v>
      </c>
      <c r="I3">
        <v>0.78100000000000003</v>
      </c>
      <c r="J3">
        <v>0.1045</v>
      </c>
      <c r="K3">
        <v>1.367E-2</v>
      </c>
      <c r="L3" s="1">
        <v>1.891E-2</v>
      </c>
      <c r="M3" s="1">
        <v>2.4729999999999999E-3</v>
      </c>
      <c r="N3">
        <v>9.1082000000000001</v>
      </c>
      <c r="O3">
        <v>8.1699999999999995E-2</v>
      </c>
      <c r="P3">
        <v>46.53</v>
      </c>
      <c r="Q3">
        <v>3.7989999999999999</v>
      </c>
      <c r="R3">
        <v>0.88470000000000004</v>
      </c>
      <c r="S3" s="1">
        <v>7.7249999999999999E-2</v>
      </c>
      <c r="T3">
        <f>K3*PI()</f>
        <v>4.2945571574572475E-2</v>
      </c>
    </row>
    <row r="4" spans="1:20" x14ac:dyDescent="0.3">
      <c r="A4">
        <v>2</v>
      </c>
      <c r="B4">
        <v>5000</v>
      </c>
      <c r="C4">
        <v>0</v>
      </c>
      <c r="D4">
        <v>3.8210000000000002</v>
      </c>
      <c r="E4" s="1">
        <v>7.1550000000000002E-2</v>
      </c>
      <c r="F4">
        <v>37.46</v>
      </c>
      <c r="G4">
        <v>4.2990000000000004</v>
      </c>
      <c r="H4">
        <v>11.1899</v>
      </c>
      <c r="I4">
        <v>0.77880000000000005</v>
      </c>
      <c r="J4">
        <v>0.20399999999999999</v>
      </c>
      <c r="K4">
        <v>2.734E-2</v>
      </c>
      <c r="L4" s="1">
        <v>1.9019999999999999E-2</v>
      </c>
      <c r="M4" s="1">
        <v>2.5490000000000001E-3</v>
      </c>
      <c r="N4">
        <v>8.2835999999999999</v>
      </c>
      <c r="O4">
        <v>0.15890000000000001</v>
      </c>
      <c r="P4">
        <v>48.1</v>
      </c>
      <c r="Q4">
        <v>7.6420000000000003</v>
      </c>
      <c r="R4">
        <v>0.88700000000000001</v>
      </c>
      <c r="S4" s="1">
        <v>6.7470000000000002E-2</v>
      </c>
      <c r="T4">
        <f t="shared" ref="T4:T17" si="0">K4*PI()</f>
        <v>8.589114314914495E-2</v>
      </c>
    </row>
    <row r="5" spans="1:20" x14ac:dyDescent="0.3">
      <c r="A5">
        <v>3</v>
      </c>
      <c r="B5">
        <v>5000</v>
      </c>
      <c r="C5">
        <v>0</v>
      </c>
      <c r="D5">
        <v>3.8460000000000001</v>
      </c>
      <c r="E5" s="1">
        <v>7.4219999999999994E-2</v>
      </c>
      <c r="F5">
        <v>38.86</v>
      </c>
      <c r="G5">
        <v>4.3239999999999998</v>
      </c>
      <c r="H5">
        <v>11.5814</v>
      </c>
      <c r="I5">
        <v>0.77600000000000002</v>
      </c>
      <c r="J5">
        <v>0.2969</v>
      </c>
      <c r="K5">
        <v>4.1009999999999998E-2</v>
      </c>
      <c r="L5" s="1">
        <v>1.9140000000000001E-2</v>
      </c>
      <c r="M5" s="1">
        <v>2.6440000000000001E-3</v>
      </c>
      <c r="N5">
        <v>7.5548999999999999</v>
      </c>
      <c r="O5">
        <v>0.23039999999999999</v>
      </c>
      <c r="P5">
        <v>50.08</v>
      </c>
      <c r="Q5">
        <v>11.54</v>
      </c>
      <c r="R5">
        <v>0.88919999999999999</v>
      </c>
      <c r="S5" s="1">
        <v>5.8090000000000003E-2</v>
      </c>
      <c r="T5">
        <f t="shared" si="0"/>
        <v>0.12883671472371741</v>
      </c>
    </row>
    <row r="6" spans="1:20" x14ac:dyDescent="0.3">
      <c r="A6">
        <v>4</v>
      </c>
      <c r="B6">
        <v>5000</v>
      </c>
      <c r="C6">
        <v>0</v>
      </c>
      <c r="D6">
        <v>3.8719999999999999</v>
      </c>
      <c r="E6" s="1">
        <v>7.7479999999999993E-2</v>
      </c>
      <c r="F6">
        <v>40.57</v>
      </c>
      <c r="G6">
        <v>4.3550000000000004</v>
      </c>
      <c r="H6">
        <v>12.0593</v>
      </c>
      <c r="I6">
        <v>0.77239999999999998</v>
      </c>
      <c r="J6">
        <v>0.38179999999999997</v>
      </c>
      <c r="K6">
        <v>5.4679999999999999E-2</v>
      </c>
      <c r="L6" s="1">
        <v>1.9269999999999999E-2</v>
      </c>
      <c r="M6" s="1">
        <v>2.7599999999999999E-3</v>
      </c>
      <c r="N6">
        <v>6.9142000000000001</v>
      </c>
      <c r="O6">
        <v>0.2949</v>
      </c>
      <c r="P6">
        <v>52.52</v>
      </c>
      <c r="Q6">
        <v>15.49</v>
      </c>
      <c r="R6">
        <v>0.89119999999999999</v>
      </c>
      <c r="S6" s="1">
        <v>4.9419999999999999E-2</v>
      </c>
      <c r="T6">
        <f t="shared" si="0"/>
        <v>0.1717822862982899</v>
      </c>
    </row>
    <row r="7" spans="1:20" x14ac:dyDescent="0.3">
      <c r="A7">
        <v>5</v>
      </c>
      <c r="B7">
        <v>5000</v>
      </c>
      <c r="C7">
        <v>0</v>
      </c>
      <c r="D7">
        <v>3.9009999999999998</v>
      </c>
      <c r="E7" s="1">
        <v>8.1379999999999994E-2</v>
      </c>
      <c r="F7">
        <v>42.61</v>
      </c>
      <c r="G7">
        <v>4.3920000000000003</v>
      </c>
      <c r="H7">
        <v>12.6311</v>
      </c>
      <c r="I7">
        <v>0.76800000000000002</v>
      </c>
      <c r="J7">
        <v>0.4577</v>
      </c>
      <c r="K7">
        <v>6.8360000000000004E-2</v>
      </c>
      <c r="L7" s="1">
        <v>1.941E-2</v>
      </c>
      <c r="M7" s="1">
        <v>2.8990000000000001E-3</v>
      </c>
      <c r="N7">
        <v>6.3522999999999996</v>
      </c>
      <c r="O7">
        <v>0.35149999999999998</v>
      </c>
      <c r="P7">
        <v>55.48</v>
      </c>
      <c r="Q7">
        <v>19.5</v>
      </c>
      <c r="R7">
        <v>0.89300000000000002</v>
      </c>
      <c r="S7" s="1">
        <v>4.1739999999999999E-2</v>
      </c>
      <c r="T7">
        <f t="shared" si="0"/>
        <v>0.21475927379939827</v>
      </c>
    </row>
    <row r="8" spans="1:20" x14ac:dyDescent="0.3">
      <c r="A8">
        <v>6</v>
      </c>
      <c r="B8">
        <v>5000</v>
      </c>
      <c r="C8">
        <v>0</v>
      </c>
      <c r="D8">
        <v>3.93</v>
      </c>
      <c r="E8" s="1">
        <v>8.5959999999999995E-2</v>
      </c>
      <c r="F8">
        <v>45.01</v>
      </c>
      <c r="G8">
        <v>4.4359999999999999</v>
      </c>
      <c r="H8">
        <v>13.3024</v>
      </c>
      <c r="I8">
        <v>0.76270000000000004</v>
      </c>
      <c r="J8">
        <v>0.52390000000000003</v>
      </c>
      <c r="K8">
        <v>8.2030000000000006E-2</v>
      </c>
      <c r="L8" s="1">
        <v>1.9560000000000001E-2</v>
      </c>
      <c r="M8" s="1">
        <v>3.0620000000000001E-3</v>
      </c>
      <c r="N8">
        <v>5.8597000000000001</v>
      </c>
      <c r="O8">
        <v>0.39960000000000001</v>
      </c>
      <c r="P8">
        <v>59.01</v>
      </c>
      <c r="Q8">
        <v>23.58</v>
      </c>
      <c r="R8">
        <v>0.89459999999999995</v>
      </c>
      <c r="S8" s="1">
        <v>3.5290000000000002E-2</v>
      </c>
      <c r="T8">
        <f t="shared" si="0"/>
        <v>0.25770484537397076</v>
      </c>
    </row>
    <row r="9" spans="1:20" x14ac:dyDescent="0.3">
      <c r="A9">
        <v>7</v>
      </c>
      <c r="B9">
        <v>5000</v>
      </c>
      <c r="C9">
        <v>0</v>
      </c>
      <c r="D9">
        <v>3.9590000000000001</v>
      </c>
      <c r="E9" s="1">
        <v>9.1249999999999998E-2</v>
      </c>
      <c r="F9">
        <v>47.78</v>
      </c>
      <c r="G9">
        <v>4.4859999999999998</v>
      </c>
      <c r="H9">
        <v>14.0776</v>
      </c>
      <c r="I9">
        <v>0.75649999999999995</v>
      </c>
      <c r="J9">
        <v>0.58009999999999995</v>
      </c>
      <c r="K9">
        <v>9.5699999999999993E-2</v>
      </c>
      <c r="L9" s="1">
        <v>1.9699999999999999E-2</v>
      </c>
      <c r="M9" s="1">
        <v>3.251E-3</v>
      </c>
      <c r="N9">
        <v>5.4268000000000001</v>
      </c>
      <c r="O9">
        <v>0.43880000000000002</v>
      </c>
      <c r="P9">
        <v>63.16</v>
      </c>
      <c r="Q9">
        <v>27.71</v>
      </c>
      <c r="R9">
        <v>0.89580000000000004</v>
      </c>
      <c r="S9" s="1">
        <v>3.0249999999999999E-2</v>
      </c>
      <c r="T9">
        <f t="shared" si="0"/>
        <v>0.30065041694854316</v>
      </c>
    </row>
    <row r="10" spans="1:20" x14ac:dyDescent="0.3">
      <c r="A10">
        <v>8</v>
      </c>
      <c r="B10">
        <v>5000</v>
      </c>
      <c r="C10">
        <v>0</v>
      </c>
      <c r="D10">
        <v>3.9729999999999999</v>
      </c>
      <c r="E10" s="1">
        <v>9.6820000000000003E-2</v>
      </c>
      <c r="F10">
        <v>50.7</v>
      </c>
      <c r="G10">
        <v>4.54</v>
      </c>
      <c r="H10">
        <v>14.895300000000001</v>
      </c>
      <c r="I10">
        <v>0.74980000000000002</v>
      </c>
      <c r="J10">
        <v>0.62690000000000001</v>
      </c>
      <c r="K10">
        <v>0.10936999999999999</v>
      </c>
      <c r="L10" s="1">
        <v>1.9769999999999999E-2</v>
      </c>
      <c r="M10" s="1">
        <v>3.4489999999999998E-3</v>
      </c>
      <c r="N10">
        <v>5.0303000000000004</v>
      </c>
      <c r="O10">
        <v>0.47</v>
      </c>
      <c r="P10">
        <v>67.62</v>
      </c>
      <c r="Q10">
        <v>31.78</v>
      </c>
      <c r="R10">
        <v>0.89339999999999997</v>
      </c>
      <c r="S10" s="1">
        <v>2.6700000000000002E-2</v>
      </c>
      <c r="T10">
        <f t="shared" si="0"/>
        <v>0.34359598852311568</v>
      </c>
    </row>
    <row r="11" spans="1:20" x14ac:dyDescent="0.3">
      <c r="A11">
        <v>9</v>
      </c>
      <c r="B11">
        <v>5000</v>
      </c>
      <c r="C11">
        <v>0</v>
      </c>
      <c r="D11">
        <v>3.8889999999999998</v>
      </c>
      <c r="E11">
        <v>0.1003</v>
      </c>
      <c r="F11">
        <v>52.53</v>
      </c>
      <c r="G11">
        <v>4.5730000000000004</v>
      </c>
      <c r="H11">
        <v>15.407299999999999</v>
      </c>
      <c r="I11">
        <v>0.74550000000000005</v>
      </c>
      <c r="J11">
        <v>0.66639999999999999</v>
      </c>
      <c r="K11">
        <v>0.12304</v>
      </c>
      <c r="L11" s="1">
        <v>1.9359999999999999E-2</v>
      </c>
      <c r="M11" s="1">
        <v>3.5739999999999999E-3</v>
      </c>
      <c r="N11">
        <v>4.5853999999999999</v>
      </c>
      <c r="O11">
        <v>0.49680000000000002</v>
      </c>
      <c r="P11">
        <v>70.459999999999994</v>
      </c>
      <c r="Q11">
        <v>35</v>
      </c>
      <c r="R11">
        <v>0.86909999999999998</v>
      </c>
      <c r="S11" s="1">
        <v>2.46E-2</v>
      </c>
      <c r="T11">
        <f t="shared" si="0"/>
        <v>0.38654156009768814</v>
      </c>
    </row>
    <row r="12" spans="1:20" x14ac:dyDescent="0.3">
      <c r="A12">
        <v>10</v>
      </c>
      <c r="B12">
        <v>5000</v>
      </c>
      <c r="C12">
        <v>0</v>
      </c>
      <c r="D12">
        <v>3.496</v>
      </c>
      <c r="E12" s="1">
        <v>9.5229999999999995E-2</v>
      </c>
      <c r="F12">
        <v>49.86</v>
      </c>
      <c r="G12">
        <v>4.524</v>
      </c>
      <c r="H12">
        <v>14.661300000000001</v>
      </c>
      <c r="I12">
        <v>0.75170000000000003</v>
      </c>
      <c r="J12">
        <v>0.70099999999999996</v>
      </c>
      <c r="K12">
        <v>0.13671</v>
      </c>
      <c r="L12" s="1">
        <v>1.7399999999999999E-2</v>
      </c>
      <c r="M12" s="1">
        <v>3.3930000000000002E-3</v>
      </c>
      <c r="N12">
        <v>3.8954</v>
      </c>
      <c r="O12">
        <v>0.52700000000000002</v>
      </c>
      <c r="P12">
        <v>66.33</v>
      </c>
      <c r="Q12">
        <v>34.96</v>
      </c>
      <c r="R12">
        <v>0.77270000000000005</v>
      </c>
      <c r="S12" s="1">
        <v>2.3949999999999999E-2</v>
      </c>
      <c r="T12">
        <f t="shared" si="0"/>
        <v>0.4294871316722606</v>
      </c>
    </row>
    <row r="13" spans="1:20" x14ac:dyDescent="0.3">
      <c r="A13">
        <v>11</v>
      </c>
      <c r="B13">
        <v>5000</v>
      </c>
      <c r="C13">
        <v>0</v>
      </c>
      <c r="D13">
        <v>3.073</v>
      </c>
      <c r="E13" s="1">
        <v>8.8880000000000001E-2</v>
      </c>
      <c r="F13">
        <v>46.53</v>
      </c>
      <c r="G13">
        <v>4.4640000000000004</v>
      </c>
      <c r="H13">
        <v>13.729799999999999</v>
      </c>
      <c r="I13">
        <v>0.75929999999999997</v>
      </c>
      <c r="J13">
        <v>0.72629999999999995</v>
      </c>
      <c r="K13">
        <v>0.15038000000000001</v>
      </c>
      <c r="L13" s="1">
        <v>1.529E-2</v>
      </c>
      <c r="M13" s="1">
        <v>3.166E-3</v>
      </c>
      <c r="N13">
        <v>3.2414999999999998</v>
      </c>
      <c r="O13">
        <v>0.55149999999999999</v>
      </c>
      <c r="P13">
        <v>61.29</v>
      </c>
      <c r="Q13">
        <v>33.799999999999997</v>
      </c>
      <c r="R13">
        <v>0.67149999999999999</v>
      </c>
      <c r="S13" s="1">
        <v>2.4140000000000002E-2</v>
      </c>
      <c r="T13">
        <f t="shared" si="0"/>
        <v>0.47243270324683312</v>
      </c>
    </row>
    <row r="14" spans="1:20" x14ac:dyDescent="0.3">
      <c r="A14">
        <v>12</v>
      </c>
      <c r="B14">
        <v>5000</v>
      </c>
      <c r="C14">
        <v>0</v>
      </c>
      <c r="D14">
        <v>2.633</v>
      </c>
      <c r="E14" s="1">
        <v>8.1420000000000006E-2</v>
      </c>
      <c r="F14">
        <v>42.63</v>
      </c>
      <c r="G14">
        <v>4.3929999999999998</v>
      </c>
      <c r="H14">
        <v>12.6373</v>
      </c>
      <c r="I14">
        <v>0.76800000000000002</v>
      </c>
      <c r="J14">
        <v>0.74109999999999998</v>
      </c>
      <c r="K14">
        <v>0.16405</v>
      </c>
      <c r="L14" s="1">
        <v>1.3100000000000001E-2</v>
      </c>
      <c r="M14" s="1">
        <v>2.9009999999999999E-3</v>
      </c>
      <c r="N14">
        <v>2.6326999999999998</v>
      </c>
      <c r="O14">
        <v>0.56920000000000004</v>
      </c>
      <c r="P14">
        <v>55.51</v>
      </c>
      <c r="Q14">
        <v>31.6</v>
      </c>
      <c r="R14">
        <v>0.56869999999999998</v>
      </c>
      <c r="S14" s="1">
        <v>2.4889999999999999E-2</v>
      </c>
      <c r="T14">
        <f t="shared" si="0"/>
        <v>0.51537827482140552</v>
      </c>
    </row>
    <row r="15" spans="1:20" x14ac:dyDescent="0.3">
      <c r="A15" s="2">
        <v>13</v>
      </c>
      <c r="B15" s="2">
        <v>5000</v>
      </c>
      <c r="C15" s="2">
        <v>0</v>
      </c>
      <c r="D15" s="2">
        <v>2.177</v>
      </c>
      <c r="E15" s="3">
        <v>7.2800000000000004E-2</v>
      </c>
      <c r="F15" s="2">
        <v>38.119999999999997</v>
      </c>
      <c r="G15" s="2">
        <v>4.3109999999999999</v>
      </c>
      <c r="H15" s="2">
        <v>11.3733</v>
      </c>
      <c r="I15" s="2">
        <v>0.77749999999999997</v>
      </c>
      <c r="J15" s="2">
        <v>0.74250000000000005</v>
      </c>
      <c r="K15" s="2">
        <v>0.17771999999999999</v>
      </c>
      <c r="L15" s="3">
        <v>1.0829999999999999E-2</v>
      </c>
      <c r="M15" s="3">
        <v>2.594E-3</v>
      </c>
      <c r="N15" s="2">
        <v>2.0655999999999999</v>
      </c>
      <c r="O15" s="2">
        <v>0.57730000000000004</v>
      </c>
      <c r="P15" s="2">
        <v>49.03</v>
      </c>
      <c r="Q15" s="2">
        <v>28.3</v>
      </c>
      <c r="R15" s="2">
        <v>0.46460000000000001</v>
      </c>
      <c r="S15" s="3">
        <v>2.6210000000000001E-2</v>
      </c>
      <c r="T15" s="2">
        <f t="shared" si="0"/>
        <v>0.55832384639597799</v>
      </c>
    </row>
    <row r="16" spans="1:20" x14ac:dyDescent="0.3">
      <c r="A16">
        <v>14</v>
      </c>
      <c r="B16">
        <v>5000</v>
      </c>
      <c r="C16">
        <v>0</v>
      </c>
      <c r="D16">
        <v>1.7050000000000001</v>
      </c>
      <c r="E16" s="1">
        <v>6.2939999999999996E-2</v>
      </c>
      <c r="F16">
        <v>32.96</v>
      </c>
      <c r="G16">
        <v>4.2169999999999996</v>
      </c>
      <c r="H16">
        <v>9.9278999999999993</v>
      </c>
      <c r="I16">
        <v>0.78720000000000001</v>
      </c>
      <c r="J16">
        <v>0.72419999999999995</v>
      </c>
      <c r="K16">
        <v>0.19139999999999999</v>
      </c>
      <c r="L16" s="1">
        <v>8.4840000000000002E-3</v>
      </c>
      <c r="M16" s="1">
        <v>2.2420000000000001E-3</v>
      </c>
      <c r="N16">
        <v>1.5368999999999999</v>
      </c>
      <c r="O16">
        <v>0.57010000000000005</v>
      </c>
      <c r="P16">
        <v>41.86</v>
      </c>
      <c r="Q16">
        <v>23.87</v>
      </c>
      <c r="R16">
        <v>0.35959999999999998</v>
      </c>
      <c r="S16" s="1">
        <v>2.809E-2</v>
      </c>
      <c r="T16">
        <f t="shared" si="0"/>
        <v>0.60130083389708633</v>
      </c>
    </row>
    <row r="17" spans="1:20" x14ac:dyDescent="0.3">
      <c r="A17">
        <v>15</v>
      </c>
      <c r="B17">
        <v>5000</v>
      </c>
      <c r="C17">
        <v>0</v>
      </c>
      <c r="D17">
        <v>1.216</v>
      </c>
      <c r="E17" s="1">
        <v>5.178E-2</v>
      </c>
      <c r="F17">
        <v>27.11</v>
      </c>
      <c r="G17">
        <v>4.1100000000000003</v>
      </c>
      <c r="H17">
        <v>8.2918000000000003</v>
      </c>
      <c r="I17">
        <v>0.79549999999999998</v>
      </c>
      <c r="J17">
        <v>0.67290000000000005</v>
      </c>
      <c r="K17">
        <v>0.20507</v>
      </c>
      <c r="L17" s="1">
        <v>6.0540000000000004E-3</v>
      </c>
      <c r="M17" s="1">
        <v>1.8450000000000001E-3</v>
      </c>
      <c r="N17">
        <v>1.0432999999999999</v>
      </c>
      <c r="O17">
        <v>0.5353</v>
      </c>
      <c r="P17">
        <v>34.08</v>
      </c>
      <c r="Q17">
        <v>18.239999999999998</v>
      </c>
      <c r="R17">
        <v>0.25409999999999999</v>
      </c>
      <c r="S17" s="1">
        <v>3.0530000000000002E-2</v>
      </c>
      <c r="T17">
        <f t="shared" si="0"/>
        <v>0.6442464054716589</v>
      </c>
    </row>
    <row r="18" spans="1:20" x14ac:dyDescent="0.3">
      <c r="J18">
        <f>MAX(J3:J17)</f>
        <v>0.74250000000000005</v>
      </c>
    </row>
    <row r="22" spans="1:20" x14ac:dyDescent="0.3">
      <c r="A22" t="s">
        <v>26</v>
      </c>
    </row>
    <row r="23" spans="1:20" x14ac:dyDescent="0.3">
      <c r="A23" t="s">
        <v>27</v>
      </c>
      <c r="B23" t="s">
        <v>28</v>
      </c>
      <c r="C23" t="s">
        <v>8</v>
      </c>
      <c r="D23" t="s">
        <v>29</v>
      </c>
      <c r="E23" t="s">
        <v>30</v>
      </c>
      <c r="F23" t="s">
        <v>31</v>
      </c>
      <c r="G23" t="s">
        <v>12</v>
      </c>
      <c r="H23" t="s">
        <v>13</v>
      </c>
      <c r="I23" t="s">
        <v>14</v>
      </c>
      <c r="J23" t="s">
        <v>15</v>
      </c>
      <c r="K23" t="s">
        <v>32</v>
      </c>
      <c r="L23" t="s">
        <v>33</v>
      </c>
      <c r="M23" t="s">
        <v>34</v>
      </c>
      <c r="N23" t="s">
        <v>35</v>
      </c>
      <c r="O23" t="s">
        <v>20</v>
      </c>
      <c r="P23" t="s">
        <v>21</v>
      </c>
      <c r="Q23" t="s">
        <v>22</v>
      </c>
      <c r="R23" t="s">
        <v>23</v>
      </c>
      <c r="S23" t="s">
        <v>24</v>
      </c>
      <c r="T23" t="s">
        <v>25</v>
      </c>
    </row>
    <row r="24" spans="1:20" x14ac:dyDescent="0.3">
      <c r="A24">
        <v>1</v>
      </c>
      <c r="B24">
        <v>5000</v>
      </c>
      <c r="C24">
        <v>0</v>
      </c>
      <c r="D24">
        <v>5.1710000000000003</v>
      </c>
      <c r="E24" s="1">
        <v>8.1769999999999995E-2</v>
      </c>
      <c r="F24">
        <v>42.82</v>
      </c>
      <c r="G24">
        <v>4.3959999999999999</v>
      </c>
      <c r="H24">
        <v>12.688499999999999</v>
      </c>
      <c r="I24">
        <v>0.76759999999999995</v>
      </c>
      <c r="J24">
        <v>0.1208</v>
      </c>
      <c r="K24">
        <v>1.367E-2</v>
      </c>
      <c r="L24" s="1">
        <v>2.5729999999999999E-2</v>
      </c>
      <c r="M24" s="1">
        <v>2.9129999999999998E-3</v>
      </c>
      <c r="N24">
        <v>10.7767</v>
      </c>
      <c r="O24">
        <v>9.2700000000000005E-2</v>
      </c>
      <c r="P24">
        <v>55.78</v>
      </c>
      <c r="Q24">
        <v>5.1710000000000003</v>
      </c>
      <c r="R24">
        <v>1.0711999999999999</v>
      </c>
      <c r="S24" s="1">
        <v>2.7519999999999999E-2</v>
      </c>
      <c r="T24">
        <f>K24*PI()</f>
        <v>4.2945571574572475E-2</v>
      </c>
    </row>
    <row r="25" spans="1:20" x14ac:dyDescent="0.3">
      <c r="A25">
        <v>2</v>
      </c>
      <c r="B25">
        <v>5000</v>
      </c>
      <c r="C25">
        <v>0</v>
      </c>
      <c r="D25">
        <v>4.8849999999999998</v>
      </c>
      <c r="E25" s="1">
        <v>8.1140000000000004E-2</v>
      </c>
      <c r="F25">
        <v>42.48</v>
      </c>
      <c r="G25">
        <v>4.3899999999999997</v>
      </c>
      <c r="H25">
        <v>12.5954</v>
      </c>
      <c r="I25">
        <v>0.76829999999999998</v>
      </c>
      <c r="J25">
        <v>0.23</v>
      </c>
      <c r="K25">
        <v>2.734E-2</v>
      </c>
      <c r="L25" s="1">
        <v>2.4309999999999998E-2</v>
      </c>
      <c r="M25" s="1">
        <v>2.8909999999999999E-3</v>
      </c>
      <c r="N25">
        <v>9.5792000000000002</v>
      </c>
      <c r="O25">
        <v>0.1767</v>
      </c>
      <c r="P25">
        <v>55.3</v>
      </c>
      <c r="Q25">
        <v>9.77</v>
      </c>
      <c r="R25">
        <v>1.0078</v>
      </c>
      <c r="S25" s="1">
        <v>2.554E-2</v>
      </c>
      <c r="T25">
        <f t="shared" ref="T25:T38" si="1">K25*PI()</f>
        <v>8.589114314914495E-2</v>
      </c>
    </row>
    <row r="26" spans="1:20" x14ac:dyDescent="0.3">
      <c r="A26">
        <v>3</v>
      </c>
      <c r="B26">
        <v>5000</v>
      </c>
      <c r="C26">
        <v>0</v>
      </c>
      <c r="D26">
        <v>4.5679999999999996</v>
      </c>
      <c r="E26" s="1">
        <v>7.9930000000000001E-2</v>
      </c>
      <c r="F26">
        <v>41.85</v>
      </c>
      <c r="G26">
        <v>4.3789999999999996</v>
      </c>
      <c r="H26">
        <v>12.4186</v>
      </c>
      <c r="I26">
        <v>0.76970000000000005</v>
      </c>
      <c r="J26">
        <v>0.32740000000000002</v>
      </c>
      <c r="K26">
        <v>4.1009999999999998E-2</v>
      </c>
      <c r="L26" s="1">
        <v>2.273E-2</v>
      </c>
      <c r="M26" s="1">
        <v>2.8479999999999998E-3</v>
      </c>
      <c r="N26">
        <v>8.4298000000000002</v>
      </c>
      <c r="O26">
        <v>0.252</v>
      </c>
      <c r="P26">
        <v>54.38</v>
      </c>
      <c r="Q26">
        <v>13.7</v>
      </c>
      <c r="R26">
        <v>0.9375</v>
      </c>
      <c r="S26" s="1">
        <v>2.41E-2</v>
      </c>
      <c r="T26">
        <f t="shared" si="1"/>
        <v>0.12883671472371741</v>
      </c>
    </row>
    <row r="27" spans="1:20" x14ac:dyDescent="0.3">
      <c r="A27">
        <v>4</v>
      </c>
      <c r="B27">
        <v>5000</v>
      </c>
      <c r="C27">
        <v>0</v>
      </c>
      <c r="D27">
        <v>4.226</v>
      </c>
      <c r="E27" s="1">
        <v>7.8170000000000003E-2</v>
      </c>
      <c r="F27">
        <v>40.93</v>
      </c>
      <c r="G27">
        <v>4.3620000000000001</v>
      </c>
      <c r="H27">
        <v>12.1607</v>
      </c>
      <c r="I27">
        <v>0.77170000000000005</v>
      </c>
      <c r="J27">
        <v>0.41299999999999998</v>
      </c>
      <c r="K27">
        <v>5.4679999999999999E-2</v>
      </c>
      <c r="L27" s="1">
        <v>2.103E-2</v>
      </c>
      <c r="M27" s="1">
        <v>2.7850000000000001E-3</v>
      </c>
      <c r="N27">
        <v>7.3376000000000001</v>
      </c>
      <c r="O27">
        <v>0.31869999999999998</v>
      </c>
      <c r="P27">
        <v>53.04</v>
      </c>
      <c r="Q27">
        <v>16.91</v>
      </c>
      <c r="R27">
        <v>0.86219999999999997</v>
      </c>
      <c r="S27" s="1">
        <v>2.3230000000000001E-2</v>
      </c>
      <c r="T27">
        <f t="shared" si="1"/>
        <v>0.1717822862982899</v>
      </c>
    </row>
    <row r="28" spans="1:20" x14ac:dyDescent="0.3">
      <c r="A28">
        <v>5</v>
      </c>
      <c r="B28">
        <v>5000</v>
      </c>
      <c r="C28">
        <v>0</v>
      </c>
      <c r="D28">
        <v>3.863</v>
      </c>
      <c r="E28" s="1">
        <v>7.5829999999999995E-2</v>
      </c>
      <c r="F28">
        <v>39.700000000000003</v>
      </c>
      <c r="G28">
        <v>4.34</v>
      </c>
      <c r="H28">
        <v>11.8171</v>
      </c>
      <c r="I28">
        <v>0.7742</v>
      </c>
      <c r="J28">
        <v>0.4864</v>
      </c>
      <c r="K28">
        <v>6.8360000000000004E-2</v>
      </c>
      <c r="L28" s="1">
        <v>1.9220000000000001E-2</v>
      </c>
      <c r="M28" s="1">
        <v>2.7009999999999998E-3</v>
      </c>
      <c r="N28">
        <v>6.3074000000000003</v>
      </c>
      <c r="O28">
        <v>0.37659999999999999</v>
      </c>
      <c r="P28">
        <v>51.28</v>
      </c>
      <c r="Q28">
        <v>19.309999999999999</v>
      </c>
      <c r="R28">
        <v>0.78280000000000005</v>
      </c>
      <c r="S28" s="1">
        <v>2.2839999999999999E-2</v>
      </c>
      <c r="T28">
        <f t="shared" si="1"/>
        <v>0.21475927379939827</v>
      </c>
    </row>
    <row r="29" spans="1:20" x14ac:dyDescent="0.3">
      <c r="A29">
        <v>6</v>
      </c>
      <c r="B29">
        <v>5000</v>
      </c>
      <c r="C29">
        <v>0</v>
      </c>
      <c r="D29">
        <v>3.4769999999999999</v>
      </c>
      <c r="E29" s="1">
        <v>7.2800000000000004E-2</v>
      </c>
      <c r="F29">
        <v>38.119999999999997</v>
      </c>
      <c r="G29">
        <v>4.3109999999999999</v>
      </c>
      <c r="H29">
        <v>11.3725</v>
      </c>
      <c r="I29">
        <v>0.77749999999999997</v>
      </c>
      <c r="J29">
        <v>0.54730000000000001</v>
      </c>
      <c r="K29">
        <v>8.2030000000000006E-2</v>
      </c>
      <c r="L29" s="1">
        <v>1.7299999999999999E-2</v>
      </c>
      <c r="M29" s="1">
        <v>2.5929999999999998E-3</v>
      </c>
      <c r="N29">
        <v>5.3391999999999999</v>
      </c>
      <c r="O29">
        <v>0.42549999999999999</v>
      </c>
      <c r="P29">
        <v>49.02</v>
      </c>
      <c r="Q29">
        <v>20.86</v>
      </c>
      <c r="R29">
        <v>0.6996</v>
      </c>
      <c r="S29" s="1">
        <v>2.2929999999999999E-2</v>
      </c>
      <c r="T29">
        <f t="shared" si="1"/>
        <v>0.25770484537397076</v>
      </c>
    </row>
    <row r="30" spans="1:20" x14ac:dyDescent="0.3">
      <c r="A30">
        <v>7</v>
      </c>
      <c r="B30">
        <v>5000</v>
      </c>
      <c r="C30">
        <v>0</v>
      </c>
      <c r="D30">
        <v>3.0680000000000001</v>
      </c>
      <c r="E30" s="1">
        <v>6.8949999999999997E-2</v>
      </c>
      <c r="F30">
        <v>36.1</v>
      </c>
      <c r="G30">
        <v>4.274</v>
      </c>
      <c r="H30">
        <v>10.8088</v>
      </c>
      <c r="I30">
        <v>0.78149999999999997</v>
      </c>
      <c r="J30">
        <v>0.59489999999999998</v>
      </c>
      <c r="K30">
        <v>9.5699999999999993E-2</v>
      </c>
      <c r="L30" s="1">
        <v>1.5270000000000001E-2</v>
      </c>
      <c r="M30" s="1">
        <v>2.4559999999999998E-3</v>
      </c>
      <c r="N30">
        <v>4.4325999999999999</v>
      </c>
      <c r="O30">
        <v>0.46489999999999998</v>
      </c>
      <c r="P30">
        <v>46.2</v>
      </c>
      <c r="Q30">
        <v>21.48</v>
      </c>
      <c r="R30">
        <v>0.61260000000000003</v>
      </c>
      <c r="S30" s="1">
        <v>2.3480000000000001E-2</v>
      </c>
      <c r="T30">
        <f t="shared" si="1"/>
        <v>0.30065041694854316</v>
      </c>
    </row>
    <row r="31" spans="1:20" x14ac:dyDescent="0.3">
      <c r="A31">
        <v>8</v>
      </c>
      <c r="B31">
        <v>5000</v>
      </c>
      <c r="C31">
        <v>0</v>
      </c>
      <c r="D31">
        <v>2.637</v>
      </c>
      <c r="E31" s="1">
        <v>6.4199999999999993E-2</v>
      </c>
      <c r="F31">
        <v>33.61</v>
      </c>
      <c r="G31">
        <v>4.2290000000000001</v>
      </c>
      <c r="H31">
        <v>10.1121</v>
      </c>
      <c r="I31">
        <v>0.78610000000000002</v>
      </c>
      <c r="J31">
        <v>0.62770000000000004</v>
      </c>
      <c r="K31">
        <v>0.10936999999999999</v>
      </c>
      <c r="L31" s="1">
        <v>1.3129999999999999E-2</v>
      </c>
      <c r="M31" s="1">
        <v>2.287E-3</v>
      </c>
      <c r="N31">
        <v>3.5859000000000001</v>
      </c>
      <c r="O31">
        <v>0.49340000000000001</v>
      </c>
      <c r="P31">
        <v>42.76</v>
      </c>
      <c r="Q31">
        <v>21.1</v>
      </c>
      <c r="R31">
        <v>0.52229999999999999</v>
      </c>
      <c r="S31" s="1">
        <v>2.4500000000000001E-2</v>
      </c>
      <c r="T31">
        <f t="shared" si="1"/>
        <v>0.34359598852311568</v>
      </c>
    </row>
    <row r="32" spans="1:20" s="2" customFormat="1" x14ac:dyDescent="0.3">
      <c r="A32" s="2">
        <v>9</v>
      </c>
      <c r="B32" s="2">
        <v>5000</v>
      </c>
      <c r="C32" s="2">
        <v>0</v>
      </c>
      <c r="D32" s="2">
        <v>2.1840000000000002</v>
      </c>
      <c r="E32" s="3">
        <v>5.8450000000000002E-2</v>
      </c>
      <c r="F32" s="2">
        <v>30.6</v>
      </c>
      <c r="G32" s="2">
        <v>4.1740000000000004</v>
      </c>
      <c r="H32" s="2">
        <v>9.2688000000000006</v>
      </c>
      <c r="I32" s="2">
        <v>0.79100000000000004</v>
      </c>
      <c r="J32" s="2">
        <v>0.64239999999999997</v>
      </c>
      <c r="K32" s="2">
        <v>0.12304</v>
      </c>
      <c r="L32" s="3">
        <v>1.0869999999999999E-2</v>
      </c>
      <c r="M32" s="3">
        <v>2.0820000000000001E-3</v>
      </c>
      <c r="N32" s="2">
        <v>2.7967</v>
      </c>
      <c r="O32" s="2">
        <v>0.5081</v>
      </c>
      <c r="P32" s="2">
        <v>38.69</v>
      </c>
      <c r="Q32" s="2">
        <v>19.66</v>
      </c>
      <c r="R32" s="2">
        <v>0.42870000000000003</v>
      </c>
      <c r="S32" s="3">
        <v>2.6030000000000001E-2</v>
      </c>
      <c r="T32" s="2">
        <f t="shared" si="1"/>
        <v>0.38654156009768814</v>
      </c>
    </row>
    <row r="33" spans="1:20" x14ac:dyDescent="0.3">
      <c r="A33">
        <v>10</v>
      </c>
      <c r="B33">
        <v>5000</v>
      </c>
      <c r="C33">
        <v>0</v>
      </c>
      <c r="D33">
        <v>1.7090000000000001</v>
      </c>
      <c r="E33" s="1">
        <v>5.16E-2</v>
      </c>
      <c r="F33">
        <v>27.02</v>
      </c>
      <c r="G33">
        <v>4.109</v>
      </c>
      <c r="H33">
        <v>8.2652999999999999</v>
      </c>
      <c r="I33">
        <v>0.79559999999999997</v>
      </c>
      <c r="J33">
        <v>0.63239999999999996</v>
      </c>
      <c r="K33">
        <v>0.13671</v>
      </c>
      <c r="L33" s="1">
        <v>8.5030000000000001E-3</v>
      </c>
      <c r="M33" s="1">
        <v>1.838E-3</v>
      </c>
      <c r="N33">
        <v>2.0621999999999998</v>
      </c>
      <c r="O33">
        <v>0.50309999999999999</v>
      </c>
      <c r="P33">
        <v>33.96</v>
      </c>
      <c r="Q33">
        <v>17.09</v>
      </c>
      <c r="R33">
        <v>0.33229999999999998</v>
      </c>
      <c r="S33" s="1">
        <v>2.809E-2</v>
      </c>
      <c r="T33">
        <f t="shared" si="1"/>
        <v>0.4294871316722606</v>
      </c>
    </row>
    <row r="34" spans="1:20" x14ac:dyDescent="0.3">
      <c r="A34">
        <v>11</v>
      </c>
      <c r="B34">
        <v>5000</v>
      </c>
      <c r="C34">
        <v>0</v>
      </c>
      <c r="D34">
        <v>1.2110000000000001</v>
      </c>
      <c r="E34" s="1">
        <v>4.3619999999999999E-2</v>
      </c>
      <c r="F34">
        <v>22.84</v>
      </c>
      <c r="G34">
        <v>4.0330000000000004</v>
      </c>
      <c r="H34">
        <v>7.0955000000000004</v>
      </c>
      <c r="I34">
        <v>0.79830000000000001</v>
      </c>
      <c r="J34">
        <v>0.58340000000000003</v>
      </c>
      <c r="K34">
        <v>0.15038000000000001</v>
      </c>
      <c r="L34" s="1">
        <v>6.0289999999999996E-3</v>
      </c>
      <c r="M34" s="1">
        <v>1.554E-3</v>
      </c>
      <c r="N34">
        <v>1.3796999999999999</v>
      </c>
      <c r="O34">
        <v>0.4657</v>
      </c>
      <c r="P34">
        <v>28.61</v>
      </c>
      <c r="Q34">
        <v>13.33</v>
      </c>
      <c r="R34">
        <v>0.23400000000000001</v>
      </c>
      <c r="S34" s="1">
        <v>3.1099999999999999E-2</v>
      </c>
      <c r="T34">
        <f t="shared" si="1"/>
        <v>0.47243270324683312</v>
      </c>
    </row>
    <row r="35" spans="1:20" x14ac:dyDescent="0.3">
      <c r="A35">
        <v>12</v>
      </c>
      <c r="B35">
        <v>5000</v>
      </c>
      <c r="C35">
        <v>0</v>
      </c>
      <c r="D35">
        <v>0.69220000000000004</v>
      </c>
      <c r="E35" s="1">
        <v>3.4599999999999999E-2</v>
      </c>
      <c r="F35">
        <v>18.12</v>
      </c>
      <c r="G35">
        <v>3.9470000000000001</v>
      </c>
      <c r="H35">
        <v>5.7723000000000004</v>
      </c>
      <c r="I35">
        <v>0.79520000000000002</v>
      </c>
      <c r="J35">
        <v>0.45850000000000002</v>
      </c>
      <c r="K35">
        <v>0.16405</v>
      </c>
      <c r="L35" s="1">
        <v>3.4450000000000001E-3</v>
      </c>
      <c r="M35" s="1">
        <v>1.2329999999999999E-3</v>
      </c>
      <c r="N35">
        <v>0.74490000000000001</v>
      </c>
      <c r="O35">
        <v>0.36459999999999998</v>
      </c>
      <c r="P35">
        <v>22.78</v>
      </c>
      <c r="Q35">
        <v>8.3059999999999992</v>
      </c>
      <c r="R35">
        <v>0.13469999999999999</v>
      </c>
      <c r="S35" s="1">
        <v>3.5999999999999997E-2</v>
      </c>
      <c r="T35">
        <f t="shared" si="1"/>
        <v>0.51537827482140552</v>
      </c>
    </row>
    <row r="36" spans="1:20" x14ac:dyDescent="0.3">
      <c r="A36">
        <v>13</v>
      </c>
      <c r="B36">
        <v>5000</v>
      </c>
      <c r="C36">
        <v>0</v>
      </c>
      <c r="D36">
        <v>0.1802</v>
      </c>
      <c r="E36" s="1">
        <v>2.5049999999999999E-2</v>
      </c>
      <c r="F36">
        <v>13.12</v>
      </c>
      <c r="G36">
        <v>3.8559999999999999</v>
      </c>
      <c r="H36">
        <v>4.3731999999999998</v>
      </c>
      <c r="I36">
        <v>0.77800000000000002</v>
      </c>
      <c r="J36">
        <v>0.17860000000000001</v>
      </c>
      <c r="K36">
        <v>0.17771999999999999</v>
      </c>
      <c r="L36" s="1">
        <v>8.9680000000000001E-4</v>
      </c>
      <c r="M36" s="1">
        <v>8.9260000000000001E-4</v>
      </c>
      <c r="N36">
        <v>0.18329999999999999</v>
      </c>
      <c r="O36">
        <v>0.1389</v>
      </c>
      <c r="P36">
        <v>16.86</v>
      </c>
      <c r="Q36">
        <v>2.3420000000000001</v>
      </c>
      <c r="R36">
        <v>4.0800000000000003E-2</v>
      </c>
      <c r="S36" s="1">
        <v>4.2470000000000001E-2</v>
      </c>
      <c r="T36">
        <f t="shared" si="1"/>
        <v>0.55832384639597799</v>
      </c>
    </row>
    <row r="37" spans="1:20" x14ac:dyDescent="0.3">
      <c r="A37">
        <v>14</v>
      </c>
      <c r="B37">
        <v>5000</v>
      </c>
      <c r="C37">
        <v>0</v>
      </c>
      <c r="D37">
        <v>-0.32219999999999999</v>
      </c>
      <c r="E37" s="1">
        <v>1.5299999999999999E-2</v>
      </c>
      <c r="F37">
        <v>8.0120000000000005</v>
      </c>
      <c r="G37">
        <v>3.7629999999999999</v>
      </c>
      <c r="H37">
        <v>2.9434</v>
      </c>
      <c r="I37">
        <v>0.72340000000000004</v>
      </c>
      <c r="J37">
        <v>-0.56299999999999994</v>
      </c>
      <c r="K37">
        <v>0.19139999999999999</v>
      </c>
      <c r="L37" s="1">
        <v>-1.604E-3</v>
      </c>
      <c r="M37" s="1">
        <v>5.4520000000000002E-4</v>
      </c>
      <c r="N37">
        <v>-0.30990000000000001</v>
      </c>
      <c r="O37">
        <v>-0.4073</v>
      </c>
      <c r="P37">
        <v>11.08</v>
      </c>
      <c r="Q37">
        <v>-4.5110000000000001</v>
      </c>
      <c r="R37">
        <v>-4.7300000000000002E-2</v>
      </c>
      <c r="S37" s="1">
        <v>5.1049999999999998E-2</v>
      </c>
      <c r="T37">
        <f t="shared" si="1"/>
        <v>0.60130083389708633</v>
      </c>
    </row>
    <row r="38" spans="1:20" x14ac:dyDescent="0.3">
      <c r="A38">
        <v>15</v>
      </c>
      <c r="B38">
        <v>5000</v>
      </c>
      <c r="C38">
        <v>0</v>
      </c>
      <c r="D38">
        <v>-0.80700000000000005</v>
      </c>
      <c r="E38" s="1">
        <v>5.7829999999999999E-3</v>
      </c>
      <c r="F38">
        <v>3.028</v>
      </c>
      <c r="G38">
        <v>3.6720000000000002</v>
      </c>
      <c r="H38">
        <v>1.5479000000000001</v>
      </c>
      <c r="I38">
        <v>0.53280000000000005</v>
      </c>
      <c r="J38">
        <v>-3.9975999999999998</v>
      </c>
      <c r="K38">
        <v>0.20507</v>
      </c>
      <c r="L38" s="1">
        <v>-4.0169999999999997E-3</v>
      </c>
      <c r="M38" s="1">
        <v>2.0599999999999999E-4</v>
      </c>
      <c r="N38">
        <v>-0.73429999999999995</v>
      </c>
      <c r="O38">
        <v>-2.1297999999999999</v>
      </c>
      <c r="P38">
        <v>5.6840000000000002</v>
      </c>
      <c r="Q38">
        <v>-12.11</v>
      </c>
      <c r="R38">
        <v>-0.128</v>
      </c>
      <c r="S38" s="1">
        <v>6.1960000000000001E-2</v>
      </c>
      <c r="T38">
        <f t="shared" si="1"/>
        <v>0.6442464054716589</v>
      </c>
    </row>
    <row r="39" spans="1:20" x14ac:dyDescent="0.3">
      <c r="J39">
        <f>MAX(J24:J38)</f>
        <v>0.64239999999999997</v>
      </c>
    </row>
    <row r="41" spans="1:20" x14ac:dyDescent="0.3">
      <c r="A41" t="s">
        <v>36</v>
      </c>
    </row>
    <row r="42" spans="1:20" x14ac:dyDescent="0.3">
      <c r="A42" t="s">
        <v>27</v>
      </c>
      <c r="B42" t="s">
        <v>28</v>
      </c>
      <c r="C42" t="s">
        <v>8</v>
      </c>
      <c r="D42" t="s">
        <v>29</v>
      </c>
      <c r="E42" t="s">
        <v>30</v>
      </c>
      <c r="F42" t="s">
        <v>31</v>
      </c>
      <c r="G42" t="s">
        <v>12</v>
      </c>
      <c r="H42" t="s">
        <v>13</v>
      </c>
      <c r="I42" t="s">
        <v>14</v>
      </c>
      <c r="J42" t="s">
        <v>15</v>
      </c>
      <c r="K42" t="s">
        <v>32</v>
      </c>
      <c r="L42" t="s">
        <v>33</v>
      </c>
      <c r="M42" t="s">
        <v>34</v>
      </c>
      <c r="N42" t="s">
        <v>35</v>
      </c>
      <c r="O42" t="s">
        <v>20</v>
      </c>
      <c r="P42" t="s">
        <v>21</v>
      </c>
      <c r="Q42" t="s">
        <v>22</v>
      </c>
      <c r="R42" t="s">
        <v>23</v>
      </c>
      <c r="S42" t="s">
        <v>24</v>
      </c>
      <c r="T42" t="s">
        <v>25</v>
      </c>
    </row>
    <row r="43" spans="1:20" x14ac:dyDescent="0.3">
      <c r="A43">
        <v>1</v>
      </c>
      <c r="B43">
        <v>5000</v>
      </c>
      <c r="C43">
        <v>0</v>
      </c>
      <c r="D43">
        <v>6.2489999999999997</v>
      </c>
      <c r="E43" s="1">
        <v>9.9440000000000001E-2</v>
      </c>
      <c r="F43">
        <v>52.07</v>
      </c>
      <c r="G43">
        <v>4.5650000000000004</v>
      </c>
      <c r="H43">
        <v>15.278600000000001</v>
      </c>
      <c r="I43">
        <v>0.74660000000000004</v>
      </c>
      <c r="J43">
        <v>0.12</v>
      </c>
      <c r="K43">
        <v>1.2529999999999999E-2</v>
      </c>
      <c r="L43" s="1">
        <v>2.196E-2</v>
      </c>
      <c r="M43" s="1">
        <v>2.2929999999999999E-3</v>
      </c>
      <c r="N43">
        <v>10.8672</v>
      </c>
      <c r="O43">
        <v>8.9599999999999999E-2</v>
      </c>
      <c r="P43">
        <v>69.739999999999995</v>
      </c>
      <c r="Q43">
        <v>6.2489999999999997</v>
      </c>
      <c r="R43">
        <v>0.99270000000000003</v>
      </c>
      <c r="S43" s="1">
        <v>2.4309999999999998E-2</v>
      </c>
      <c r="T43">
        <f>K43*PI()</f>
        <v>3.9364155949480104E-2</v>
      </c>
    </row>
    <row r="44" spans="1:20" x14ac:dyDescent="0.3">
      <c r="A44">
        <v>2</v>
      </c>
      <c r="B44">
        <v>5000</v>
      </c>
      <c r="C44">
        <v>0</v>
      </c>
      <c r="D44">
        <v>5.891</v>
      </c>
      <c r="E44" s="1">
        <v>9.8659999999999998E-2</v>
      </c>
      <c r="F44">
        <v>51.66</v>
      </c>
      <c r="G44">
        <v>4.5570000000000004</v>
      </c>
      <c r="H44">
        <v>15.164999999999999</v>
      </c>
      <c r="I44">
        <v>0.74750000000000005</v>
      </c>
      <c r="J44">
        <v>0.2281</v>
      </c>
      <c r="K44">
        <v>2.5059999999999999E-2</v>
      </c>
      <c r="L44" s="1">
        <v>2.07E-2</v>
      </c>
      <c r="M44" s="1">
        <v>2.2750000000000001E-3</v>
      </c>
      <c r="N44">
        <v>9.6544000000000008</v>
      </c>
      <c r="O44">
        <v>0.17050000000000001</v>
      </c>
      <c r="P44">
        <v>69.11</v>
      </c>
      <c r="Q44">
        <v>11.78</v>
      </c>
      <c r="R44">
        <v>0.93230000000000002</v>
      </c>
      <c r="S44" s="1">
        <v>2.3140000000000001E-2</v>
      </c>
      <c r="T44">
        <f t="shared" ref="T44:T57" si="2">K44*PI()</f>
        <v>7.8728311898960207E-2</v>
      </c>
    </row>
    <row r="45" spans="1:20" x14ac:dyDescent="0.3">
      <c r="A45">
        <v>3</v>
      </c>
      <c r="B45">
        <v>5000</v>
      </c>
      <c r="C45">
        <v>0</v>
      </c>
      <c r="D45">
        <v>5.5030000000000001</v>
      </c>
      <c r="E45" s="1">
        <v>9.7299999999999998E-2</v>
      </c>
      <c r="F45">
        <v>50.94</v>
      </c>
      <c r="G45">
        <v>4.5439999999999996</v>
      </c>
      <c r="H45">
        <v>14.9643</v>
      </c>
      <c r="I45">
        <v>0.74919999999999998</v>
      </c>
      <c r="J45">
        <v>0.3241</v>
      </c>
      <c r="K45">
        <v>3.7600000000000001E-2</v>
      </c>
      <c r="L45" s="1">
        <v>1.934E-2</v>
      </c>
      <c r="M45" s="1">
        <v>2.2430000000000002E-3</v>
      </c>
      <c r="N45">
        <v>8.4948999999999995</v>
      </c>
      <c r="O45">
        <v>0.24279999999999999</v>
      </c>
      <c r="P45">
        <v>68</v>
      </c>
      <c r="Q45">
        <v>16.510000000000002</v>
      </c>
      <c r="R45">
        <v>0.8669</v>
      </c>
      <c r="S45" s="1">
        <v>2.2349999999999998E-2</v>
      </c>
      <c r="T45">
        <f t="shared" si="2"/>
        <v>0.11812388377497622</v>
      </c>
    </row>
    <row r="46" spans="1:20" x14ac:dyDescent="0.3">
      <c r="A46">
        <v>4</v>
      </c>
      <c r="B46">
        <v>5000</v>
      </c>
      <c r="C46">
        <v>0</v>
      </c>
      <c r="D46">
        <v>5.0880000000000001</v>
      </c>
      <c r="E46" s="1">
        <v>9.5310000000000006E-2</v>
      </c>
      <c r="F46">
        <v>49.91</v>
      </c>
      <c r="G46">
        <v>4.5250000000000004</v>
      </c>
      <c r="H46">
        <v>14.6738</v>
      </c>
      <c r="I46">
        <v>0.75160000000000005</v>
      </c>
      <c r="J46">
        <v>0.4078</v>
      </c>
      <c r="K46">
        <v>5.0130000000000001E-2</v>
      </c>
      <c r="L46" s="1">
        <v>1.788E-2</v>
      </c>
      <c r="M46" s="1">
        <v>2.1979999999999999E-3</v>
      </c>
      <c r="N46">
        <v>7.3948</v>
      </c>
      <c r="O46">
        <v>0.30649999999999999</v>
      </c>
      <c r="P46">
        <v>66.400000000000006</v>
      </c>
      <c r="Q46">
        <v>20.350000000000001</v>
      </c>
      <c r="R46">
        <v>0.7974</v>
      </c>
      <c r="S46" s="1">
        <v>2.1950000000000001E-2</v>
      </c>
      <c r="T46">
        <f t="shared" si="2"/>
        <v>0.15748803972445632</v>
      </c>
    </row>
    <row r="47" spans="1:20" x14ac:dyDescent="0.3">
      <c r="A47">
        <v>5</v>
      </c>
      <c r="B47">
        <v>5000</v>
      </c>
      <c r="C47">
        <v>0</v>
      </c>
      <c r="D47">
        <v>4.6459999999999999</v>
      </c>
      <c r="E47" s="1">
        <v>9.2619999999999994E-2</v>
      </c>
      <c r="F47">
        <v>48.49</v>
      </c>
      <c r="G47">
        <v>4.5</v>
      </c>
      <c r="H47">
        <v>14.278499999999999</v>
      </c>
      <c r="I47">
        <v>0.75480000000000003</v>
      </c>
      <c r="J47">
        <v>0.47899999999999998</v>
      </c>
      <c r="K47">
        <v>6.2659999999999993E-2</v>
      </c>
      <c r="L47" s="1">
        <v>1.6330000000000001E-2</v>
      </c>
      <c r="M47" s="1">
        <v>2.1359999999999999E-3</v>
      </c>
      <c r="N47">
        <v>6.3559000000000001</v>
      </c>
      <c r="O47">
        <v>0.36159999999999998</v>
      </c>
      <c r="P47">
        <v>64.25</v>
      </c>
      <c r="Q47">
        <v>23.23</v>
      </c>
      <c r="R47">
        <v>0.72409999999999997</v>
      </c>
      <c r="S47" s="1">
        <v>2.1930000000000002E-2</v>
      </c>
      <c r="T47">
        <f t="shared" si="2"/>
        <v>0.19685219567393641</v>
      </c>
    </row>
    <row r="48" spans="1:20" x14ac:dyDescent="0.3">
      <c r="A48">
        <v>6</v>
      </c>
      <c r="B48">
        <v>5000</v>
      </c>
      <c r="C48">
        <v>0</v>
      </c>
      <c r="D48">
        <v>4.1769999999999996</v>
      </c>
      <c r="E48" s="1">
        <v>8.906E-2</v>
      </c>
      <c r="F48">
        <v>46.63</v>
      </c>
      <c r="G48">
        <v>4.4660000000000002</v>
      </c>
      <c r="H48">
        <v>13.7569</v>
      </c>
      <c r="I48">
        <v>0.7591</v>
      </c>
      <c r="J48">
        <v>0.53749999999999998</v>
      </c>
      <c r="K48">
        <v>7.5190000000000007E-2</v>
      </c>
      <c r="L48" s="1">
        <v>1.468E-2</v>
      </c>
      <c r="M48" s="1">
        <v>2.0539999999999998E-3</v>
      </c>
      <c r="N48">
        <v>5.3784000000000001</v>
      </c>
      <c r="O48">
        <v>0.40799999999999997</v>
      </c>
      <c r="P48">
        <v>61.43</v>
      </c>
      <c r="Q48">
        <v>25.06</v>
      </c>
      <c r="R48">
        <v>0.6472</v>
      </c>
      <c r="S48" s="1">
        <v>2.2270000000000002E-2</v>
      </c>
      <c r="T48">
        <f t="shared" si="2"/>
        <v>0.23621635162341656</v>
      </c>
    </row>
    <row r="49" spans="1:20" x14ac:dyDescent="0.3">
      <c r="A49">
        <v>7</v>
      </c>
      <c r="B49">
        <v>5000</v>
      </c>
      <c r="C49">
        <v>0</v>
      </c>
      <c r="D49">
        <v>3.681</v>
      </c>
      <c r="E49" s="1">
        <v>8.4519999999999998E-2</v>
      </c>
      <c r="F49">
        <v>44.26</v>
      </c>
      <c r="G49">
        <v>4.4219999999999997</v>
      </c>
      <c r="H49">
        <v>13.0916</v>
      </c>
      <c r="I49">
        <v>0.76439999999999997</v>
      </c>
      <c r="J49">
        <v>0.58230000000000004</v>
      </c>
      <c r="K49">
        <v>8.7720000000000006E-2</v>
      </c>
      <c r="L49" s="1">
        <v>1.294E-2</v>
      </c>
      <c r="M49" s="1">
        <v>1.949E-3</v>
      </c>
      <c r="N49">
        <v>4.4619</v>
      </c>
      <c r="O49">
        <v>0.4451</v>
      </c>
      <c r="P49">
        <v>57.9</v>
      </c>
      <c r="Q49">
        <v>25.77</v>
      </c>
      <c r="R49">
        <v>0.56669999999999998</v>
      </c>
      <c r="S49" s="1">
        <v>2.298E-2</v>
      </c>
      <c r="T49">
        <f t="shared" si="2"/>
        <v>0.27558050757289665</v>
      </c>
    </row>
    <row r="50" spans="1:20" x14ac:dyDescent="0.3">
      <c r="A50">
        <v>8</v>
      </c>
      <c r="B50">
        <v>5000</v>
      </c>
      <c r="C50">
        <v>0</v>
      </c>
      <c r="D50">
        <v>3.1579999999999999</v>
      </c>
      <c r="E50" s="1">
        <v>7.8890000000000002E-2</v>
      </c>
      <c r="F50">
        <v>41.31</v>
      </c>
      <c r="G50">
        <v>4.3689999999999998</v>
      </c>
      <c r="H50">
        <v>12.265700000000001</v>
      </c>
      <c r="I50">
        <v>0.77080000000000004</v>
      </c>
      <c r="J50">
        <v>0.61170000000000002</v>
      </c>
      <c r="K50">
        <v>0.10026</v>
      </c>
      <c r="L50" s="1">
        <v>1.11E-2</v>
      </c>
      <c r="M50" s="1">
        <v>1.8190000000000001E-3</v>
      </c>
      <c r="N50">
        <v>3.6046999999999998</v>
      </c>
      <c r="O50">
        <v>0.47149999999999997</v>
      </c>
      <c r="P50">
        <v>53.59</v>
      </c>
      <c r="Q50">
        <v>25.27</v>
      </c>
      <c r="R50">
        <v>0.48280000000000001</v>
      </c>
      <c r="S50" s="1">
        <v>2.409E-2</v>
      </c>
      <c r="T50">
        <f t="shared" si="2"/>
        <v>0.31497607944891265</v>
      </c>
    </row>
    <row r="51" spans="1:20" s="2" customFormat="1" x14ac:dyDescent="0.3">
      <c r="A51" s="2">
        <v>9</v>
      </c>
      <c r="B51" s="2">
        <v>5000</v>
      </c>
      <c r="C51" s="2">
        <v>0</v>
      </c>
      <c r="D51" s="2">
        <v>2.6080000000000001</v>
      </c>
      <c r="E51" s="3">
        <v>7.2050000000000003E-2</v>
      </c>
      <c r="F51" s="2">
        <v>37.72</v>
      </c>
      <c r="G51" s="2">
        <v>4.3029999999999999</v>
      </c>
      <c r="H51" s="2">
        <v>11.2624</v>
      </c>
      <c r="I51" s="2">
        <v>0.77829999999999999</v>
      </c>
      <c r="J51" s="2">
        <v>0.62219999999999998</v>
      </c>
      <c r="K51" s="2">
        <v>0.11279</v>
      </c>
      <c r="L51" s="3">
        <v>9.1649999999999995E-3</v>
      </c>
      <c r="M51" s="3">
        <v>1.6609999999999999E-3</v>
      </c>
      <c r="N51" s="2">
        <v>2.8050000000000002</v>
      </c>
      <c r="O51" s="2">
        <v>0.48430000000000001</v>
      </c>
      <c r="P51" s="2">
        <v>48.47</v>
      </c>
      <c r="Q51" s="2">
        <v>23.47</v>
      </c>
      <c r="R51" s="2">
        <v>0.39579999999999999</v>
      </c>
      <c r="S51" s="3">
        <v>2.5649999999999999E-2</v>
      </c>
      <c r="T51" s="2">
        <f t="shared" si="2"/>
        <v>0.35434023539839277</v>
      </c>
    </row>
    <row r="52" spans="1:20" x14ac:dyDescent="0.3">
      <c r="A52">
        <v>10</v>
      </c>
      <c r="B52">
        <v>5000</v>
      </c>
      <c r="C52">
        <v>0</v>
      </c>
      <c r="D52">
        <v>2.0310000000000001</v>
      </c>
      <c r="E52" s="1">
        <v>6.3909999999999995E-2</v>
      </c>
      <c r="F52">
        <v>33.46</v>
      </c>
      <c r="G52">
        <v>4.226</v>
      </c>
      <c r="H52">
        <v>10.0694</v>
      </c>
      <c r="I52">
        <v>0.78639999999999999</v>
      </c>
      <c r="J52">
        <v>0.60680000000000001</v>
      </c>
      <c r="K52">
        <v>0.12531999999999999</v>
      </c>
      <c r="L52" s="1">
        <v>7.136E-3</v>
      </c>
      <c r="M52" s="1">
        <v>1.474E-3</v>
      </c>
      <c r="N52">
        <v>2.0596999999999999</v>
      </c>
      <c r="O52">
        <v>0.47720000000000001</v>
      </c>
      <c r="P52">
        <v>42.55</v>
      </c>
      <c r="Q52">
        <v>20.309999999999999</v>
      </c>
      <c r="R52">
        <v>0.30609999999999998</v>
      </c>
      <c r="S52" s="1">
        <v>2.793E-2</v>
      </c>
      <c r="T52">
        <f t="shared" si="2"/>
        <v>0.39370439134787283</v>
      </c>
    </row>
    <row r="53" spans="1:20" x14ac:dyDescent="0.3">
      <c r="A53">
        <v>11</v>
      </c>
      <c r="B53">
        <v>5000</v>
      </c>
      <c r="C53">
        <v>0</v>
      </c>
      <c r="D53">
        <v>1.429</v>
      </c>
      <c r="E53" s="1">
        <v>5.4370000000000002E-2</v>
      </c>
      <c r="F53">
        <v>28.47</v>
      </c>
      <c r="G53">
        <v>4.1349999999999998</v>
      </c>
      <c r="H53">
        <v>8.6706000000000003</v>
      </c>
      <c r="I53">
        <v>0.79400000000000004</v>
      </c>
      <c r="J53">
        <v>0.55220000000000002</v>
      </c>
      <c r="K53">
        <v>0.13785</v>
      </c>
      <c r="L53" s="1">
        <v>5.0220000000000004E-3</v>
      </c>
      <c r="M53" s="1">
        <v>1.2539999999999999E-3</v>
      </c>
      <c r="N53">
        <v>1.3683000000000001</v>
      </c>
      <c r="O53">
        <v>0.43840000000000001</v>
      </c>
      <c r="P53">
        <v>35.85</v>
      </c>
      <c r="Q53">
        <v>15.72</v>
      </c>
      <c r="R53">
        <v>0.21429999999999999</v>
      </c>
      <c r="S53" s="1">
        <v>3.0620000000000001E-2</v>
      </c>
      <c r="T53">
        <f t="shared" si="2"/>
        <v>0.433068547297353</v>
      </c>
    </row>
    <row r="54" spans="1:20" x14ac:dyDescent="0.3">
      <c r="A54">
        <v>12</v>
      </c>
      <c r="B54">
        <v>5000</v>
      </c>
      <c r="C54">
        <v>0</v>
      </c>
      <c r="D54">
        <v>0.81040000000000001</v>
      </c>
      <c r="E54" s="1">
        <v>4.3990000000000001E-2</v>
      </c>
      <c r="F54">
        <v>23.03</v>
      </c>
      <c r="G54">
        <v>4.0359999999999996</v>
      </c>
      <c r="H54">
        <v>7.1486000000000001</v>
      </c>
      <c r="I54">
        <v>0.79820000000000002</v>
      </c>
      <c r="J54">
        <v>0.42230000000000001</v>
      </c>
      <c r="K54">
        <v>0.15038000000000001</v>
      </c>
      <c r="L54" s="1">
        <v>2.8479999999999998E-3</v>
      </c>
      <c r="M54" s="1">
        <v>1.0139999999999999E-3</v>
      </c>
      <c r="N54">
        <v>0.73319999999999996</v>
      </c>
      <c r="O54">
        <v>0.33710000000000001</v>
      </c>
      <c r="P54">
        <v>28.85</v>
      </c>
      <c r="Q54">
        <v>9.7249999999999996</v>
      </c>
      <c r="R54">
        <v>0.1236</v>
      </c>
      <c r="S54" s="1">
        <v>3.6159999999999998E-2</v>
      </c>
      <c r="T54">
        <f t="shared" si="2"/>
        <v>0.47243270324683312</v>
      </c>
    </row>
    <row r="55" spans="1:20" x14ac:dyDescent="0.3">
      <c r="A55">
        <v>13</v>
      </c>
      <c r="B55">
        <v>5000</v>
      </c>
      <c r="C55">
        <v>0</v>
      </c>
      <c r="D55">
        <v>0.19969999999999999</v>
      </c>
      <c r="E55" s="1">
        <v>3.2989999999999998E-2</v>
      </c>
      <c r="F55">
        <v>17.27</v>
      </c>
      <c r="G55">
        <v>3.931</v>
      </c>
      <c r="H55">
        <v>5.5362</v>
      </c>
      <c r="I55">
        <v>0.79359999999999997</v>
      </c>
      <c r="J55">
        <v>0.15029999999999999</v>
      </c>
      <c r="K55">
        <v>0.16291</v>
      </c>
      <c r="L55" s="1">
        <v>7.0160000000000003E-4</v>
      </c>
      <c r="M55" s="1">
        <v>7.6059999999999995E-4</v>
      </c>
      <c r="N55">
        <v>0.17069999999999999</v>
      </c>
      <c r="O55">
        <v>0.1193</v>
      </c>
      <c r="P55">
        <v>21.76</v>
      </c>
      <c r="Q55">
        <v>2.5960000000000001</v>
      </c>
      <c r="R55">
        <v>3.6900000000000002E-2</v>
      </c>
      <c r="S55" s="1">
        <v>4.2840000000000003E-2</v>
      </c>
      <c r="T55">
        <f t="shared" si="2"/>
        <v>0.51179685919631324</v>
      </c>
    </row>
    <row r="56" spans="1:20" x14ac:dyDescent="0.3">
      <c r="A56">
        <v>14</v>
      </c>
      <c r="B56">
        <v>5000</v>
      </c>
      <c r="C56">
        <v>0</v>
      </c>
      <c r="D56">
        <v>-0.39789999999999998</v>
      </c>
      <c r="E56" s="1">
        <v>2.1350000000000001E-2</v>
      </c>
      <c r="F56">
        <v>11.18</v>
      </c>
      <c r="G56">
        <v>3.82</v>
      </c>
      <c r="H56">
        <v>3.8298000000000001</v>
      </c>
      <c r="I56">
        <v>0.76400000000000001</v>
      </c>
      <c r="J56">
        <v>-0.49830000000000002</v>
      </c>
      <c r="K56">
        <v>0.17544999999999999</v>
      </c>
      <c r="L56" s="1">
        <v>-1.3979999999999999E-3</v>
      </c>
      <c r="M56" s="1">
        <v>4.9229999999999999E-4</v>
      </c>
      <c r="N56">
        <v>-0.3216</v>
      </c>
      <c r="O56">
        <v>-0.38069999999999998</v>
      </c>
      <c r="P56">
        <v>14.63</v>
      </c>
      <c r="Q56">
        <v>-5.57</v>
      </c>
      <c r="R56">
        <v>-4.5100000000000001E-2</v>
      </c>
      <c r="S56" s="1">
        <v>5.0360000000000002E-2</v>
      </c>
      <c r="T56">
        <f t="shared" si="2"/>
        <v>0.55119243107232918</v>
      </c>
    </row>
    <row r="57" spans="1:20" x14ac:dyDescent="0.3">
      <c r="A57">
        <v>15</v>
      </c>
      <c r="B57">
        <v>5000</v>
      </c>
      <c r="C57">
        <v>0</v>
      </c>
      <c r="D57">
        <v>-0.9788</v>
      </c>
      <c r="E57" s="1">
        <v>1.0279999999999999E-2</v>
      </c>
      <c r="F57">
        <v>5.383</v>
      </c>
      <c r="G57">
        <v>3.7149999999999999</v>
      </c>
      <c r="H57">
        <v>2.2071000000000001</v>
      </c>
      <c r="I57">
        <v>0.65649999999999997</v>
      </c>
      <c r="J57">
        <v>-2.7279</v>
      </c>
      <c r="K57">
        <v>0.18798000000000001</v>
      </c>
      <c r="L57" s="1">
        <v>-3.4399999999999999E-3</v>
      </c>
      <c r="M57" s="1">
        <v>2.3699999999999999E-4</v>
      </c>
      <c r="N57">
        <v>-0.74880000000000002</v>
      </c>
      <c r="O57">
        <v>-1.7907999999999999</v>
      </c>
      <c r="P57">
        <v>8.1989999999999998</v>
      </c>
      <c r="Q57">
        <v>-14.68</v>
      </c>
      <c r="R57">
        <v>-0.1208</v>
      </c>
      <c r="S57" s="1">
        <v>6.096E-2</v>
      </c>
      <c r="T57">
        <f t="shared" si="2"/>
        <v>0.59055658702180935</v>
      </c>
    </row>
    <row r="58" spans="1:20" x14ac:dyDescent="0.3">
      <c r="J58">
        <f>MAX(J43:J57)</f>
        <v>0.62219999999999998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77CCC-DE1E-4833-8FB3-881B9B667E79}">
  <dimension ref="A1:K51"/>
  <sheetViews>
    <sheetView topLeftCell="A16" workbookViewId="0">
      <selection activeCell="D47" sqref="D47"/>
    </sheetView>
  </sheetViews>
  <sheetFormatPr defaultRowHeight="14.4" x14ac:dyDescent="0.3"/>
  <cols>
    <col min="1" max="1" width="22.109375" customWidth="1"/>
    <col min="2" max="2" width="19.109375" customWidth="1"/>
    <col min="3" max="3" width="15.5546875" customWidth="1"/>
    <col min="4" max="4" width="25.44140625" customWidth="1"/>
    <col min="9" max="9" width="31.44140625" customWidth="1"/>
    <col min="10" max="10" width="14.44140625" customWidth="1"/>
  </cols>
  <sheetData>
    <row r="1" spans="1:11" x14ac:dyDescent="0.3">
      <c r="A1" t="s">
        <v>41</v>
      </c>
    </row>
    <row r="2" spans="1:11" x14ac:dyDescent="0.3">
      <c r="A2" t="s">
        <v>42</v>
      </c>
      <c r="B2" t="s">
        <v>43</v>
      </c>
      <c r="C2" t="s">
        <v>44</v>
      </c>
      <c r="D2" t="s">
        <v>45</v>
      </c>
    </row>
    <row r="3" spans="1:11" x14ac:dyDescent="0.3">
      <c r="A3" t="s">
        <v>46</v>
      </c>
      <c r="B3" s="2">
        <v>0.75619999999999998</v>
      </c>
      <c r="C3" s="2">
        <v>0.16405</v>
      </c>
      <c r="D3">
        <f>C3*PI()</f>
        <v>0.51537827482140552</v>
      </c>
    </row>
    <row r="4" spans="1:11" x14ac:dyDescent="0.3">
      <c r="A4" t="s">
        <v>47</v>
      </c>
      <c r="B4" s="2">
        <v>0.75449999999999995</v>
      </c>
      <c r="C4" s="2">
        <v>0.17771999999999999</v>
      </c>
      <c r="D4">
        <f t="shared" ref="D4:D12" si="0">C4*PI()</f>
        <v>0.55832384639597799</v>
      </c>
    </row>
    <row r="5" spans="1:11" x14ac:dyDescent="0.3">
      <c r="A5" t="s">
        <v>48</v>
      </c>
      <c r="B5" s="2">
        <v>0.74250000000000005</v>
      </c>
      <c r="C5" s="2">
        <v>0.17771999999999999</v>
      </c>
      <c r="D5">
        <f t="shared" si="0"/>
        <v>0.55832384639597799</v>
      </c>
    </row>
    <row r="6" spans="1:11" x14ac:dyDescent="0.3">
      <c r="A6" t="s">
        <v>49</v>
      </c>
      <c r="B6" s="2">
        <v>0.72970000000000002</v>
      </c>
      <c r="C6" s="2">
        <v>0.16405</v>
      </c>
      <c r="D6">
        <f t="shared" si="0"/>
        <v>0.51537827482140552</v>
      </c>
    </row>
    <row r="7" spans="1:11" x14ac:dyDescent="0.3">
      <c r="A7" t="s">
        <v>50</v>
      </c>
      <c r="B7" s="2">
        <v>0.75680000000000003</v>
      </c>
      <c r="C7" s="3">
        <v>0.20507</v>
      </c>
      <c r="D7">
        <f t="shared" si="0"/>
        <v>0.6442464054716589</v>
      </c>
      <c r="I7" t="s">
        <v>67</v>
      </c>
      <c r="J7" t="s">
        <v>68</v>
      </c>
    </row>
    <row r="8" spans="1:11" x14ac:dyDescent="0.3">
      <c r="A8" t="s">
        <v>51</v>
      </c>
      <c r="B8" s="2">
        <v>0.77100000000000002</v>
      </c>
      <c r="C8" s="2">
        <v>0.19139999999999999</v>
      </c>
      <c r="D8">
        <f t="shared" si="0"/>
        <v>0.60130083389708633</v>
      </c>
      <c r="J8" t="s">
        <v>69</v>
      </c>
      <c r="K8">
        <v>0.63400000000000001</v>
      </c>
    </row>
    <row r="9" spans="1:11" x14ac:dyDescent="0.3">
      <c r="A9" t="s">
        <v>52</v>
      </c>
      <c r="B9" s="2">
        <v>0.7762</v>
      </c>
      <c r="C9" s="2">
        <v>0.19139999999999999</v>
      </c>
      <c r="D9">
        <f t="shared" si="0"/>
        <v>0.60130083389708633</v>
      </c>
      <c r="J9" t="s">
        <v>63</v>
      </c>
      <c r="K9">
        <v>0.41899999999999998</v>
      </c>
    </row>
    <row r="10" spans="1:11" x14ac:dyDescent="0.3">
      <c r="A10" t="s">
        <v>53</v>
      </c>
      <c r="B10" s="2">
        <v>0.76859999999999995</v>
      </c>
      <c r="C10" s="2">
        <v>0.19139999999999999</v>
      </c>
      <c r="D10">
        <f t="shared" si="0"/>
        <v>0.60130083389708633</v>
      </c>
      <c r="J10" t="s">
        <v>70</v>
      </c>
      <c r="K10" t="s">
        <v>71</v>
      </c>
    </row>
    <row r="11" spans="1:11" x14ac:dyDescent="0.3">
      <c r="A11" t="s">
        <v>54</v>
      </c>
      <c r="B11" s="2">
        <v>0.77470000000000006</v>
      </c>
      <c r="C11" s="2">
        <v>0.20507</v>
      </c>
      <c r="D11">
        <f t="shared" si="0"/>
        <v>0.6442464054716589</v>
      </c>
    </row>
    <row r="12" spans="1:11" x14ac:dyDescent="0.3">
      <c r="A12" t="s">
        <v>55</v>
      </c>
      <c r="B12" s="2">
        <v>0.75080000000000002</v>
      </c>
      <c r="C12" s="2">
        <v>0.17771999999999999</v>
      </c>
      <c r="D12">
        <f t="shared" si="0"/>
        <v>0.55832384639597799</v>
      </c>
    </row>
    <row r="14" spans="1:11" x14ac:dyDescent="0.3">
      <c r="A14" t="s">
        <v>56</v>
      </c>
      <c r="B14">
        <f>MAX(B3:B12)</f>
        <v>0.7762</v>
      </c>
      <c r="C14" t="s">
        <v>57</v>
      </c>
      <c r="D14">
        <f>MIN(D3:D12)</f>
        <v>0.51537827482140552</v>
      </c>
      <c r="E14" t="s">
        <v>58</v>
      </c>
    </row>
    <row r="15" spans="1:11" x14ac:dyDescent="0.3">
      <c r="B15" t="s">
        <v>52</v>
      </c>
    </row>
    <row r="16" spans="1:11" x14ac:dyDescent="0.3">
      <c r="B16" t="s">
        <v>59</v>
      </c>
    </row>
    <row r="17" spans="1:5" x14ac:dyDescent="0.3">
      <c r="B17" t="s">
        <v>60</v>
      </c>
    </row>
    <row r="20" spans="1:5" x14ac:dyDescent="0.3">
      <c r="A20" t="s">
        <v>61</v>
      </c>
    </row>
    <row r="21" spans="1:5" x14ac:dyDescent="0.3">
      <c r="A21" t="s">
        <v>42</v>
      </c>
      <c r="B21" t="s">
        <v>43</v>
      </c>
      <c r="C21" t="s">
        <v>63</v>
      </c>
      <c r="D21" t="s">
        <v>64</v>
      </c>
    </row>
    <row r="22" spans="1:5" x14ac:dyDescent="0.3">
      <c r="A22" t="s">
        <v>46</v>
      </c>
      <c r="B22" s="4">
        <v>0.64170000000000005</v>
      </c>
      <c r="C22" s="5">
        <f>0.3865</f>
        <v>0.38650000000000001</v>
      </c>
      <c r="D22">
        <v>5.2309999999999999</v>
      </c>
    </row>
    <row r="23" spans="1:5" x14ac:dyDescent="0.3">
      <c r="A23" t="s">
        <v>47</v>
      </c>
      <c r="B23" s="4">
        <v>0.65349999999999997</v>
      </c>
      <c r="C23" s="4">
        <v>0.38650000000000001</v>
      </c>
      <c r="D23">
        <v>5.21</v>
      </c>
      <c r="E23" t="s">
        <v>62</v>
      </c>
    </row>
    <row r="24" spans="1:5" x14ac:dyDescent="0.3">
      <c r="A24" t="s">
        <v>48</v>
      </c>
      <c r="B24" s="4">
        <v>0.64239999999999997</v>
      </c>
      <c r="C24" s="4">
        <v>0.38650000000000001</v>
      </c>
      <c r="D24">
        <v>5.1710000000000003</v>
      </c>
    </row>
    <row r="25" spans="1:5" x14ac:dyDescent="0.3">
      <c r="A25" t="s">
        <v>49</v>
      </c>
      <c r="B25" s="4">
        <v>0.6149</v>
      </c>
      <c r="C25" s="4">
        <v>0.34360000000000002</v>
      </c>
      <c r="D25">
        <v>5.2930000000000001</v>
      </c>
    </row>
    <row r="26" spans="1:5" x14ac:dyDescent="0.3">
      <c r="A26" t="s">
        <v>50</v>
      </c>
      <c r="B26" s="4">
        <v>0.68089999999999995</v>
      </c>
      <c r="C26" s="4">
        <v>0.47239999999999999</v>
      </c>
      <c r="D26">
        <v>4.41</v>
      </c>
    </row>
    <row r="27" spans="1:5" x14ac:dyDescent="0.3">
      <c r="A27" t="s">
        <v>51</v>
      </c>
      <c r="B27" s="4">
        <v>0.69530000000000003</v>
      </c>
      <c r="C27" s="5">
        <v>0.47239999999999999</v>
      </c>
      <c r="D27">
        <v>4.76</v>
      </c>
    </row>
    <row r="28" spans="1:5" x14ac:dyDescent="0.3">
      <c r="A28" t="s">
        <v>52</v>
      </c>
      <c r="B28" s="4">
        <v>0.69299999999999995</v>
      </c>
      <c r="C28" s="4">
        <v>0.42899999999999999</v>
      </c>
      <c r="D28">
        <v>5.0810000000000004</v>
      </c>
    </row>
    <row r="29" spans="1:5" x14ac:dyDescent="0.3">
      <c r="A29" t="s">
        <v>53</v>
      </c>
      <c r="B29" s="4">
        <v>0.69399999999999995</v>
      </c>
      <c r="C29" s="4">
        <v>0.47239999999999999</v>
      </c>
      <c r="D29">
        <v>4.8600000000000003</v>
      </c>
    </row>
    <row r="30" spans="1:5" x14ac:dyDescent="0.3">
      <c r="A30" t="s">
        <v>54</v>
      </c>
      <c r="B30" s="4">
        <v>0.70150000000000001</v>
      </c>
      <c r="C30" s="4">
        <v>0.47239999999999999</v>
      </c>
      <c r="D30">
        <v>4.8719999999999999</v>
      </c>
    </row>
    <row r="31" spans="1:5" x14ac:dyDescent="0.3">
      <c r="A31" t="s">
        <v>55</v>
      </c>
      <c r="B31" s="4">
        <v>0.66110000000000002</v>
      </c>
      <c r="C31" s="4">
        <v>0.42899999999999999</v>
      </c>
      <c r="D31">
        <v>5.12</v>
      </c>
    </row>
    <row r="32" spans="1:5" x14ac:dyDescent="0.3">
      <c r="B32" s="4"/>
      <c r="C32" s="4"/>
    </row>
    <row r="33" spans="1:5" x14ac:dyDescent="0.3">
      <c r="A33" t="s">
        <v>56</v>
      </c>
      <c r="B33">
        <f>MAX(B22:B31)</f>
        <v>0.70150000000000001</v>
      </c>
      <c r="C33" t="s">
        <v>57</v>
      </c>
      <c r="D33" s="1">
        <f>MIN(C22:C31)</f>
        <v>0.34360000000000002</v>
      </c>
      <c r="E33" t="s">
        <v>65</v>
      </c>
    </row>
    <row r="34" spans="1:5" x14ac:dyDescent="0.3">
      <c r="B34" t="s">
        <v>54</v>
      </c>
    </row>
    <row r="37" spans="1:5" x14ac:dyDescent="0.3">
      <c r="A37" t="s">
        <v>36</v>
      </c>
    </row>
    <row r="38" spans="1:5" x14ac:dyDescent="0.3">
      <c r="A38" t="s">
        <v>42</v>
      </c>
      <c r="B38" t="s">
        <v>43</v>
      </c>
      <c r="C38" t="s">
        <v>63</v>
      </c>
      <c r="D38" t="s">
        <v>64</v>
      </c>
    </row>
    <row r="39" spans="1:5" x14ac:dyDescent="0.3">
      <c r="A39" t="s">
        <v>46</v>
      </c>
      <c r="B39" s="4">
        <v>0.61990000000000001</v>
      </c>
      <c r="C39" s="5">
        <v>0.31490000000000001</v>
      </c>
      <c r="D39">
        <v>6.2960000000000003</v>
      </c>
    </row>
    <row r="40" spans="1:5" x14ac:dyDescent="0.3">
      <c r="A40" t="s">
        <v>47</v>
      </c>
      <c r="B40" s="4">
        <v>0.63200000000000001</v>
      </c>
      <c r="C40" s="4">
        <v>0.3543</v>
      </c>
      <c r="D40">
        <v>6.2709999999999999</v>
      </c>
    </row>
    <row r="41" spans="1:5" x14ac:dyDescent="0.3">
      <c r="A41" t="s">
        <v>48</v>
      </c>
      <c r="B41" s="4">
        <v>0.62219999999999998</v>
      </c>
      <c r="C41" s="4">
        <v>0.3543</v>
      </c>
      <c r="D41">
        <v>6.2489999999999997</v>
      </c>
    </row>
    <row r="42" spans="1:5" x14ac:dyDescent="0.3">
      <c r="A42" t="s">
        <v>49</v>
      </c>
      <c r="B42" s="4">
        <v>0.59440000000000004</v>
      </c>
      <c r="C42" s="4">
        <v>0.315</v>
      </c>
      <c r="D42">
        <v>6.3410000000000002</v>
      </c>
    </row>
    <row r="43" spans="1:5" x14ac:dyDescent="0.3">
      <c r="A43" t="s">
        <v>50</v>
      </c>
      <c r="B43" s="4">
        <v>0.66759999999999997</v>
      </c>
      <c r="C43" s="4">
        <v>0.433</v>
      </c>
      <c r="D43">
        <v>5.7590000000000003</v>
      </c>
    </row>
    <row r="44" spans="1:5" x14ac:dyDescent="0.3">
      <c r="A44" t="s">
        <v>51</v>
      </c>
      <c r="B44" s="4">
        <v>0.67869999999999997</v>
      </c>
      <c r="C44" s="5">
        <v>0.433</v>
      </c>
      <c r="D44">
        <v>6.0590000000000002</v>
      </c>
    </row>
    <row r="45" spans="1:5" x14ac:dyDescent="0.3">
      <c r="A45" t="s">
        <v>52</v>
      </c>
      <c r="B45" s="4">
        <v>0.6764</v>
      </c>
      <c r="C45" s="4">
        <v>0.39300000000000002</v>
      </c>
      <c r="D45">
        <v>6.1989999999999998</v>
      </c>
      <c r="E45" t="s">
        <v>62</v>
      </c>
    </row>
    <row r="46" spans="1:5" x14ac:dyDescent="0.3">
      <c r="A46" t="s">
        <v>53</v>
      </c>
      <c r="B46" s="4">
        <v>0.67849999999999999</v>
      </c>
      <c r="C46" s="4">
        <v>0.433</v>
      </c>
      <c r="D46">
        <v>6.0730000000000004</v>
      </c>
    </row>
    <row r="47" spans="1:5" x14ac:dyDescent="0.3">
      <c r="A47" t="s">
        <v>54</v>
      </c>
      <c r="B47" s="4">
        <v>0.68689999999999996</v>
      </c>
      <c r="C47" s="4">
        <v>0.433</v>
      </c>
      <c r="D47">
        <v>6.0750000000000002</v>
      </c>
    </row>
    <row r="48" spans="1:5" x14ac:dyDescent="0.3">
      <c r="A48" t="s">
        <v>55</v>
      </c>
      <c r="B48" s="4">
        <v>0.64180000000000004</v>
      </c>
      <c r="C48" s="4">
        <v>0.39369999999999999</v>
      </c>
      <c r="D48">
        <v>6.2149999999999999</v>
      </c>
    </row>
    <row r="49" spans="1:5" x14ac:dyDescent="0.3">
      <c r="B49" s="4"/>
      <c r="C49" s="4"/>
    </row>
    <row r="50" spans="1:5" x14ac:dyDescent="0.3">
      <c r="A50" t="s">
        <v>56</v>
      </c>
      <c r="B50">
        <f>MAX(B39:B48)</f>
        <v>0.68689999999999996</v>
      </c>
      <c r="C50" t="s">
        <v>57</v>
      </c>
      <c r="D50" s="1">
        <f>MIN(C39:C48)</f>
        <v>0.31490000000000001</v>
      </c>
      <c r="E50" t="s">
        <v>66</v>
      </c>
    </row>
    <row r="51" spans="1:5" x14ac:dyDescent="0.3">
      <c r="B51" t="s">
        <v>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2816-F379-487C-817B-B67E15DBDE38}">
  <dimension ref="A1:T198"/>
  <sheetViews>
    <sheetView workbookViewId="0">
      <selection activeCell="A182" sqref="A182:T198"/>
    </sheetView>
  </sheetViews>
  <sheetFormatPr defaultRowHeight="14.4" x14ac:dyDescent="0.3"/>
  <cols>
    <col min="1" max="1" width="29.6640625" customWidth="1"/>
    <col min="2" max="2" width="24.33203125" customWidth="1"/>
    <col min="3" max="3" width="19.5546875" customWidth="1"/>
    <col min="4" max="4" width="17.44140625" customWidth="1"/>
    <col min="5" max="5" width="25.109375" customWidth="1"/>
    <col min="6" max="6" width="19.5546875" customWidth="1"/>
    <col min="20" max="20" width="10.77734375" customWidth="1"/>
  </cols>
  <sheetData>
    <row r="1" spans="1:8" x14ac:dyDescent="0.3">
      <c r="A1" t="s">
        <v>72</v>
      </c>
    </row>
    <row r="2" spans="1:8" x14ac:dyDescent="0.3">
      <c r="A2" t="s">
        <v>73</v>
      </c>
    </row>
    <row r="3" spans="1:8" x14ac:dyDescent="0.3">
      <c r="A3" t="s">
        <v>74</v>
      </c>
    </row>
    <row r="4" spans="1:8" x14ac:dyDescent="0.3">
      <c r="A4" t="s">
        <v>75</v>
      </c>
      <c r="G4" s="6"/>
      <c r="H4" t="s">
        <v>76</v>
      </c>
    </row>
    <row r="5" spans="1:8" x14ac:dyDescent="0.3">
      <c r="A5" t="s">
        <v>77</v>
      </c>
      <c r="G5" s="7"/>
      <c r="H5" t="s">
        <v>78</v>
      </c>
    </row>
    <row r="6" spans="1:8" x14ac:dyDescent="0.3">
      <c r="A6" t="s">
        <v>79</v>
      </c>
    </row>
    <row r="7" spans="1:8" x14ac:dyDescent="0.3">
      <c r="A7" t="s">
        <v>80</v>
      </c>
    </row>
    <row r="9" spans="1:8" x14ac:dyDescent="0.3">
      <c r="A9" t="s">
        <v>81</v>
      </c>
      <c r="B9" t="s">
        <v>82</v>
      </c>
      <c r="C9" t="s">
        <v>83</v>
      </c>
      <c r="D9" t="s">
        <v>84</v>
      </c>
      <c r="F9" t="s">
        <v>98</v>
      </c>
    </row>
    <row r="10" spans="1:8" x14ac:dyDescent="0.3">
      <c r="A10" t="s">
        <v>46</v>
      </c>
      <c r="B10">
        <v>7.3</v>
      </c>
      <c r="C10" t="s">
        <v>85</v>
      </c>
      <c r="D10" s="8">
        <f>J32-0.6535</f>
        <v>-1.9000000000000128E-3</v>
      </c>
      <c r="F10">
        <f>5.21-D24</f>
        <v>1.1000000000000121E-2</v>
      </c>
    </row>
    <row r="11" spans="1:8" x14ac:dyDescent="0.3">
      <c r="A11" t="s">
        <v>47</v>
      </c>
      <c r="B11">
        <v>10</v>
      </c>
      <c r="C11" t="s">
        <v>86</v>
      </c>
      <c r="D11" s="11"/>
    </row>
    <row r="12" spans="1:8" x14ac:dyDescent="0.3">
      <c r="A12" t="s">
        <v>48</v>
      </c>
      <c r="B12">
        <v>11.7</v>
      </c>
      <c r="C12" t="s">
        <v>87</v>
      </c>
      <c r="D12" s="8">
        <f>J72-0.6535</f>
        <v>-5.0999999999999934E-3</v>
      </c>
      <c r="F12">
        <f>5.21-D64</f>
        <v>4.4999999999999929E-2</v>
      </c>
      <c r="G12" s="10"/>
    </row>
    <row r="13" spans="1:8" x14ac:dyDescent="0.3">
      <c r="A13" t="s">
        <v>49</v>
      </c>
      <c r="B13">
        <v>4.25</v>
      </c>
      <c r="C13" t="s">
        <v>85</v>
      </c>
      <c r="D13" s="8">
        <f>J52-0.6535</f>
        <v>-4.0999999999999925E-3</v>
      </c>
    </row>
    <row r="14" spans="1:8" x14ac:dyDescent="0.3">
      <c r="A14" t="s">
        <v>50</v>
      </c>
      <c r="B14">
        <v>7.2</v>
      </c>
      <c r="C14" t="s">
        <v>85</v>
      </c>
      <c r="D14" s="8">
        <f>J92-0.6535</f>
        <v>-1.9999999999997797E-4</v>
      </c>
    </row>
    <row r="15" spans="1:8" x14ac:dyDescent="0.3">
      <c r="A15" t="s">
        <v>51</v>
      </c>
      <c r="B15">
        <v>7.84</v>
      </c>
      <c r="C15" t="s">
        <v>85</v>
      </c>
      <c r="D15" s="8">
        <f>J111-0.6535</f>
        <v>-1.4999999999999458E-3</v>
      </c>
    </row>
    <row r="16" spans="1:8" s="2" customFormat="1" x14ac:dyDescent="0.3">
      <c r="A16" s="2" t="s">
        <v>52</v>
      </c>
      <c r="B16" s="2">
        <v>8.6999999999999993</v>
      </c>
      <c r="C16" s="2" t="s">
        <v>85</v>
      </c>
      <c r="D16" s="12">
        <f>J191-0.6535</f>
        <v>1.5000000000000568E-3</v>
      </c>
      <c r="F16" s="2">
        <f>5.21 - D183</f>
        <v>0.12399999999999967</v>
      </c>
      <c r="H16" s="2" t="s">
        <v>99</v>
      </c>
    </row>
    <row r="17" spans="1:20" x14ac:dyDescent="0.3">
      <c r="A17" t="s">
        <v>53</v>
      </c>
      <c r="B17">
        <v>8.5</v>
      </c>
      <c r="C17" t="s">
        <v>85</v>
      </c>
      <c r="D17" s="9">
        <f>J131-0.6535</f>
        <v>1.5000000000000568E-3</v>
      </c>
      <c r="F17">
        <f>5.21 - D123</f>
        <v>0.13199999999999967</v>
      </c>
    </row>
    <row r="18" spans="1:20" x14ac:dyDescent="0.3">
      <c r="A18" t="s">
        <v>54</v>
      </c>
      <c r="B18">
        <v>8.59</v>
      </c>
      <c r="C18" t="s">
        <v>85</v>
      </c>
      <c r="D18" s="9">
        <f>J151-0.6535</f>
        <v>1.8000000000000238E-3</v>
      </c>
      <c r="F18">
        <f>5.21 - D143</f>
        <v>0.14799999999999969</v>
      </c>
    </row>
    <row r="19" spans="1:20" x14ac:dyDescent="0.3">
      <c r="A19" t="s">
        <v>55</v>
      </c>
      <c r="B19">
        <v>10.5</v>
      </c>
      <c r="C19" t="s">
        <v>87</v>
      </c>
      <c r="D19" s="8">
        <f>J170-0.6535</f>
        <v>-3.8300000000000001E-2</v>
      </c>
      <c r="E19" t="s">
        <v>97</v>
      </c>
      <c r="F19">
        <f>5.21 - D163</f>
        <v>0.32200000000000006</v>
      </c>
      <c r="G19" s="4"/>
      <c r="H19" t="s">
        <v>100</v>
      </c>
    </row>
    <row r="22" spans="1:20" ht="13.8" customHeight="1" x14ac:dyDescent="0.3">
      <c r="A22" t="s">
        <v>88</v>
      </c>
    </row>
    <row r="23" spans="1:20" x14ac:dyDescent="0.3">
      <c r="A23" t="s">
        <v>27</v>
      </c>
      <c r="B23" t="s">
        <v>28</v>
      </c>
      <c r="C23" t="s">
        <v>8</v>
      </c>
      <c r="D23" t="s">
        <v>29</v>
      </c>
      <c r="E23" t="s">
        <v>30</v>
      </c>
      <c r="F23" t="s">
        <v>31</v>
      </c>
      <c r="G23" t="s">
        <v>12</v>
      </c>
      <c r="H23" t="s">
        <v>13</v>
      </c>
      <c r="I23" t="s">
        <v>14</v>
      </c>
      <c r="J23" t="s">
        <v>15</v>
      </c>
      <c r="K23" t="s">
        <v>32</v>
      </c>
      <c r="L23" t="s">
        <v>33</v>
      </c>
      <c r="M23" t="s">
        <v>34</v>
      </c>
      <c r="N23" t="s">
        <v>35</v>
      </c>
      <c r="O23" t="s">
        <v>20</v>
      </c>
      <c r="P23" t="s">
        <v>21</v>
      </c>
      <c r="Q23" t="s">
        <v>22</v>
      </c>
      <c r="R23" t="s">
        <v>23</v>
      </c>
      <c r="S23" t="s">
        <v>24</v>
      </c>
      <c r="T23" t="s">
        <v>25</v>
      </c>
    </row>
    <row r="24" spans="1:20" x14ac:dyDescent="0.3">
      <c r="A24">
        <v>1</v>
      </c>
      <c r="B24">
        <v>5000</v>
      </c>
      <c r="C24">
        <v>0</v>
      </c>
      <c r="D24">
        <v>5.1989999999999998</v>
      </c>
      <c r="E24" s="1">
        <v>8.3110000000000003E-2</v>
      </c>
      <c r="F24">
        <v>43.52</v>
      </c>
      <c r="G24">
        <v>4.4089999999999998</v>
      </c>
      <c r="H24">
        <v>12.884399999999999</v>
      </c>
      <c r="I24">
        <v>0.76600000000000001</v>
      </c>
      <c r="J24">
        <v>0.1195</v>
      </c>
      <c r="K24">
        <v>1.367E-2</v>
      </c>
      <c r="L24" s="1">
        <v>2.5870000000000001E-2</v>
      </c>
      <c r="M24" s="1">
        <v>2.9610000000000001E-3</v>
      </c>
      <c r="N24">
        <v>10.8086</v>
      </c>
      <c r="O24">
        <v>9.1499999999999998E-2</v>
      </c>
      <c r="P24">
        <v>56.81</v>
      </c>
      <c r="Q24">
        <v>5.1989999999999998</v>
      </c>
      <c r="R24">
        <v>1.0789</v>
      </c>
      <c r="S24" s="1">
        <v>2.9749999999999999E-2</v>
      </c>
      <c r="T24">
        <f>K24*PI()</f>
        <v>4.2945571574572475E-2</v>
      </c>
    </row>
    <row r="25" spans="1:20" x14ac:dyDescent="0.3">
      <c r="A25">
        <v>2</v>
      </c>
      <c r="B25">
        <v>5000</v>
      </c>
      <c r="C25">
        <v>0</v>
      </c>
      <c r="D25">
        <v>4.8940000000000001</v>
      </c>
      <c r="E25" s="1">
        <v>8.1540000000000001E-2</v>
      </c>
      <c r="F25">
        <v>42.7</v>
      </c>
      <c r="G25">
        <v>4.3940000000000001</v>
      </c>
      <c r="H25">
        <v>12.6549</v>
      </c>
      <c r="I25">
        <v>0.76780000000000004</v>
      </c>
      <c r="J25">
        <v>0.2293</v>
      </c>
      <c r="K25">
        <v>2.734E-2</v>
      </c>
      <c r="L25" s="1">
        <v>2.436E-2</v>
      </c>
      <c r="M25" s="1">
        <v>2.905E-3</v>
      </c>
      <c r="N25">
        <v>9.5901999999999994</v>
      </c>
      <c r="O25">
        <v>0.17599999999999999</v>
      </c>
      <c r="P25">
        <v>55.61</v>
      </c>
      <c r="Q25">
        <v>9.7889999999999997</v>
      </c>
      <c r="R25">
        <v>1.0106999999999999</v>
      </c>
      <c r="S25" s="1">
        <v>2.6530000000000001E-2</v>
      </c>
      <c r="T25">
        <f t="shared" ref="T25:T38" si="0">K25*PI()</f>
        <v>8.589114314914495E-2</v>
      </c>
    </row>
    <row r="26" spans="1:20" x14ac:dyDescent="0.3">
      <c r="A26">
        <v>3</v>
      </c>
      <c r="B26">
        <v>5000</v>
      </c>
      <c r="C26">
        <v>0</v>
      </c>
      <c r="D26">
        <v>4.5650000000000004</v>
      </c>
      <c r="E26" s="1">
        <v>7.954E-2</v>
      </c>
      <c r="F26">
        <v>41.65</v>
      </c>
      <c r="G26">
        <v>4.375</v>
      </c>
      <c r="H26">
        <v>12.360799999999999</v>
      </c>
      <c r="I26">
        <v>0.77010000000000001</v>
      </c>
      <c r="J26">
        <v>0.32879999999999998</v>
      </c>
      <c r="K26">
        <v>4.1009999999999998E-2</v>
      </c>
      <c r="L26" s="1">
        <v>2.2720000000000001E-2</v>
      </c>
      <c r="M26" s="1">
        <v>2.8340000000000001E-3</v>
      </c>
      <c r="N26">
        <v>8.4258000000000006</v>
      </c>
      <c r="O26">
        <v>0.25319999999999998</v>
      </c>
      <c r="P26">
        <v>54.08</v>
      </c>
      <c r="Q26">
        <v>13.69</v>
      </c>
      <c r="R26">
        <v>0.93710000000000004</v>
      </c>
      <c r="S26" s="1">
        <v>2.3890000000000002E-2</v>
      </c>
      <c r="T26">
        <f t="shared" si="0"/>
        <v>0.12883671472371741</v>
      </c>
    </row>
    <row r="27" spans="1:20" x14ac:dyDescent="0.3">
      <c r="A27">
        <v>4</v>
      </c>
      <c r="B27">
        <v>5000</v>
      </c>
      <c r="C27">
        <v>0</v>
      </c>
      <c r="D27">
        <v>4.2119999999999997</v>
      </c>
      <c r="E27" s="1">
        <v>7.7100000000000002E-2</v>
      </c>
      <c r="F27">
        <v>40.369999999999997</v>
      </c>
      <c r="G27">
        <v>4.3520000000000003</v>
      </c>
      <c r="H27">
        <v>12.004099999999999</v>
      </c>
      <c r="I27">
        <v>0.77280000000000004</v>
      </c>
      <c r="J27">
        <v>0.4173</v>
      </c>
      <c r="K27">
        <v>5.4679999999999999E-2</v>
      </c>
      <c r="L27" s="1">
        <v>2.0959999999999999E-2</v>
      </c>
      <c r="M27" s="1">
        <v>2.7469999999999999E-3</v>
      </c>
      <c r="N27">
        <v>7.3211000000000004</v>
      </c>
      <c r="O27">
        <v>0.32250000000000001</v>
      </c>
      <c r="P27">
        <v>52.24</v>
      </c>
      <c r="Q27">
        <v>16.850000000000001</v>
      </c>
      <c r="R27">
        <v>0.85919999999999996</v>
      </c>
      <c r="S27" s="1">
        <v>2.197E-2</v>
      </c>
      <c r="T27">
        <f t="shared" si="0"/>
        <v>0.1717822862982899</v>
      </c>
    </row>
    <row r="28" spans="1:20" x14ac:dyDescent="0.3">
      <c r="A28">
        <v>5</v>
      </c>
      <c r="B28">
        <v>5000</v>
      </c>
      <c r="C28">
        <v>0</v>
      </c>
      <c r="D28">
        <v>3.8370000000000002</v>
      </c>
      <c r="E28" s="1">
        <v>7.417E-2</v>
      </c>
      <c r="F28">
        <v>38.840000000000003</v>
      </c>
      <c r="G28">
        <v>4.3239999999999998</v>
      </c>
      <c r="H28">
        <v>11.5741</v>
      </c>
      <c r="I28">
        <v>0.77600000000000002</v>
      </c>
      <c r="J28">
        <v>0.49399999999999999</v>
      </c>
      <c r="K28">
        <v>6.8360000000000004E-2</v>
      </c>
      <c r="L28" s="1">
        <v>1.9099999999999999E-2</v>
      </c>
      <c r="M28" s="1">
        <v>2.6419999999999998E-3</v>
      </c>
      <c r="N28">
        <v>6.2771999999999997</v>
      </c>
      <c r="O28">
        <v>0.38340000000000002</v>
      </c>
      <c r="P28">
        <v>50.04</v>
      </c>
      <c r="Q28">
        <v>19.190000000000001</v>
      </c>
      <c r="R28">
        <v>0.77729999999999999</v>
      </c>
      <c r="S28" s="1">
        <v>2.078E-2</v>
      </c>
      <c r="T28">
        <f t="shared" si="0"/>
        <v>0.21475927379939827</v>
      </c>
    </row>
    <row r="29" spans="1:20" x14ac:dyDescent="0.3">
      <c r="A29">
        <v>6</v>
      </c>
      <c r="B29">
        <v>5000</v>
      </c>
      <c r="C29">
        <v>0</v>
      </c>
      <c r="D29">
        <v>3.4390000000000001</v>
      </c>
      <c r="E29" s="1">
        <v>7.0629999999999998E-2</v>
      </c>
      <c r="F29">
        <v>36.979999999999997</v>
      </c>
      <c r="G29">
        <v>4.29</v>
      </c>
      <c r="H29">
        <v>11.0556</v>
      </c>
      <c r="I29">
        <v>0.77980000000000005</v>
      </c>
      <c r="J29">
        <v>0.55779999999999996</v>
      </c>
      <c r="K29">
        <v>8.2030000000000006E-2</v>
      </c>
      <c r="L29" s="1">
        <v>1.711E-2</v>
      </c>
      <c r="M29" s="1">
        <v>2.516E-3</v>
      </c>
      <c r="N29">
        <v>5.2945000000000002</v>
      </c>
      <c r="O29">
        <v>0.435</v>
      </c>
      <c r="P29">
        <v>47.43</v>
      </c>
      <c r="Q29">
        <v>20.63</v>
      </c>
      <c r="R29">
        <v>0.69140000000000001</v>
      </c>
      <c r="S29" s="1">
        <v>2.0379999999999999E-2</v>
      </c>
      <c r="T29">
        <f t="shared" si="0"/>
        <v>0.25770484537397076</v>
      </c>
    </row>
    <row r="30" spans="1:20" x14ac:dyDescent="0.3">
      <c r="A30">
        <v>7</v>
      </c>
      <c r="B30">
        <v>5000</v>
      </c>
      <c r="C30">
        <v>0</v>
      </c>
      <c r="D30">
        <v>3.0169999999999999</v>
      </c>
      <c r="E30" s="1">
        <v>6.6390000000000005E-2</v>
      </c>
      <c r="F30">
        <v>34.76</v>
      </c>
      <c r="G30">
        <v>4.25</v>
      </c>
      <c r="H30">
        <v>10.4337</v>
      </c>
      <c r="I30">
        <v>0.78400000000000003</v>
      </c>
      <c r="J30">
        <v>0.60740000000000005</v>
      </c>
      <c r="K30">
        <v>9.5699999999999993E-2</v>
      </c>
      <c r="L30" s="1">
        <v>1.5010000000000001E-2</v>
      </c>
      <c r="M30" s="1">
        <v>2.3649999999999999E-3</v>
      </c>
      <c r="N30">
        <v>4.3722000000000003</v>
      </c>
      <c r="O30">
        <v>0.47620000000000001</v>
      </c>
      <c r="P30">
        <v>44.34</v>
      </c>
      <c r="Q30">
        <v>21.12</v>
      </c>
      <c r="R30">
        <v>0.60170000000000001</v>
      </c>
      <c r="S30" s="1">
        <v>2.078E-2</v>
      </c>
      <c r="T30">
        <f t="shared" si="0"/>
        <v>0.30065041694854316</v>
      </c>
    </row>
    <row r="31" spans="1:20" x14ac:dyDescent="0.3">
      <c r="A31">
        <v>8</v>
      </c>
      <c r="B31">
        <v>5000</v>
      </c>
      <c r="C31">
        <v>0</v>
      </c>
      <c r="D31">
        <v>2.5710000000000002</v>
      </c>
      <c r="E31" s="1">
        <v>6.1350000000000002E-2</v>
      </c>
      <c r="F31">
        <v>32.119999999999997</v>
      </c>
      <c r="G31">
        <v>4.202</v>
      </c>
      <c r="H31">
        <v>9.6940000000000008</v>
      </c>
      <c r="I31">
        <v>0.78859999999999997</v>
      </c>
      <c r="J31">
        <v>0.64019999999999999</v>
      </c>
      <c r="K31">
        <v>0.10936999999999999</v>
      </c>
      <c r="L31" s="1">
        <v>1.2789999999999999E-2</v>
      </c>
      <c r="M31" s="1">
        <v>2.186E-3</v>
      </c>
      <c r="N31">
        <v>3.5087999999999999</v>
      </c>
      <c r="O31">
        <v>0.50490000000000002</v>
      </c>
      <c r="P31">
        <v>40.729999999999997</v>
      </c>
      <c r="Q31">
        <v>20.56</v>
      </c>
      <c r="R31">
        <v>0.50849999999999995</v>
      </c>
      <c r="S31" s="1">
        <v>2.2020000000000001E-2</v>
      </c>
      <c r="T31">
        <f t="shared" si="0"/>
        <v>0.34359598852311568</v>
      </c>
    </row>
    <row r="32" spans="1:20" s="2" customFormat="1" x14ac:dyDescent="0.3">
      <c r="A32" s="2">
        <v>9</v>
      </c>
      <c r="B32" s="2">
        <v>5000</v>
      </c>
      <c r="C32" s="2">
        <v>0</v>
      </c>
      <c r="D32" s="2">
        <v>2.101</v>
      </c>
      <c r="E32" s="3">
        <v>5.5419999999999997E-2</v>
      </c>
      <c r="F32" s="2">
        <v>29.02</v>
      </c>
      <c r="G32" s="2">
        <v>4.1449999999999996</v>
      </c>
      <c r="H32" s="2">
        <v>8.8246000000000002</v>
      </c>
      <c r="I32" s="2">
        <v>0.79330000000000001</v>
      </c>
      <c r="J32" s="2">
        <v>0.65159999999999996</v>
      </c>
      <c r="K32" s="2">
        <v>0.12304</v>
      </c>
      <c r="L32" s="3">
        <v>1.0460000000000001E-2</v>
      </c>
      <c r="M32" s="3">
        <v>1.9740000000000001E-3</v>
      </c>
      <c r="N32" s="2">
        <v>2.7021000000000002</v>
      </c>
      <c r="O32" s="2">
        <v>0.51690000000000003</v>
      </c>
      <c r="P32" s="2">
        <v>36.58</v>
      </c>
      <c r="Q32" s="2">
        <v>18.91</v>
      </c>
      <c r="R32" s="2">
        <v>0.41199999999999998</v>
      </c>
      <c r="S32" s="3">
        <v>2.4160000000000001E-2</v>
      </c>
      <c r="T32" s="2">
        <f t="shared" si="0"/>
        <v>0.38654156009768814</v>
      </c>
    </row>
    <row r="33" spans="1:20" x14ac:dyDescent="0.3">
      <c r="A33">
        <v>10</v>
      </c>
      <c r="B33">
        <v>5000</v>
      </c>
      <c r="C33">
        <v>0</v>
      </c>
      <c r="D33">
        <v>1.6080000000000001</v>
      </c>
      <c r="E33" s="1">
        <v>4.8570000000000002E-2</v>
      </c>
      <c r="F33">
        <v>25.43</v>
      </c>
      <c r="G33">
        <v>4.08</v>
      </c>
      <c r="H33">
        <v>7.8201999999999998</v>
      </c>
      <c r="I33">
        <v>0.79700000000000004</v>
      </c>
      <c r="J33">
        <v>0.63249999999999995</v>
      </c>
      <c r="K33">
        <v>0.13671</v>
      </c>
      <c r="L33" s="1">
        <v>8.005E-3</v>
      </c>
      <c r="M33" s="1">
        <v>1.73E-3</v>
      </c>
      <c r="N33">
        <v>1.9511000000000001</v>
      </c>
      <c r="O33">
        <v>0.50409999999999999</v>
      </c>
      <c r="P33">
        <v>31.9</v>
      </c>
      <c r="Q33">
        <v>16.079999999999998</v>
      </c>
      <c r="R33">
        <v>0.31330000000000002</v>
      </c>
      <c r="S33" s="1">
        <v>2.7439999999999999E-2</v>
      </c>
      <c r="T33">
        <f t="shared" si="0"/>
        <v>0.4294871316722606</v>
      </c>
    </row>
    <row r="34" spans="1:20" x14ac:dyDescent="0.3">
      <c r="A34">
        <v>11</v>
      </c>
      <c r="B34">
        <v>5000</v>
      </c>
      <c r="C34">
        <v>0</v>
      </c>
      <c r="D34">
        <v>1.0940000000000001</v>
      </c>
      <c r="E34" s="1">
        <v>4.0829999999999998E-2</v>
      </c>
      <c r="F34">
        <v>21.38</v>
      </c>
      <c r="G34">
        <v>4.0060000000000002</v>
      </c>
      <c r="H34">
        <v>6.6862000000000004</v>
      </c>
      <c r="I34">
        <v>0.79820000000000002</v>
      </c>
      <c r="J34">
        <v>0.56310000000000004</v>
      </c>
      <c r="K34">
        <v>0.15038000000000001</v>
      </c>
      <c r="L34" s="1">
        <v>5.4460000000000003E-3</v>
      </c>
      <c r="M34" s="1">
        <v>1.4549999999999999E-3</v>
      </c>
      <c r="N34">
        <v>1.2532000000000001</v>
      </c>
      <c r="O34">
        <v>0.44940000000000002</v>
      </c>
      <c r="P34">
        <v>26.79</v>
      </c>
      <c r="Q34">
        <v>12.04</v>
      </c>
      <c r="R34">
        <v>0.2132</v>
      </c>
      <c r="S34" s="1">
        <v>3.2410000000000001E-2</v>
      </c>
      <c r="T34">
        <f t="shared" si="0"/>
        <v>0.47243270324683312</v>
      </c>
    </row>
    <row r="35" spans="1:20" x14ac:dyDescent="0.3">
      <c r="A35">
        <v>12</v>
      </c>
      <c r="B35">
        <v>5000</v>
      </c>
      <c r="C35">
        <v>0</v>
      </c>
      <c r="D35">
        <v>0.58709999999999996</v>
      </c>
      <c r="E35" s="1">
        <v>3.2710000000000003E-2</v>
      </c>
      <c r="F35">
        <v>17.13</v>
      </c>
      <c r="G35">
        <v>3.9289999999999998</v>
      </c>
      <c r="H35">
        <v>5.4954000000000001</v>
      </c>
      <c r="I35">
        <v>0.79330000000000001</v>
      </c>
      <c r="J35">
        <v>0.41139999999999999</v>
      </c>
      <c r="K35">
        <v>0.16405</v>
      </c>
      <c r="L35" s="1">
        <v>2.9220000000000001E-3</v>
      </c>
      <c r="M35" s="1">
        <v>1.165E-3</v>
      </c>
      <c r="N35">
        <v>0.63470000000000004</v>
      </c>
      <c r="O35">
        <v>0.32629999999999998</v>
      </c>
      <c r="P35">
        <v>21.59</v>
      </c>
      <c r="Q35">
        <v>7.0460000000000003</v>
      </c>
      <c r="R35">
        <v>0.1182</v>
      </c>
      <c r="S35" s="1">
        <v>3.8890000000000001E-2</v>
      </c>
      <c r="T35">
        <f t="shared" si="0"/>
        <v>0.51537827482140552</v>
      </c>
    </row>
    <row r="36" spans="1:20" x14ac:dyDescent="0.3">
      <c r="A36">
        <v>13</v>
      </c>
      <c r="B36">
        <v>5000</v>
      </c>
      <c r="C36">
        <v>0</v>
      </c>
      <c r="D36" s="1">
        <v>9.3969999999999998E-2</v>
      </c>
      <c r="E36" s="1">
        <v>2.4750000000000001E-2</v>
      </c>
      <c r="F36">
        <v>12.96</v>
      </c>
      <c r="G36">
        <v>3.8530000000000002</v>
      </c>
      <c r="H36">
        <v>4.3289999999999997</v>
      </c>
      <c r="I36">
        <v>0.77710000000000001</v>
      </c>
      <c r="J36">
        <v>9.4200000000000006E-2</v>
      </c>
      <c r="K36">
        <v>0.17771999999999999</v>
      </c>
      <c r="L36" s="1">
        <v>4.6769999999999998E-4</v>
      </c>
      <c r="M36" s="1">
        <v>8.8190000000000002E-4</v>
      </c>
      <c r="N36">
        <v>9.5899999999999999E-2</v>
      </c>
      <c r="O36">
        <v>7.3200000000000001E-2</v>
      </c>
      <c r="P36">
        <v>16.68</v>
      </c>
      <c r="Q36">
        <v>1.222</v>
      </c>
      <c r="R36">
        <v>2.9899999999999999E-2</v>
      </c>
      <c r="S36" s="1">
        <v>4.7969999999999999E-2</v>
      </c>
      <c r="T36">
        <f t="shared" si="0"/>
        <v>0.55832384639597799</v>
      </c>
    </row>
    <row r="37" spans="1:20" x14ac:dyDescent="0.3">
      <c r="A37">
        <v>14</v>
      </c>
      <c r="B37">
        <v>5000</v>
      </c>
      <c r="C37">
        <v>0</v>
      </c>
      <c r="D37">
        <v>-0.3715</v>
      </c>
      <c r="E37" s="1">
        <v>1.7139999999999999E-2</v>
      </c>
      <c r="F37">
        <v>8.9770000000000003</v>
      </c>
      <c r="G37">
        <v>3.78</v>
      </c>
      <c r="H37">
        <v>3.2134999999999998</v>
      </c>
      <c r="I37">
        <v>0.7389</v>
      </c>
      <c r="J37">
        <v>-0.57940000000000003</v>
      </c>
      <c r="K37">
        <v>0.19139999999999999</v>
      </c>
      <c r="L37" s="1">
        <v>-1.8489999999999999E-3</v>
      </c>
      <c r="M37" s="1">
        <v>6.1079999999999999E-4</v>
      </c>
      <c r="N37">
        <v>-0.3579</v>
      </c>
      <c r="O37">
        <v>-0.42809999999999998</v>
      </c>
      <c r="P37">
        <v>12.15</v>
      </c>
      <c r="Q37">
        <v>-5.2009999999999996</v>
      </c>
      <c r="R37">
        <v>-4.9500000000000002E-2</v>
      </c>
      <c r="S37" s="1">
        <v>5.8590000000000003E-2</v>
      </c>
      <c r="T37">
        <f t="shared" si="0"/>
        <v>0.60130083389708633</v>
      </c>
    </row>
    <row r="38" spans="1:20" x14ac:dyDescent="0.3">
      <c r="A38">
        <v>15</v>
      </c>
      <c r="B38">
        <v>5000</v>
      </c>
      <c r="C38">
        <v>0</v>
      </c>
      <c r="D38">
        <v>-0.80059999999999998</v>
      </c>
      <c r="E38" s="1">
        <v>1.0529999999999999E-2</v>
      </c>
      <c r="F38">
        <v>5.5140000000000002</v>
      </c>
      <c r="G38">
        <v>3.7170000000000001</v>
      </c>
      <c r="H38">
        <v>2.2439</v>
      </c>
      <c r="I38">
        <v>0.66100000000000003</v>
      </c>
      <c r="J38">
        <v>-2.1779000000000002</v>
      </c>
      <c r="K38">
        <v>0.20507</v>
      </c>
      <c r="L38" s="1">
        <v>-3.9839999999999997E-3</v>
      </c>
      <c r="M38" s="1">
        <v>3.7520000000000001E-4</v>
      </c>
      <c r="N38">
        <v>-0.72829999999999995</v>
      </c>
      <c r="O38">
        <v>-1.4397</v>
      </c>
      <c r="P38">
        <v>8.3409999999999993</v>
      </c>
      <c r="Q38">
        <v>-12.01</v>
      </c>
      <c r="R38">
        <v>-0.11849999999999999</v>
      </c>
      <c r="S38" s="1">
        <v>7.1400000000000005E-2</v>
      </c>
      <c r="T38">
        <f t="shared" si="0"/>
        <v>0.6442464054716589</v>
      </c>
    </row>
    <row r="39" spans="1:20" x14ac:dyDescent="0.3">
      <c r="J39">
        <f>MAX(J24:J38)</f>
        <v>0.65159999999999996</v>
      </c>
    </row>
    <row r="42" spans="1:20" x14ac:dyDescent="0.3">
      <c r="A42" t="s">
        <v>89</v>
      </c>
    </row>
    <row r="43" spans="1:20" x14ac:dyDescent="0.3">
      <c r="A43" s="1" t="s">
        <v>27</v>
      </c>
      <c r="B43" t="s">
        <v>28</v>
      </c>
      <c r="C43" t="s">
        <v>8</v>
      </c>
      <c r="D43" t="s">
        <v>29</v>
      </c>
      <c r="E43" t="s">
        <v>30</v>
      </c>
      <c r="F43" t="s">
        <v>31</v>
      </c>
      <c r="G43" t="s">
        <v>12</v>
      </c>
      <c r="H43" t="s">
        <v>13</v>
      </c>
      <c r="I43" t="s">
        <v>14</v>
      </c>
      <c r="J43" t="s">
        <v>15</v>
      </c>
      <c r="K43" t="s">
        <v>32</v>
      </c>
      <c r="L43" t="s">
        <v>33</v>
      </c>
      <c r="M43" t="s">
        <v>34</v>
      </c>
      <c r="N43" t="s">
        <v>35</v>
      </c>
      <c r="O43" t="s">
        <v>20</v>
      </c>
      <c r="P43" t="s">
        <v>21</v>
      </c>
      <c r="Q43" t="s">
        <v>22</v>
      </c>
      <c r="R43" t="s">
        <v>23</v>
      </c>
      <c r="S43" t="s">
        <v>24</v>
      </c>
      <c r="T43" t="s">
        <v>25</v>
      </c>
    </row>
    <row r="44" spans="1:20" x14ac:dyDescent="0.3">
      <c r="A44">
        <v>1</v>
      </c>
      <c r="B44">
        <v>5000</v>
      </c>
      <c r="C44">
        <v>0</v>
      </c>
      <c r="D44">
        <v>5.24</v>
      </c>
      <c r="E44" s="1">
        <v>8.5269999999999999E-2</v>
      </c>
      <c r="F44">
        <v>44.65</v>
      </c>
      <c r="G44">
        <v>4.43</v>
      </c>
      <c r="H44">
        <v>13.2018</v>
      </c>
      <c r="I44">
        <v>0.76349999999999996</v>
      </c>
      <c r="J44">
        <v>0.1174</v>
      </c>
      <c r="K44">
        <v>1.367E-2</v>
      </c>
      <c r="L44" s="1">
        <v>2.6079999999999999E-2</v>
      </c>
      <c r="M44" s="1">
        <v>3.0379999999999999E-3</v>
      </c>
      <c r="N44">
        <v>10.854799999999999</v>
      </c>
      <c r="O44">
        <v>8.9599999999999999E-2</v>
      </c>
      <c r="P44">
        <v>58.48</v>
      </c>
      <c r="Q44">
        <v>5.24</v>
      </c>
      <c r="R44">
        <v>1.0875999999999999</v>
      </c>
      <c r="S44" s="1">
        <v>3.1820000000000001E-2</v>
      </c>
      <c r="T44">
        <f>K44*PI()</f>
        <v>4.2945571574572475E-2</v>
      </c>
    </row>
    <row r="45" spans="1:20" x14ac:dyDescent="0.3">
      <c r="A45">
        <v>2</v>
      </c>
      <c r="B45">
        <v>5000</v>
      </c>
      <c r="C45">
        <v>0</v>
      </c>
      <c r="D45">
        <v>4.9329999999999998</v>
      </c>
      <c r="E45" s="1">
        <v>8.3680000000000004E-2</v>
      </c>
      <c r="F45">
        <v>43.81</v>
      </c>
      <c r="G45">
        <v>4.4139999999999997</v>
      </c>
      <c r="H45">
        <v>12.9681</v>
      </c>
      <c r="I45">
        <v>0.76539999999999997</v>
      </c>
      <c r="J45">
        <v>0.22520000000000001</v>
      </c>
      <c r="K45">
        <v>2.734E-2</v>
      </c>
      <c r="L45" s="1">
        <v>2.4549999999999999E-2</v>
      </c>
      <c r="M45" s="1">
        <v>2.9810000000000001E-3</v>
      </c>
      <c r="N45">
        <v>9.6341999999999999</v>
      </c>
      <c r="O45">
        <v>0.17230000000000001</v>
      </c>
      <c r="P45">
        <v>57.25</v>
      </c>
      <c r="Q45">
        <v>9.8659999999999997</v>
      </c>
      <c r="R45">
        <v>1.0187999999999999</v>
      </c>
      <c r="S45" s="1">
        <v>2.8590000000000001E-2</v>
      </c>
      <c r="T45">
        <f t="shared" ref="T45:T58" si="1">K45*PI()</f>
        <v>8.589114314914495E-2</v>
      </c>
    </row>
    <row r="46" spans="1:20" x14ac:dyDescent="0.3">
      <c r="A46">
        <v>3</v>
      </c>
      <c r="B46">
        <v>5000</v>
      </c>
      <c r="C46">
        <v>0</v>
      </c>
      <c r="D46">
        <v>4.5999999999999996</v>
      </c>
      <c r="E46" s="1">
        <v>8.1589999999999996E-2</v>
      </c>
      <c r="F46">
        <v>42.72</v>
      </c>
      <c r="G46">
        <v>4.3940000000000001</v>
      </c>
      <c r="H46">
        <v>12.6616</v>
      </c>
      <c r="I46">
        <v>0.76780000000000004</v>
      </c>
      <c r="J46">
        <v>0.32300000000000001</v>
      </c>
      <c r="K46">
        <v>4.1009999999999998E-2</v>
      </c>
      <c r="L46" s="1">
        <v>2.2890000000000001E-2</v>
      </c>
      <c r="M46" s="1">
        <v>2.9069999999999999E-3</v>
      </c>
      <c r="N46">
        <v>8.4671000000000003</v>
      </c>
      <c r="O46">
        <v>0.248</v>
      </c>
      <c r="P46">
        <v>55.64</v>
      </c>
      <c r="Q46">
        <v>13.8</v>
      </c>
      <c r="R46">
        <v>0.94450000000000001</v>
      </c>
      <c r="S46" s="1">
        <v>2.5860000000000001E-2</v>
      </c>
      <c r="T46">
        <f t="shared" si="1"/>
        <v>0.12883671472371741</v>
      </c>
    </row>
    <row r="47" spans="1:20" x14ac:dyDescent="0.3">
      <c r="A47">
        <v>4</v>
      </c>
      <c r="B47">
        <v>5000</v>
      </c>
      <c r="C47">
        <v>0</v>
      </c>
      <c r="D47">
        <v>4.2450000000000001</v>
      </c>
      <c r="E47" s="1">
        <v>7.9009999999999997E-2</v>
      </c>
      <c r="F47">
        <v>41.37</v>
      </c>
      <c r="G47">
        <v>4.37</v>
      </c>
      <c r="H47">
        <v>12.283200000000001</v>
      </c>
      <c r="I47">
        <v>0.77070000000000005</v>
      </c>
      <c r="J47">
        <v>0.41039999999999999</v>
      </c>
      <c r="K47">
        <v>5.4679999999999999E-2</v>
      </c>
      <c r="L47" s="1">
        <v>2.1129999999999999E-2</v>
      </c>
      <c r="M47" s="1">
        <v>2.8149999999999998E-3</v>
      </c>
      <c r="N47">
        <v>7.3594999999999997</v>
      </c>
      <c r="O47">
        <v>0.31630000000000003</v>
      </c>
      <c r="P47">
        <v>53.68</v>
      </c>
      <c r="Q47">
        <v>16.98</v>
      </c>
      <c r="R47">
        <v>0.86599999999999999</v>
      </c>
      <c r="S47" s="1">
        <v>2.376E-2</v>
      </c>
      <c r="T47">
        <f t="shared" si="1"/>
        <v>0.1717822862982899</v>
      </c>
    </row>
    <row r="48" spans="1:20" x14ac:dyDescent="0.3">
      <c r="A48">
        <v>5</v>
      </c>
      <c r="B48">
        <v>5000</v>
      </c>
      <c r="C48">
        <v>0</v>
      </c>
      <c r="D48">
        <v>3.867</v>
      </c>
      <c r="E48" s="1">
        <v>7.5870000000000007E-2</v>
      </c>
      <c r="F48">
        <v>39.72</v>
      </c>
      <c r="G48">
        <v>4.34</v>
      </c>
      <c r="H48">
        <v>11.8225</v>
      </c>
      <c r="I48">
        <v>0.7742</v>
      </c>
      <c r="J48">
        <v>0.48670000000000002</v>
      </c>
      <c r="K48">
        <v>6.8360000000000004E-2</v>
      </c>
      <c r="L48" s="1">
        <v>1.925E-2</v>
      </c>
      <c r="M48" s="1">
        <v>2.7030000000000001E-3</v>
      </c>
      <c r="N48">
        <v>6.3125</v>
      </c>
      <c r="O48">
        <v>0.37680000000000002</v>
      </c>
      <c r="P48">
        <v>51.31</v>
      </c>
      <c r="Q48">
        <v>19.329999999999998</v>
      </c>
      <c r="R48">
        <v>0.78339999999999999</v>
      </c>
      <c r="S48" s="1">
        <v>2.231E-2</v>
      </c>
      <c r="T48">
        <f t="shared" si="1"/>
        <v>0.21475927379939827</v>
      </c>
    </row>
    <row r="49" spans="1:20" x14ac:dyDescent="0.3">
      <c r="A49">
        <v>6</v>
      </c>
      <c r="B49">
        <v>5000</v>
      </c>
      <c r="C49">
        <v>0</v>
      </c>
      <c r="D49">
        <v>3.4660000000000002</v>
      </c>
      <c r="E49" s="1">
        <v>7.2090000000000001E-2</v>
      </c>
      <c r="F49">
        <v>37.75</v>
      </c>
      <c r="G49">
        <v>4.3040000000000003</v>
      </c>
      <c r="H49">
        <v>11.268700000000001</v>
      </c>
      <c r="I49">
        <v>0.77829999999999999</v>
      </c>
      <c r="J49">
        <v>0.55089999999999995</v>
      </c>
      <c r="K49">
        <v>8.2030000000000006E-2</v>
      </c>
      <c r="L49" s="1">
        <v>1.7250000000000001E-2</v>
      </c>
      <c r="M49" s="1">
        <v>2.568E-3</v>
      </c>
      <c r="N49">
        <v>5.3263999999999996</v>
      </c>
      <c r="O49">
        <v>0.42870000000000003</v>
      </c>
      <c r="P49">
        <v>48.5</v>
      </c>
      <c r="Q49">
        <v>20.79</v>
      </c>
      <c r="R49">
        <v>0.69689999999999996</v>
      </c>
      <c r="S49" s="1">
        <v>2.1610000000000001E-2</v>
      </c>
      <c r="T49">
        <f t="shared" si="1"/>
        <v>0.25770484537397076</v>
      </c>
    </row>
    <row r="50" spans="1:20" x14ac:dyDescent="0.3">
      <c r="A50">
        <v>7</v>
      </c>
      <c r="B50">
        <v>5000</v>
      </c>
      <c r="C50">
        <v>0</v>
      </c>
      <c r="D50">
        <v>3.0409999999999999</v>
      </c>
      <c r="E50" s="1">
        <v>6.7589999999999997E-2</v>
      </c>
      <c r="F50">
        <v>35.39</v>
      </c>
      <c r="G50">
        <v>4.2610000000000001</v>
      </c>
      <c r="H50">
        <v>10.6096</v>
      </c>
      <c r="I50">
        <v>0.78290000000000004</v>
      </c>
      <c r="J50">
        <v>0.60140000000000005</v>
      </c>
      <c r="K50">
        <v>9.5699999999999993E-2</v>
      </c>
      <c r="L50" s="1">
        <v>1.5129999999999999E-2</v>
      </c>
      <c r="M50" s="1">
        <v>2.408E-3</v>
      </c>
      <c r="N50">
        <v>4.4005000000000001</v>
      </c>
      <c r="O50">
        <v>0.4708</v>
      </c>
      <c r="P50">
        <v>45.21</v>
      </c>
      <c r="Q50">
        <v>21.28</v>
      </c>
      <c r="R50">
        <v>0.60660000000000003</v>
      </c>
      <c r="S50" s="1">
        <v>2.171E-2</v>
      </c>
      <c r="T50">
        <f t="shared" si="1"/>
        <v>0.30065041694854316</v>
      </c>
    </row>
    <row r="51" spans="1:20" x14ac:dyDescent="0.3">
      <c r="A51">
        <v>8</v>
      </c>
      <c r="B51">
        <v>5000</v>
      </c>
      <c r="C51">
        <v>0</v>
      </c>
      <c r="D51">
        <v>2.5920000000000001</v>
      </c>
      <c r="E51" s="1">
        <v>6.2280000000000002E-2</v>
      </c>
      <c r="F51">
        <v>32.61</v>
      </c>
      <c r="G51">
        <v>4.21</v>
      </c>
      <c r="H51">
        <v>9.8308</v>
      </c>
      <c r="I51">
        <v>0.78779999999999994</v>
      </c>
      <c r="J51">
        <v>0.63580000000000003</v>
      </c>
      <c r="K51">
        <v>0.10936999999999999</v>
      </c>
      <c r="L51" s="1">
        <v>1.29E-2</v>
      </c>
      <c r="M51" s="1">
        <v>2.2190000000000001E-3</v>
      </c>
      <c r="N51">
        <v>3.5333000000000001</v>
      </c>
      <c r="O51">
        <v>0.50090000000000001</v>
      </c>
      <c r="P51">
        <v>41.39</v>
      </c>
      <c r="Q51">
        <v>20.73</v>
      </c>
      <c r="R51">
        <v>0.51270000000000004</v>
      </c>
      <c r="S51" s="1">
        <v>2.264E-2</v>
      </c>
      <c r="T51">
        <f t="shared" si="1"/>
        <v>0.34359598852311568</v>
      </c>
    </row>
    <row r="52" spans="1:20" s="2" customFormat="1" x14ac:dyDescent="0.3">
      <c r="A52" s="2">
        <v>9</v>
      </c>
      <c r="B52" s="2">
        <v>5000</v>
      </c>
      <c r="C52" s="2">
        <v>0</v>
      </c>
      <c r="D52" s="2">
        <v>2.1190000000000002</v>
      </c>
      <c r="E52" s="3">
        <v>5.6090000000000001E-2</v>
      </c>
      <c r="F52" s="2">
        <v>29.37</v>
      </c>
      <c r="G52" s="2">
        <v>4.1509999999999998</v>
      </c>
      <c r="H52" s="2">
        <v>8.9228000000000005</v>
      </c>
      <c r="I52" s="2">
        <v>0.79279999999999995</v>
      </c>
      <c r="J52" s="2">
        <v>0.64939999999999998</v>
      </c>
      <c r="K52" s="2">
        <v>0.12304</v>
      </c>
      <c r="L52" s="3">
        <v>1.055E-2</v>
      </c>
      <c r="M52" s="3">
        <v>1.9980000000000002E-3</v>
      </c>
      <c r="N52" s="2">
        <v>2.7227999999999999</v>
      </c>
      <c r="O52" s="2">
        <v>0.51480000000000004</v>
      </c>
      <c r="P52" s="2">
        <v>37.04</v>
      </c>
      <c r="Q52" s="2">
        <v>19.07</v>
      </c>
      <c r="R52" s="2">
        <v>0.41549999999999998</v>
      </c>
      <c r="S52" s="3">
        <v>2.4490000000000001E-2</v>
      </c>
      <c r="T52" s="2">
        <f t="shared" si="1"/>
        <v>0.38654156009768814</v>
      </c>
    </row>
    <row r="53" spans="1:20" x14ac:dyDescent="0.3">
      <c r="A53">
        <v>10</v>
      </c>
      <c r="B53">
        <v>5000</v>
      </c>
      <c r="C53">
        <v>0</v>
      </c>
      <c r="D53">
        <v>1.623</v>
      </c>
      <c r="E53" s="1">
        <v>4.9029999999999997E-2</v>
      </c>
      <c r="F53">
        <v>25.67</v>
      </c>
      <c r="G53">
        <v>4.0839999999999996</v>
      </c>
      <c r="H53">
        <v>7.8887</v>
      </c>
      <c r="I53">
        <v>0.79690000000000005</v>
      </c>
      <c r="J53">
        <v>0.63229999999999997</v>
      </c>
      <c r="K53">
        <v>0.13671</v>
      </c>
      <c r="L53" s="1">
        <v>8.0789999999999994E-3</v>
      </c>
      <c r="M53" s="1">
        <v>1.7470000000000001E-3</v>
      </c>
      <c r="N53">
        <v>1.9678</v>
      </c>
      <c r="O53">
        <v>0.50390000000000001</v>
      </c>
      <c r="P53">
        <v>32.22</v>
      </c>
      <c r="Q53">
        <v>16.23</v>
      </c>
      <c r="R53">
        <v>0.31619999999999998</v>
      </c>
      <c r="S53" s="1">
        <v>2.7570000000000001E-2</v>
      </c>
      <c r="T53">
        <f t="shared" si="1"/>
        <v>0.4294871316722606</v>
      </c>
    </row>
    <row r="54" spans="1:20" x14ac:dyDescent="0.3">
      <c r="A54">
        <v>11</v>
      </c>
      <c r="B54">
        <v>5000</v>
      </c>
      <c r="C54">
        <v>0</v>
      </c>
      <c r="D54">
        <v>1.1060000000000001</v>
      </c>
      <c r="E54" s="1">
        <v>4.1189999999999997E-2</v>
      </c>
      <c r="F54">
        <v>21.57</v>
      </c>
      <c r="G54">
        <v>4.0090000000000003</v>
      </c>
      <c r="H54">
        <v>6.7389000000000001</v>
      </c>
      <c r="I54">
        <v>0.79820000000000002</v>
      </c>
      <c r="J54">
        <v>0.56399999999999995</v>
      </c>
      <c r="K54">
        <v>0.15038000000000001</v>
      </c>
      <c r="L54" s="1">
        <v>5.5040000000000002E-3</v>
      </c>
      <c r="M54" s="1">
        <v>1.467E-3</v>
      </c>
      <c r="N54">
        <v>1.2658</v>
      </c>
      <c r="O54">
        <v>0.45019999999999999</v>
      </c>
      <c r="P54">
        <v>27.02</v>
      </c>
      <c r="Q54">
        <v>12.17</v>
      </c>
      <c r="R54">
        <v>0.21540000000000001</v>
      </c>
      <c r="S54" s="1">
        <v>3.2509999999999997E-2</v>
      </c>
      <c r="T54">
        <f t="shared" si="1"/>
        <v>0.47243270324683312</v>
      </c>
    </row>
    <row r="55" spans="1:20" x14ac:dyDescent="0.3">
      <c r="A55">
        <v>12</v>
      </c>
      <c r="B55">
        <v>5000</v>
      </c>
      <c r="C55">
        <v>0</v>
      </c>
      <c r="D55">
        <v>0.59509999999999996</v>
      </c>
      <c r="E55" s="1">
        <v>3.3059999999999999E-2</v>
      </c>
      <c r="F55">
        <v>17.309999999999999</v>
      </c>
      <c r="G55">
        <v>3.9319999999999999</v>
      </c>
      <c r="H55">
        <v>5.5468000000000002</v>
      </c>
      <c r="I55">
        <v>0.79369999999999996</v>
      </c>
      <c r="J55">
        <v>0.41249999999999998</v>
      </c>
      <c r="K55">
        <v>0.16405</v>
      </c>
      <c r="L55" s="1">
        <v>2.9619999999999998E-3</v>
      </c>
      <c r="M55" s="1">
        <v>1.178E-3</v>
      </c>
      <c r="N55">
        <v>0.64300000000000002</v>
      </c>
      <c r="O55">
        <v>0.32740000000000002</v>
      </c>
      <c r="P55">
        <v>21.81</v>
      </c>
      <c r="Q55">
        <v>7.141</v>
      </c>
      <c r="R55">
        <v>0.1197</v>
      </c>
      <c r="S55" s="1">
        <v>3.909E-2</v>
      </c>
      <c r="T55">
        <f t="shared" si="1"/>
        <v>0.51537827482140552</v>
      </c>
    </row>
    <row r="56" spans="1:20" x14ac:dyDescent="0.3">
      <c r="A56">
        <v>13</v>
      </c>
      <c r="B56">
        <v>5000</v>
      </c>
      <c r="C56">
        <v>0</v>
      </c>
      <c r="D56" s="1">
        <v>9.7930000000000003E-2</v>
      </c>
      <c r="E56" s="1">
        <v>2.52E-2</v>
      </c>
      <c r="F56">
        <v>13.19</v>
      </c>
      <c r="G56">
        <v>3.8570000000000002</v>
      </c>
      <c r="H56">
        <v>4.3944000000000001</v>
      </c>
      <c r="I56">
        <v>0.77839999999999998</v>
      </c>
      <c r="J56">
        <v>9.6500000000000002E-2</v>
      </c>
      <c r="K56">
        <v>0.17771999999999999</v>
      </c>
      <c r="L56" s="1">
        <v>4.8739999999999998E-4</v>
      </c>
      <c r="M56" s="1">
        <v>8.9780000000000003E-4</v>
      </c>
      <c r="N56">
        <v>9.9900000000000003E-2</v>
      </c>
      <c r="O56">
        <v>7.51E-2</v>
      </c>
      <c r="P56">
        <v>16.95</v>
      </c>
      <c r="Q56">
        <v>1.2729999999999999</v>
      </c>
      <c r="R56">
        <v>3.0700000000000002E-2</v>
      </c>
      <c r="S56" s="1">
        <v>4.8410000000000002E-2</v>
      </c>
      <c r="T56">
        <f t="shared" si="1"/>
        <v>0.55832384639597799</v>
      </c>
    </row>
    <row r="57" spans="1:20" x14ac:dyDescent="0.3">
      <c r="A57">
        <v>14</v>
      </c>
      <c r="B57">
        <v>5000</v>
      </c>
      <c r="C57">
        <v>0</v>
      </c>
      <c r="D57">
        <v>-0.37180000000000002</v>
      </c>
      <c r="E57" s="1">
        <v>1.78E-2</v>
      </c>
      <c r="F57">
        <v>9.3179999999999996</v>
      </c>
      <c r="G57">
        <v>3.7869999999999999</v>
      </c>
      <c r="H57">
        <v>3.3090000000000002</v>
      </c>
      <c r="I57">
        <v>0.74370000000000003</v>
      </c>
      <c r="J57">
        <v>-0.55859999999999999</v>
      </c>
      <c r="K57">
        <v>0.19139999999999999</v>
      </c>
      <c r="L57" s="1">
        <v>-1.8500000000000001E-3</v>
      </c>
      <c r="M57" s="1">
        <v>6.3400000000000001E-4</v>
      </c>
      <c r="N57">
        <v>-0.35820000000000002</v>
      </c>
      <c r="O57">
        <v>-0.41539999999999999</v>
      </c>
      <c r="P57">
        <v>12.53</v>
      </c>
      <c r="Q57">
        <v>-5.2050000000000001</v>
      </c>
      <c r="R57">
        <v>-4.9399999999999999E-2</v>
      </c>
      <c r="S57" s="1">
        <v>5.944E-2</v>
      </c>
      <c r="T57">
        <f t="shared" si="1"/>
        <v>0.60130083389708633</v>
      </c>
    </row>
    <row r="58" spans="1:20" x14ac:dyDescent="0.3">
      <c r="A58">
        <v>15</v>
      </c>
      <c r="B58">
        <v>5000</v>
      </c>
      <c r="C58">
        <v>0</v>
      </c>
      <c r="D58">
        <v>-0.80549999999999999</v>
      </c>
      <c r="E58" s="1">
        <v>1.15E-2</v>
      </c>
      <c r="F58">
        <v>6.0220000000000002</v>
      </c>
      <c r="G58">
        <v>3.7269999999999999</v>
      </c>
      <c r="H58">
        <v>2.3862000000000001</v>
      </c>
      <c r="I58">
        <v>0.67720000000000002</v>
      </c>
      <c r="J58">
        <v>-2.0063</v>
      </c>
      <c r="K58">
        <v>0.20507</v>
      </c>
      <c r="L58" s="1">
        <v>-4.0090000000000004E-3</v>
      </c>
      <c r="M58" s="1">
        <v>4.0979999999999999E-4</v>
      </c>
      <c r="N58">
        <v>-0.7329</v>
      </c>
      <c r="O58">
        <v>-1.3588</v>
      </c>
      <c r="P58">
        <v>8.8919999999999995</v>
      </c>
      <c r="Q58">
        <v>-12.08</v>
      </c>
      <c r="R58">
        <v>-0.11899999999999999</v>
      </c>
      <c r="S58" s="1">
        <v>7.2789999999999994E-2</v>
      </c>
      <c r="T58">
        <f t="shared" si="1"/>
        <v>0.6442464054716589</v>
      </c>
    </row>
    <row r="59" spans="1:20" x14ac:dyDescent="0.3">
      <c r="J59">
        <f>MAX(J44:J58)</f>
        <v>0.64939999999999998</v>
      </c>
    </row>
    <row r="62" spans="1:20" x14ac:dyDescent="0.3">
      <c r="A62" t="s">
        <v>90</v>
      </c>
    </row>
    <row r="63" spans="1:20" x14ac:dyDescent="0.3">
      <c r="A63" t="s">
        <v>27</v>
      </c>
      <c r="B63" t="s">
        <v>28</v>
      </c>
      <c r="C63" t="s">
        <v>8</v>
      </c>
      <c r="D63" t="s">
        <v>29</v>
      </c>
      <c r="E63" t="s">
        <v>30</v>
      </c>
      <c r="F63" t="s">
        <v>31</v>
      </c>
      <c r="G63" t="s">
        <v>12</v>
      </c>
      <c r="H63" t="s">
        <v>13</v>
      </c>
      <c r="I63" t="s">
        <v>14</v>
      </c>
      <c r="J63" t="s">
        <v>15</v>
      </c>
      <c r="K63" t="s">
        <v>32</v>
      </c>
      <c r="L63" t="s">
        <v>33</v>
      </c>
      <c r="M63" t="s">
        <v>34</v>
      </c>
      <c r="N63" t="s">
        <v>35</v>
      </c>
      <c r="O63" t="s">
        <v>20</v>
      </c>
      <c r="P63" t="s">
        <v>21</v>
      </c>
      <c r="Q63" t="s">
        <v>22</v>
      </c>
      <c r="R63" t="s">
        <v>23</v>
      </c>
      <c r="S63" t="s">
        <v>24</v>
      </c>
      <c r="T63" t="s">
        <v>25</v>
      </c>
    </row>
    <row r="64" spans="1:20" x14ac:dyDescent="0.3">
      <c r="A64">
        <v>1</v>
      </c>
      <c r="B64">
        <v>5000</v>
      </c>
      <c r="C64">
        <v>0</v>
      </c>
      <c r="D64">
        <v>5.165</v>
      </c>
      <c r="E64" s="1">
        <v>8.2409999999999997E-2</v>
      </c>
      <c r="F64">
        <v>43.15</v>
      </c>
      <c r="G64">
        <v>4.4020000000000001</v>
      </c>
      <c r="H64">
        <v>12.782</v>
      </c>
      <c r="I64">
        <v>0.76680000000000004</v>
      </c>
      <c r="J64">
        <v>0.1197</v>
      </c>
      <c r="K64">
        <v>1.367E-2</v>
      </c>
      <c r="L64" s="1">
        <v>2.571E-2</v>
      </c>
      <c r="M64" s="1">
        <v>2.9359999999999998E-3</v>
      </c>
      <c r="N64">
        <v>10.7704</v>
      </c>
      <c r="O64">
        <v>9.1800000000000007E-2</v>
      </c>
      <c r="P64">
        <v>56.27</v>
      </c>
      <c r="Q64">
        <v>5.165</v>
      </c>
      <c r="R64">
        <v>1.0719000000000001</v>
      </c>
      <c r="S64" s="1">
        <v>2.964E-2</v>
      </c>
      <c r="T64">
        <f>K64*PI()</f>
        <v>4.2945571574572475E-2</v>
      </c>
    </row>
    <row r="65" spans="1:20" x14ac:dyDescent="0.3">
      <c r="A65">
        <v>2</v>
      </c>
      <c r="B65">
        <v>5000</v>
      </c>
      <c r="C65">
        <v>0</v>
      </c>
      <c r="D65">
        <v>4.8630000000000004</v>
      </c>
      <c r="E65" s="1">
        <v>8.1089999999999995E-2</v>
      </c>
      <c r="F65">
        <v>42.46</v>
      </c>
      <c r="G65">
        <v>4.3899999999999997</v>
      </c>
      <c r="H65">
        <v>12.5883</v>
      </c>
      <c r="I65">
        <v>0.76839999999999997</v>
      </c>
      <c r="J65">
        <v>0.2291</v>
      </c>
      <c r="K65">
        <v>2.734E-2</v>
      </c>
      <c r="L65" s="1">
        <v>2.4199999999999999E-2</v>
      </c>
      <c r="M65" s="1">
        <v>2.8890000000000001E-3</v>
      </c>
      <c r="N65">
        <v>9.5541</v>
      </c>
      <c r="O65">
        <v>0.17599999999999999</v>
      </c>
      <c r="P65">
        <v>55.26</v>
      </c>
      <c r="Q65">
        <v>9.7260000000000009</v>
      </c>
      <c r="R65">
        <v>1.0043</v>
      </c>
      <c r="S65" s="1">
        <v>2.6749999999999999E-2</v>
      </c>
      <c r="T65">
        <f t="shared" ref="T65:T78" si="2">K65*PI()</f>
        <v>8.589114314914495E-2</v>
      </c>
    </row>
    <row r="66" spans="1:20" x14ac:dyDescent="0.3">
      <c r="A66">
        <v>3</v>
      </c>
      <c r="B66">
        <v>5000</v>
      </c>
      <c r="C66">
        <v>0</v>
      </c>
      <c r="D66">
        <v>4.5359999999999996</v>
      </c>
      <c r="E66" s="1">
        <v>7.9280000000000003E-2</v>
      </c>
      <c r="F66">
        <v>41.51</v>
      </c>
      <c r="G66">
        <v>4.3719999999999999</v>
      </c>
      <c r="H66">
        <v>12.322900000000001</v>
      </c>
      <c r="I66">
        <v>0.77039999999999997</v>
      </c>
      <c r="J66">
        <v>0.32779999999999998</v>
      </c>
      <c r="K66">
        <v>4.1009999999999998E-2</v>
      </c>
      <c r="L66" s="1">
        <v>2.257E-2</v>
      </c>
      <c r="M66" s="1">
        <v>2.8240000000000001E-3</v>
      </c>
      <c r="N66">
        <v>8.3922000000000008</v>
      </c>
      <c r="O66">
        <v>0.2525</v>
      </c>
      <c r="P66">
        <v>53.88</v>
      </c>
      <c r="Q66">
        <v>13.61</v>
      </c>
      <c r="R66">
        <v>0.93130000000000002</v>
      </c>
      <c r="S66" s="1">
        <v>2.436E-2</v>
      </c>
      <c r="T66">
        <f t="shared" si="2"/>
        <v>0.12883671472371741</v>
      </c>
    </row>
    <row r="67" spans="1:20" x14ac:dyDescent="0.3">
      <c r="A67">
        <v>4</v>
      </c>
      <c r="B67">
        <v>5000</v>
      </c>
      <c r="C67">
        <v>0</v>
      </c>
      <c r="D67">
        <v>4.1859999999999999</v>
      </c>
      <c r="E67" s="1">
        <v>7.6980000000000007E-2</v>
      </c>
      <c r="F67">
        <v>40.31</v>
      </c>
      <c r="G67">
        <v>4.351</v>
      </c>
      <c r="H67">
        <v>11.9863</v>
      </c>
      <c r="I67">
        <v>0.77300000000000002</v>
      </c>
      <c r="J67">
        <v>0.41539999999999999</v>
      </c>
      <c r="K67">
        <v>5.4679999999999999E-2</v>
      </c>
      <c r="L67" s="1">
        <v>2.0830000000000001E-2</v>
      </c>
      <c r="M67" s="1">
        <v>2.7430000000000002E-3</v>
      </c>
      <c r="N67">
        <v>7.2903000000000002</v>
      </c>
      <c r="O67">
        <v>0.3211</v>
      </c>
      <c r="P67">
        <v>52.15</v>
      </c>
      <c r="Q67">
        <v>16.739999999999998</v>
      </c>
      <c r="R67">
        <v>0.85399999999999998</v>
      </c>
      <c r="S67" s="1">
        <v>2.2579999999999999E-2</v>
      </c>
      <c r="T67">
        <f t="shared" si="2"/>
        <v>0.1717822862982899</v>
      </c>
    </row>
    <row r="68" spans="1:20" x14ac:dyDescent="0.3">
      <c r="A68">
        <v>5</v>
      </c>
      <c r="B68">
        <v>5000</v>
      </c>
      <c r="C68">
        <v>0</v>
      </c>
      <c r="D68">
        <v>3.8140000000000001</v>
      </c>
      <c r="E68" s="1">
        <v>7.4130000000000001E-2</v>
      </c>
      <c r="F68">
        <v>38.81</v>
      </c>
      <c r="G68">
        <v>4.3230000000000004</v>
      </c>
      <c r="H68">
        <v>11.567399999999999</v>
      </c>
      <c r="I68">
        <v>0.77610000000000001</v>
      </c>
      <c r="J68">
        <v>0.49130000000000001</v>
      </c>
      <c r="K68">
        <v>6.8360000000000004E-2</v>
      </c>
      <c r="L68" s="1">
        <v>1.898E-2</v>
      </c>
      <c r="M68" s="1">
        <v>2.6410000000000001E-3</v>
      </c>
      <c r="N68">
        <v>6.2496</v>
      </c>
      <c r="O68">
        <v>0.38129999999999997</v>
      </c>
      <c r="P68">
        <v>50.01</v>
      </c>
      <c r="Q68">
        <v>19.07</v>
      </c>
      <c r="R68">
        <v>0.77270000000000005</v>
      </c>
      <c r="S68" s="1">
        <v>2.1430000000000001E-2</v>
      </c>
      <c r="T68">
        <f t="shared" si="2"/>
        <v>0.21475927379939827</v>
      </c>
    </row>
    <row r="69" spans="1:20" x14ac:dyDescent="0.3">
      <c r="A69">
        <v>6</v>
      </c>
      <c r="B69">
        <v>5000</v>
      </c>
      <c r="C69">
        <v>0</v>
      </c>
      <c r="D69">
        <v>3.4180000000000001</v>
      </c>
      <c r="E69" s="1">
        <v>7.0629999999999998E-2</v>
      </c>
      <c r="F69">
        <v>36.979999999999997</v>
      </c>
      <c r="G69">
        <v>4.29</v>
      </c>
      <c r="H69">
        <v>11.0548</v>
      </c>
      <c r="I69">
        <v>0.77980000000000005</v>
      </c>
      <c r="J69">
        <v>0.55459999999999998</v>
      </c>
      <c r="K69">
        <v>8.2030000000000006E-2</v>
      </c>
      <c r="L69" s="1">
        <v>1.7010000000000001E-2</v>
      </c>
      <c r="M69" s="1">
        <v>2.516E-3</v>
      </c>
      <c r="N69">
        <v>5.2704000000000004</v>
      </c>
      <c r="O69">
        <v>0.4325</v>
      </c>
      <c r="P69">
        <v>47.43</v>
      </c>
      <c r="Q69">
        <v>20.51</v>
      </c>
      <c r="R69">
        <v>0.68740000000000001</v>
      </c>
      <c r="S69" s="1">
        <v>2.1010000000000001E-2</v>
      </c>
      <c r="T69">
        <f t="shared" si="2"/>
        <v>0.25770484537397076</v>
      </c>
    </row>
    <row r="70" spans="1:20" x14ac:dyDescent="0.3">
      <c r="A70">
        <v>7</v>
      </c>
      <c r="B70">
        <v>5000</v>
      </c>
      <c r="C70">
        <v>0</v>
      </c>
      <c r="D70">
        <v>2.9990000000000001</v>
      </c>
      <c r="E70" s="1">
        <v>6.6409999999999997E-2</v>
      </c>
      <c r="F70">
        <v>34.770000000000003</v>
      </c>
      <c r="G70">
        <v>4.25</v>
      </c>
      <c r="H70">
        <v>10.435600000000001</v>
      </c>
      <c r="I70">
        <v>0.78400000000000003</v>
      </c>
      <c r="J70">
        <v>0.6038</v>
      </c>
      <c r="K70">
        <v>9.5699999999999993E-2</v>
      </c>
      <c r="L70" s="1">
        <v>1.4930000000000001E-2</v>
      </c>
      <c r="M70" s="1">
        <v>2.366E-3</v>
      </c>
      <c r="N70">
        <v>4.3517999999999999</v>
      </c>
      <c r="O70">
        <v>0.47339999999999999</v>
      </c>
      <c r="P70">
        <v>44.35</v>
      </c>
      <c r="Q70">
        <v>20.99</v>
      </c>
      <c r="R70">
        <v>0.59840000000000004</v>
      </c>
      <c r="S70" s="1">
        <v>2.1360000000000001E-2</v>
      </c>
      <c r="T70">
        <f t="shared" si="2"/>
        <v>0.30065041694854316</v>
      </c>
    </row>
    <row r="71" spans="1:20" x14ac:dyDescent="0.3">
      <c r="A71">
        <v>8</v>
      </c>
      <c r="B71">
        <v>5000</v>
      </c>
      <c r="C71">
        <v>0</v>
      </c>
      <c r="D71">
        <v>2.556</v>
      </c>
      <c r="E71" s="1">
        <v>6.1359999999999998E-2</v>
      </c>
      <c r="F71">
        <v>32.130000000000003</v>
      </c>
      <c r="G71">
        <v>4.202</v>
      </c>
      <c r="H71">
        <v>9.6953999999999994</v>
      </c>
      <c r="I71">
        <v>0.78859999999999997</v>
      </c>
      <c r="J71">
        <v>0.63660000000000005</v>
      </c>
      <c r="K71">
        <v>0.10936999999999999</v>
      </c>
      <c r="L71" s="1">
        <v>1.272E-2</v>
      </c>
      <c r="M71" s="1">
        <v>2.186E-3</v>
      </c>
      <c r="N71">
        <v>3.4923999999999999</v>
      </c>
      <c r="O71">
        <v>0.502</v>
      </c>
      <c r="P71">
        <v>40.74</v>
      </c>
      <c r="Q71">
        <v>20.45</v>
      </c>
      <c r="R71">
        <v>0.50580000000000003</v>
      </c>
      <c r="S71" s="1">
        <v>2.2499999999999999E-2</v>
      </c>
      <c r="T71">
        <f t="shared" si="2"/>
        <v>0.34359598852311568</v>
      </c>
    </row>
    <row r="72" spans="1:20" s="2" customFormat="1" x14ac:dyDescent="0.3">
      <c r="A72" s="2">
        <v>9</v>
      </c>
      <c r="B72" s="2">
        <v>5000</v>
      </c>
      <c r="C72" s="2">
        <v>0</v>
      </c>
      <c r="D72" s="2">
        <v>2.09</v>
      </c>
      <c r="E72" s="3">
        <v>5.5399999999999998E-2</v>
      </c>
      <c r="F72" s="2">
        <v>29.01</v>
      </c>
      <c r="G72" s="2">
        <v>4.1449999999999996</v>
      </c>
      <c r="H72" s="2">
        <v>8.8217999999999996</v>
      </c>
      <c r="I72" s="2">
        <v>0.79330000000000001</v>
      </c>
      <c r="J72" s="2">
        <v>0.64839999999999998</v>
      </c>
      <c r="K72" s="2">
        <v>0.12304</v>
      </c>
      <c r="L72" s="3">
        <v>1.04E-2</v>
      </c>
      <c r="M72" s="3">
        <v>1.9740000000000001E-3</v>
      </c>
      <c r="N72" s="2">
        <v>2.6898</v>
      </c>
      <c r="O72" s="2">
        <v>0.51439999999999997</v>
      </c>
      <c r="P72" s="2">
        <v>36.56</v>
      </c>
      <c r="Q72" s="2">
        <v>18.809999999999999</v>
      </c>
      <c r="R72" s="2">
        <v>0.41</v>
      </c>
      <c r="S72" s="3">
        <v>2.4490000000000001E-2</v>
      </c>
      <c r="T72" s="2">
        <f t="shared" si="2"/>
        <v>0.38654156009768814</v>
      </c>
    </row>
    <row r="73" spans="1:20" x14ac:dyDescent="0.3">
      <c r="A73">
        <v>10</v>
      </c>
      <c r="B73">
        <v>5000</v>
      </c>
      <c r="C73">
        <v>0</v>
      </c>
      <c r="D73">
        <v>1.601</v>
      </c>
      <c r="E73" s="1">
        <v>4.8489999999999998E-2</v>
      </c>
      <c r="F73">
        <v>25.39</v>
      </c>
      <c r="G73">
        <v>4.0789999999999997</v>
      </c>
      <c r="H73">
        <v>7.8091999999999997</v>
      </c>
      <c r="I73">
        <v>0.79710000000000003</v>
      </c>
      <c r="J73">
        <v>0.63060000000000005</v>
      </c>
      <c r="K73">
        <v>0.13671</v>
      </c>
      <c r="L73" s="1">
        <v>7.9679999999999994E-3</v>
      </c>
      <c r="M73" s="1">
        <v>1.7279999999999999E-3</v>
      </c>
      <c r="N73">
        <v>1.9430000000000001</v>
      </c>
      <c r="O73">
        <v>0.50260000000000005</v>
      </c>
      <c r="P73">
        <v>31.85</v>
      </c>
      <c r="Q73">
        <v>16.010000000000002</v>
      </c>
      <c r="R73">
        <v>0.31190000000000001</v>
      </c>
      <c r="S73" s="1">
        <v>2.758E-2</v>
      </c>
      <c r="T73">
        <f t="shared" si="2"/>
        <v>0.4294871316722606</v>
      </c>
    </row>
    <row r="74" spans="1:20" x14ac:dyDescent="0.3">
      <c r="A74">
        <v>11</v>
      </c>
      <c r="B74">
        <v>5000</v>
      </c>
      <c r="C74">
        <v>0</v>
      </c>
      <c r="D74">
        <v>1.091</v>
      </c>
      <c r="E74" s="1">
        <v>4.0669999999999998E-2</v>
      </c>
      <c r="F74">
        <v>21.3</v>
      </c>
      <c r="G74">
        <v>4.0049999999999999</v>
      </c>
      <c r="H74">
        <v>6.6631999999999998</v>
      </c>
      <c r="I74">
        <v>0.79820000000000002</v>
      </c>
      <c r="J74">
        <v>0.56340000000000001</v>
      </c>
      <c r="K74">
        <v>0.15038000000000001</v>
      </c>
      <c r="L74" s="1">
        <v>5.4279999999999997E-3</v>
      </c>
      <c r="M74" s="1">
        <v>1.449E-3</v>
      </c>
      <c r="N74">
        <v>1.2492000000000001</v>
      </c>
      <c r="O74">
        <v>0.4496</v>
      </c>
      <c r="P74">
        <v>26.68</v>
      </c>
      <c r="Q74">
        <v>12</v>
      </c>
      <c r="R74">
        <v>0.21249999999999999</v>
      </c>
      <c r="S74" s="1">
        <v>3.2329999999999998E-2</v>
      </c>
      <c r="T74">
        <f t="shared" si="2"/>
        <v>0.47243270324683312</v>
      </c>
    </row>
    <row r="75" spans="1:20" x14ac:dyDescent="0.3">
      <c r="A75">
        <v>12</v>
      </c>
      <c r="B75">
        <v>5000</v>
      </c>
      <c r="C75">
        <v>0</v>
      </c>
      <c r="D75">
        <v>0.58740000000000003</v>
      </c>
      <c r="E75" s="1">
        <v>3.2439999999999997E-2</v>
      </c>
      <c r="F75">
        <v>16.989999999999998</v>
      </c>
      <c r="G75">
        <v>3.9260000000000002</v>
      </c>
      <c r="H75">
        <v>5.4560000000000004</v>
      </c>
      <c r="I75">
        <v>0.79300000000000004</v>
      </c>
      <c r="J75">
        <v>0.41499999999999998</v>
      </c>
      <c r="K75">
        <v>0.16405</v>
      </c>
      <c r="L75" s="1">
        <v>2.9229999999999998E-3</v>
      </c>
      <c r="M75" s="1">
        <v>1.1559999999999999E-3</v>
      </c>
      <c r="N75">
        <v>0.63490000000000002</v>
      </c>
      <c r="O75">
        <v>0.3291</v>
      </c>
      <c r="P75">
        <v>21.42</v>
      </c>
      <c r="Q75">
        <v>7.048</v>
      </c>
      <c r="R75">
        <v>0.1182</v>
      </c>
      <c r="S75" s="1">
        <v>3.8530000000000002E-2</v>
      </c>
      <c r="T75">
        <f t="shared" si="2"/>
        <v>0.51537827482140552</v>
      </c>
    </row>
    <row r="76" spans="1:20" x14ac:dyDescent="0.3">
      <c r="A76">
        <v>13</v>
      </c>
      <c r="B76">
        <v>5000</v>
      </c>
      <c r="C76">
        <v>0</v>
      </c>
      <c r="D76" s="1">
        <v>9.826E-2</v>
      </c>
      <c r="E76" s="1">
        <v>2.4340000000000001E-2</v>
      </c>
      <c r="F76">
        <v>12.75</v>
      </c>
      <c r="G76">
        <v>3.8490000000000002</v>
      </c>
      <c r="H76">
        <v>4.2687999999999997</v>
      </c>
      <c r="I76">
        <v>0.77569999999999995</v>
      </c>
      <c r="J76">
        <v>0.1002</v>
      </c>
      <c r="K76">
        <v>0.17771999999999999</v>
      </c>
      <c r="L76" s="1">
        <v>4.8899999999999996E-4</v>
      </c>
      <c r="M76" s="1">
        <v>8.6720000000000005E-4</v>
      </c>
      <c r="N76">
        <v>0.1002</v>
      </c>
      <c r="O76">
        <v>7.7700000000000005E-2</v>
      </c>
      <c r="P76">
        <v>16.43</v>
      </c>
      <c r="Q76">
        <v>1.2769999999999999</v>
      </c>
      <c r="R76">
        <v>3.0599999999999999E-2</v>
      </c>
      <c r="S76" s="1">
        <v>4.7280000000000003E-2</v>
      </c>
      <c r="T76">
        <f t="shared" si="2"/>
        <v>0.55832384639597799</v>
      </c>
    </row>
    <row r="77" spans="1:20" x14ac:dyDescent="0.3">
      <c r="A77">
        <v>14</v>
      </c>
      <c r="B77">
        <v>5000</v>
      </c>
      <c r="C77">
        <v>0</v>
      </c>
      <c r="D77">
        <v>-0.3629</v>
      </c>
      <c r="E77" s="1">
        <v>1.6559999999999998E-2</v>
      </c>
      <c r="F77">
        <v>8.6709999999999994</v>
      </c>
      <c r="G77">
        <v>3.7749999999999999</v>
      </c>
      <c r="H77">
        <v>3.1278999999999999</v>
      </c>
      <c r="I77">
        <v>0.73440000000000005</v>
      </c>
      <c r="J77">
        <v>-0.58599999999999997</v>
      </c>
      <c r="K77">
        <v>0.19139999999999999</v>
      </c>
      <c r="L77" s="1">
        <v>-1.8060000000000001E-3</v>
      </c>
      <c r="M77" s="1">
        <v>5.9000000000000003E-4</v>
      </c>
      <c r="N77">
        <v>-0.34949999999999998</v>
      </c>
      <c r="O77">
        <v>-0.43030000000000002</v>
      </c>
      <c r="P77">
        <v>11.81</v>
      </c>
      <c r="Q77">
        <v>-5.0810000000000004</v>
      </c>
      <c r="R77">
        <v>-4.82E-2</v>
      </c>
      <c r="S77" s="1">
        <v>5.7549999999999997E-2</v>
      </c>
      <c r="T77">
        <f t="shared" si="2"/>
        <v>0.60130083389708633</v>
      </c>
    </row>
    <row r="78" spans="1:20" x14ac:dyDescent="0.3">
      <c r="A78">
        <v>15</v>
      </c>
      <c r="B78">
        <v>5000</v>
      </c>
      <c r="C78">
        <v>0</v>
      </c>
      <c r="D78">
        <v>-0.78759999999999997</v>
      </c>
      <c r="E78" s="1">
        <v>9.7429999999999999E-3</v>
      </c>
      <c r="F78">
        <v>5.101</v>
      </c>
      <c r="G78">
        <v>3.71</v>
      </c>
      <c r="H78">
        <v>2.1284000000000001</v>
      </c>
      <c r="I78">
        <v>0.64610000000000001</v>
      </c>
      <c r="J78">
        <v>-2.3157000000000001</v>
      </c>
      <c r="K78">
        <v>0.20507</v>
      </c>
      <c r="L78" s="1">
        <v>-3.9199999999999999E-3</v>
      </c>
      <c r="M78" s="1">
        <v>3.4709999999999998E-4</v>
      </c>
      <c r="N78">
        <v>-0.71609999999999996</v>
      </c>
      <c r="O78">
        <v>-1.4961</v>
      </c>
      <c r="P78">
        <v>7.8959999999999999</v>
      </c>
      <c r="Q78">
        <v>-11.81</v>
      </c>
      <c r="R78">
        <v>-0.11650000000000001</v>
      </c>
      <c r="S78" s="1">
        <v>6.9949999999999998E-2</v>
      </c>
      <c r="T78">
        <f t="shared" si="2"/>
        <v>0.6442464054716589</v>
      </c>
    </row>
    <row r="79" spans="1:20" x14ac:dyDescent="0.3">
      <c r="J79">
        <f>MAX(J64:J78)</f>
        <v>0.64839999999999998</v>
      </c>
    </row>
    <row r="82" spans="1:20" x14ac:dyDescent="0.3">
      <c r="A82" t="s">
        <v>91</v>
      </c>
    </row>
    <row r="83" spans="1:20" x14ac:dyDescent="0.3">
      <c r="A83" t="s">
        <v>27</v>
      </c>
      <c r="B83" t="s">
        <v>28</v>
      </c>
      <c r="C83" t="s">
        <v>8</v>
      </c>
      <c r="D83" t="s">
        <v>29</v>
      </c>
      <c r="E83" t="s">
        <v>30</v>
      </c>
      <c r="F83" t="s">
        <v>31</v>
      </c>
      <c r="G83" t="s">
        <v>12</v>
      </c>
      <c r="H83" t="s">
        <v>13</v>
      </c>
      <c r="I83" t="s">
        <v>14</v>
      </c>
      <c r="J83" t="s">
        <v>15</v>
      </c>
      <c r="K83" t="s">
        <v>32</v>
      </c>
      <c r="L83" t="s">
        <v>33</v>
      </c>
      <c r="M83" t="s">
        <v>34</v>
      </c>
      <c r="N83" t="s">
        <v>35</v>
      </c>
      <c r="O83" t="s">
        <v>20</v>
      </c>
      <c r="P83" t="s">
        <v>21</v>
      </c>
      <c r="Q83" t="s">
        <v>22</v>
      </c>
      <c r="R83" t="s">
        <v>23</v>
      </c>
      <c r="S83" t="s">
        <v>24</v>
      </c>
      <c r="T83" t="s">
        <v>25</v>
      </c>
    </row>
    <row r="84" spans="1:20" x14ac:dyDescent="0.3">
      <c r="A84">
        <v>1</v>
      </c>
      <c r="B84">
        <v>5000</v>
      </c>
      <c r="C84">
        <v>0</v>
      </c>
      <c r="D84">
        <v>5.056</v>
      </c>
      <c r="E84" s="1">
        <v>8.2129999999999995E-2</v>
      </c>
      <c r="F84">
        <v>43</v>
      </c>
      <c r="G84">
        <v>4.4000000000000004</v>
      </c>
      <c r="H84">
        <v>12.741</v>
      </c>
      <c r="I84">
        <v>0.76719999999999999</v>
      </c>
      <c r="J84">
        <v>0.1176</v>
      </c>
      <c r="K84">
        <v>1.367E-2</v>
      </c>
      <c r="L84" s="1">
        <v>2.5159999999999998E-2</v>
      </c>
      <c r="M84" s="1">
        <v>2.9260000000000002E-3</v>
      </c>
      <c r="N84">
        <v>10.646100000000001</v>
      </c>
      <c r="O84">
        <v>9.0200000000000002E-2</v>
      </c>
      <c r="P84">
        <v>56.06</v>
      </c>
      <c r="Q84">
        <v>5.056</v>
      </c>
      <c r="R84">
        <v>1.0495000000000001</v>
      </c>
      <c r="S84" s="1">
        <v>3.2050000000000002E-2</v>
      </c>
      <c r="T84">
        <f>K84*PI()</f>
        <v>4.2945571574572475E-2</v>
      </c>
    </row>
    <row r="85" spans="1:20" x14ac:dyDescent="0.3">
      <c r="A85">
        <v>2</v>
      </c>
      <c r="B85">
        <v>5000</v>
      </c>
      <c r="C85">
        <v>0</v>
      </c>
      <c r="D85">
        <v>4.7590000000000003</v>
      </c>
      <c r="E85" s="1">
        <v>8.0619999999999997E-2</v>
      </c>
      <c r="F85">
        <v>42.21</v>
      </c>
      <c r="G85">
        <v>4.3849999999999998</v>
      </c>
      <c r="H85">
        <v>12.5198</v>
      </c>
      <c r="I85">
        <v>0.76890000000000003</v>
      </c>
      <c r="J85">
        <v>0.22550000000000001</v>
      </c>
      <c r="K85">
        <v>2.734E-2</v>
      </c>
      <c r="L85" s="1">
        <v>2.3689999999999999E-2</v>
      </c>
      <c r="M85" s="1">
        <v>2.872E-3</v>
      </c>
      <c r="N85">
        <v>9.4338999999999995</v>
      </c>
      <c r="O85">
        <v>0.1734</v>
      </c>
      <c r="P85">
        <v>54.9</v>
      </c>
      <c r="Q85">
        <v>9.5190000000000001</v>
      </c>
      <c r="R85">
        <v>0.98319999999999996</v>
      </c>
      <c r="S85" s="1">
        <v>2.8830000000000001E-2</v>
      </c>
      <c r="T85">
        <f t="shared" ref="T85:T98" si="3">K85*PI()</f>
        <v>8.589114314914495E-2</v>
      </c>
    </row>
    <row r="86" spans="1:20" x14ac:dyDescent="0.3">
      <c r="A86">
        <v>3</v>
      </c>
      <c r="B86">
        <v>5000</v>
      </c>
      <c r="C86">
        <v>0</v>
      </c>
      <c r="D86">
        <v>4.4370000000000003</v>
      </c>
      <c r="E86" s="1">
        <v>7.8609999999999999E-2</v>
      </c>
      <c r="F86">
        <v>41.16</v>
      </c>
      <c r="G86">
        <v>4.3659999999999997</v>
      </c>
      <c r="H86">
        <v>12.225300000000001</v>
      </c>
      <c r="I86">
        <v>0.7712</v>
      </c>
      <c r="J86">
        <v>0.32340000000000002</v>
      </c>
      <c r="K86">
        <v>4.1009999999999998E-2</v>
      </c>
      <c r="L86" s="1">
        <v>2.2089999999999999E-2</v>
      </c>
      <c r="M86" s="1">
        <v>2.8010000000000001E-3</v>
      </c>
      <c r="N86">
        <v>8.2766999999999999</v>
      </c>
      <c r="O86">
        <v>0.24940000000000001</v>
      </c>
      <c r="P86">
        <v>53.38</v>
      </c>
      <c r="Q86">
        <v>13.31</v>
      </c>
      <c r="R86">
        <v>0.91139999999999999</v>
      </c>
      <c r="S86" s="1">
        <v>2.6069999999999999E-2</v>
      </c>
      <c r="T86">
        <f t="shared" si="3"/>
        <v>0.12883671472371741</v>
      </c>
    </row>
    <row r="87" spans="1:20" x14ac:dyDescent="0.3">
      <c r="A87">
        <v>4</v>
      </c>
      <c r="B87">
        <v>5000</v>
      </c>
      <c r="C87">
        <v>0</v>
      </c>
      <c r="D87">
        <v>4.093</v>
      </c>
      <c r="E87" s="1">
        <v>7.6109999999999997E-2</v>
      </c>
      <c r="F87">
        <v>39.85</v>
      </c>
      <c r="G87">
        <v>4.3419999999999996</v>
      </c>
      <c r="H87">
        <v>11.8583</v>
      </c>
      <c r="I87">
        <v>0.77390000000000003</v>
      </c>
      <c r="J87">
        <v>0.41089999999999999</v>
      </c>
      <c r="K87">
        <v>5.4679999999999999E-2</v>
      </c>
      <c r="L87" s="1">
        <v>2.0369999999999999E-2</v>
      </c>
      <c r="M87" s="1">
        <v>2.7109999999999999E-3</v>
      </c>
      <c r="N87">
        <v>7.1805000000000003</v>
      </c>
      <c r="O87">
        <v>0.318</v>
      </c>
      <c r="P87">
        <v>51.49</v>
      </c>
      <c r="Q87">
        <v>16.37</v>
      </c>
      <c r="R87">
        <v>0.83550000000000002</v>
      </c>
      <c r="S87" s="1">
        <v>2.3910000000000001E-2</v>
      </c>
      <c r="T87">
        <f t="shared" si="3"/>
        <v>0.1717822862982899</v>
      </c>
    </row>
    <row r="88" spans="1:20" x14ac:dyDescent="0.3">
      <c r="A88">
        <v>5</v>
      </c>
      <c r="B88">
        <v>5000</v>
      </c>
      <c r="C88">
        <v>0</v>
      </c>
      <c r="D88">
        <v>3.7269999999999999</v>
      </c>
      <c r="E88" s="1">
        <v>7.3039999999999994E-2</v>
      </c>
      <c r="F88">
        <v>38.24</v>
      </c>
      <c r="G88">
        <v>4.3129999999999997</v>
      </c>
      <c r="H88">
        <v>11.408200000000001</v>
      </c>
      <c r="I88">
        <v>0.77729999999999999</v>
      </c>
      <c r="J88">
        <v>0.48730000000000001</v>
      </c>
      <c r="K88">
        <v>6.8360000000000004E-2</v>
      </c>
      <c r="L88" s="1">
        <v>1.8550000000000001E-2</v>
      </c>
      <c r="M88" s="1">
        <v>2.6020000000000001E-3</v>
      </c>
      <c r="N88">
        <v>6.1464999999999996</v>
      </c>
      <c r="O88">
        <v>0.37869999999999998</v>
      </c>
      <c r="P88">
        <v>49.2</v>
      </c>
      <c r="Q88">
        <v>18.63</v>
      </c>
      <c r="R88">
        <v>0.75549999999999995</v>
      </c>
      <c r="S88" s="1">
        <v>2.2360000000000001E-2</v>
      </c>
      <c r="T88">
        <f t="shared" si="3"/>
        <v>0.21475927379939827</v>
      </c>
    </row>
    <row r="89" spans="1:20" x14ac:dyDescent="0.3">
      <c r="A89">
        <v>6</v>
      </c>
      <c r="B89">
        <v>5000</v>
      </c>
      <c r="C89">
        <v>0</v>
      </c>
      <c r="D89">
        <v>3.3380000000000001</v>
      </c>
      <c r="E89" s="1">
        <v>6.9330000000000003E-2</v>
      </c>
      <c r="F89">
        <v>36.299999999999997</v>
      </c>
      <c r="G89">
        <v>4.2779999999999996</v>
      </c>
      <c r="H89">
        <v>10.864100000000001</v>
      </c>
      <c r="I89">
        <v>0.78110000000000002</v>
      </c>
      <c r="J89">
        <v>0.55169999999999997</v>
      </c>
      <c r="K89">
        <v>8.2030000000000006E-2</v>
      </c>
      <c r="L89" s="1">
        <v>1.661E-2</v>
      </c>
      <c r="M89" s="1">
        <v>2.47E-3</v>
      </c>
      <c r="N89">
        <v>5.1746999999999996</v>
      </c>
      <c r="O89">
        <v>0.43090000000000001</v>
      </c>
      <c r="P89">
        <v>46.47</v>
      </c>
      <c r="Q89">
        <v>20.03</v>
      </c>
      <c r="R89">
        <v>0.67149999999999999</v>
      </c>
      <c r="S89" s="1">
        <v>2.1520000000000001E-2</v>
      </c>
      <c r="T89">
        <f t="shared" si="3"/>
        <v>0.25770484537397076</v>
      </c>
    </row>
    <row r="90" spans="1:20" x14ac:dyDescent="0.3">
      <c r="A90">
        <v>7</v>
      </c>
      <c r="B90">
        <v>5000</v>
      </c>
      <c r="C90">
        <v>0</v>
      </c>
      <c r="D90">
        <v>2.9249999999999998</v>
      </c>
      <c r="E90" s="1">
        <v>6.4879999999999993E-2</v>
      </c>
      <c r="F90">
        <v>33.97</v>
      </c>
      <c r="G90">
        <v>4.2350000000000003</v>
      </c>
      <c r="H90">
        <v>10.212300000000001</v>
      </c>
      <c r="I90">
        <v>0.78549999999999998</v>
      </c>
      <c r="J90">
        <v>0.60270000000000001</v>
      </c>
      <c r="K90">
        <v>9.5699999999999993E-2</v>
      </c>
      <c r="L90" s="1">
        <v>1.456E-2</v>
      </c>
      <c r="M90" s="1">
        <v>2.3110000000000001E-3</v>
      </c>
      <c r="N90">
        <v>4.2643000000000004</v>
      </c>
      <c r="O90">
        <v>0.47339999999999999</v>
      </c>
      <c r="P90">
        <v>43.25</v>
      </c>
      <c r="Q90">
        <v>20.47</v>
      </c>
      <c r="R90">
        <v>0.58379999999999999</v>
      </c>
      <c r="S90" s="1">
        <v>2.1430000000000001E-2</v>
      </c>
      <c r="T90">
        <f t="shared" si="3"/>
        <v>0.30065041694854316</v>
      </c>
    </row>
    <row r="91" spans="1:20" x14ac:dyDescent="0.3">
      <c r="A91">
        <v>8</v>
      </c>
      <c r="B91">
        <v>5000</v>
      </c>
      <c r="C91">
        <v>0</v>
      </c>
      <c r="D91">
        <v>2.4889999999999999</v>
      </c>
      <c r="E91" s="1">
        <v>5.96E-2</v>
      </c>
      <c r="F91">
        <v>31.2</v>
      </c>
      <c r="G91">
        <v>4.1849999999999996</v>
      </c>
      <c r="H91">
        <v>9.4370999999999992</v>
      </c>
      <c r="I91">
        <v>0.79010000000000002</v>
      </c>
      <c r="J91">
        <v>0.63800000000000001</v>
      </c>
      <c r="K91">
        <v>0.10936999999999999</v>
      </c>
      <c r="L91" s="1">
        <v>1.239E-2</v>
      </c>
      <c r="M91" s="1">
        <v>2.1229999999999999E-3</v>
      </c>
      <c r="N91">
        <v>3.4136000000000002</v>
      </c>
      <c r="O91">
        <v>0.50409999999999999</v>
      </c>
      <c r="P91">
        <v>39.49</v>
      </c>
      <c r="Q91">
        <v>19.91</v>
      </c>
      <c r="R91">
        <v>0.49270000000000003</v>
      </c>
      <c r="S91" s="1">
        <v>2.2110000000000001E-2</v>
      </c>
      <c r="T91">
        <f t="shared" si="3"/>
        <v>0.34359598852311568</v>
      </c>
    </row>
    <row r="92" spans="1:20" s="2" customFormat="1" x14ac:dyDescent="0.3">
      <c r="A92" s="2">
        <v>9</v>
      </c>
      <c r="B92" s="2">
        <v>5000</v>
      </c>
      <c r="C92" s="2">
        <v>0</v>
      </c>
      <c r="D92" s="2">
        <v>2.0289999999999999</v>
      </c>
      <c r="E92" s="3">
        <v>5.3379999999999997E-2</v>
      </c>
      <c r="F92" s="2">
        <v>27.95</v>
      </c>
      <c r="G92" s="2">
        <v>4.1260000000000003</v>
      </c>
      <c r="H92" s="2">
        <v>8.5266000000000002</v>
      </c>
      <c r="I92" s="2">
        <v>0.79459999999999997</v>
      </c>
      <c r="J92" s="2">
        <v>0.65329999999999999</v>
      </c>
      <c r="K92" s="2">
        <v>0.12304</v>
      </c>
      <c r="L92" s="3">
        <v>1.01E-2</v>
      </c>
      <c r="M92" s="3">
        <v>1.902E-3</v>
      </c>
      <c r="N92" s="2">
        <v>2.6202999999999999</v>
      </c>
      <c r="O92" s="2">
        <v>0.51910000000000001</v>
      </c>
      <c r="P92" s="2">
        <v>35.18</v>
      </c>
      <c r="Q92" s="2">
        <v>18.260000000000002</v>
      </c>
      <c r="R92" s="2">
        <v>0.3982</v>
      </c>
      <c r="S92" s="3">
        <v>2.3599999999999999E-2</v>
      </c>
      <c r="T92" s="2">
        <f>K92*PI()</f>
        <v>0.38654156009768814</v>
      </c>
    </row>
    <row r="93" spans="1:20" x14ac:dyDescent="0.3">
      <c r="A93">
        <v>10</v>
      </c>
      <c r="B93">
        <v>5000</v>
      </c>
      <c r="C93">
        <v>0</v>
      </c>
      <c r="D93">
        <v>1.5469999999999999</v>
      </c>
      <c r="E93" s="1">
        <v>4.6210000000000001E-2</v>
      </c>
      <c r="F93">
        <v>24.2</v>
      </c>
      <c r="G93">
        <v>4.0570000000000004</v>
      </c>
      <c r="H93">
        <v>7.4751000000000003</v>
      </c>
      <c r="I93">
        <v>0.79779999999999995</v>
      </c>
      <c r="J93">
        <v>0.63949999999999996</v>
      </c>
      <c r="K93">
        <v>0.13671</v>
      </c>
      <c r="L93" s="1">
        <v>7.7010000000000004E-3</v>
      </c>
      <c r="M93" s="1">
        <v>1.6459999999999999E-3</v>
      </c>
      <c r="N93">
        <v>1.883</v>
      </c>
      <c r="O93">
        <v>0.51019999999999999</v>
      </c>
      <c r="P93">
        <v>30.33</v>
      </c>
      <c r="Q93">
        <v>15.47</v>
      </c>
      <c r="R93">
        <v>0.30159999999999998</v>
      </c>
      <c r="S93" s="1">
        <v>2.6169999999999999E-2</v>
      </c>
      <c r="T93">
        <f t="shared" si="3"/>
        <v>0.4294871316722606</v>
      </c>
    </row>
    <row r="94" spans="1:20" x14ac:dyDescent="0.3">
      <c r="A94">
        <v>11</v>
      </c>
      <c r="B94">
        <v>5000</v>
      </c>
      <c r="C94">
        <v>0</v>
      </c>
      <c r="D94">
        <v>1.0449999999999999</v>
      </c>
      <c r="E94" s="1">
        <v>3.8120000000000001E-2</v>
      </c>
      <c r="F94">
        <v>19.96</v>
      </c>
      <c r="G94">
        <v>3.98</v>
      </c>
      <c r="H94">
        <v>6.2881</v>
      </c>
      <c r="I94">
        <v>0.7974</v>
      </c>
      <c r="J94">
        <v>0.57569999999999999</v>
      </c>
      <c r="K94">
        <v>0.15038000000000001</v>
      </c>
      <c r="L94" s="1">
        <v>5.1980000000000004E-3</v>
      </c>
      <c r="M94" s="1">
        <v>1.358E-3</v>
      </c>
      <c r="N94">
        <v>1.1989000000000001</v>
      </c>
      <c r="O94">
        <v>0.45910000000000001</v>
      </c>
      <c r="P94">
        <v>25.03</v>
      </c>
      <c r="Q94">
        <v>11.49</v>
      </c>
      <c r="R94">
        <v>0.2036</v>
      </c>
      <c r="S94" s="1">
        <v>3.0360000000000002E-2</v>
      </c>
      <c r="T94">
        <f t="shared" si="3"/>
        <v>0.47243270324683312</v>
      </c>
    </row>
    <row r="95" spans="1:20" x14ac:dyDescent="0.3">
      <c r="A95">
        <v>12</v>
      </c>
      <c r="B95">
        <v>5000</v>
      </c>
      <c r="C95">
        <v>0</v>
      </c>
      <c r="D95">
        <v>0.54890000000000005</v>
      </c>
      <c r="E95" s="1">
        <v>2.962E-2</v>
      </c>
      <c r="F95">
        <v>15.51</v>
      </c>
      <c r="G95">
        <v>3.899</v>
      </c>
      <c r="H95">
        <v>5.0425000000000004</v>
      </c>
      <c r="I95">
        <v>0.78879999999999995</v>
      </c>
      <c r="J95">
        <v>0.42470000000000002</v>
      </c>
      <c r="K95">
        <v>0.16405</v>
      </c>
      <c r="L95" s="1">
        <v>2.7320000000000001E-3</v>
      </c>
      <c r="M95" s="1">
        <v>1.0549999999999999E-3</v>
      </c>
      <c r="N95">
        <v>0.59430000000000005</v>
      </c>
      <c r="O95">
        <v>0.33500000000000002</v>
      </c>
      <c r="P95">
        <v>19.66</v>
      </c>
      <c r="Q95">
        <v>6.5869999999999997</v>
      </c>
      <c r="R95">
        <v>0.11070000000000001</v>
      </c>
      <c r="S95" s="1">
        <v>3.603E-2</v>
      </c>
      <c r="T95">
        <f t="shared" si="3"/>
        <v>0.51537827482140552</v>
      </c>
    </row>
    <row r="96" spans="1:20" x14ac:dyDescent="0.3">
      <c r="A96">
        <v>13</v>
      </c>
      <c r="B96">
        <v>5000</v>
      </c>
      <c r="C96">
        <v>0</v>
      </c>
      <c r="D96" s="1">
        <v>6.7739999999999995E-2</v>
      </c>
      <c r="E96" s="1">
        <v>2.1360000000000001E-2</v>
      </c>
      <c r="F96">
        <v>11.18</v>
      </c>
      <c r="G96">
        <v>3.82</v>
      </c>
      <c r="H96">
        <v>3.831</v>
      </c>
      <c r="I96">
        <v>0.76400000000000001</v>
      </c>
      <c r="J96">
        <v>7.8700000000000006E-2</v>
      </c>
      <c r="K96">
        <v>0.17771999999999999</v>
      </c>
      <c r="L96" s="1">
        <v>3.3710000000000001E-4</v>
      </c>
      <c r="M96" s="1">
        <v>7.6079999999999995E-4</v>
      </c>
      <c r="N96">
        <v>6.9199999999999998E-2</v>
      </c>
      <c r="O96">
        <v>6.0199999999999997E-2</v>
      </c>
      <c r="P96">
        <v>14.64</v>
      </c>
      <c r="Q96">
        <v>0.88060000000000005</v>
      </c>
      <c r="R96">
        <v>2.4500000000000001E-2</v>
      </c>
      <c r="S96" s="1">
        <v>4.4380000000000003E-2</v>
      </c>
      <c r="T96">
        <f t="shared" si="3"/>
        <v>0.55832384639597799</v>
      </c>
    </row>
    <row r="97" spans="1:20" x14ac:dyDescent="0.3">
      <c r="A97">
        <v>14</v>
      </c>
      <c r="B97">
        <v>5000</v>
      </c>
      <c r="C97">
        <v>0</v>
      </c>
      <c r="D97">
        <v>-0.38540000000000002</v>
      </c>
      <c r="E97" s="1">
        <v>1.3509999999999999E-2</v>
      </c>
      <c r="F97">
        <v>7.0750000000000002</v>
      </c>
      <c r="G97">
        <v>3.746</v>
      </c>
      <c r="H97">
        <v>2.681</v>
      </c>
      <c r="I97">
        <v>0.70450000000000002</v>
      </c>
      <c r="J97">
        <v>-0.76270000000000004</v>
      </c>
      <c r="K97">
        <v>0.19139999999999999</v>
      </c>
      <c r="L97" s="1">
        <v>-1.918E-3</v>
      </c>
      <c r="M97" s="1">
        <v>4.8139999999999999E-4</v>
      </c>
      <c r="N97">
        <v>-0.3715</v>
      </c>
      <c r="O97">
        <v>-0.5373</v>
      </c>
      <c r="P97">
        <v>10.039999999999999</v>
      </c>
      <c r="Q97">
        <v>-5.3959999999999999</v>
      </c>
      <c r="R97">
        <v>-5.2900000000000003E-2</v>
      </c>
      <c r="S97" s="1">
        <v>5.4370000000000002E-2</v>
      </c>
      <c r="T97">
        <f t="shared" si="3"/>
        <v>0.60130083389708633</v>
      </c>
    </row>
    <row r="98" spans="1:20" x14ac:dyDescent="0.3">
      <c r="A98">
        <v>15</v>
      </c>
      <c r="B98">
        <v>5000</v>
      </c>
      <c r="C98">
        <v>0</v>
      </c>
      <c r="D98">
        <v>-0.80189999999999995</v>
      </c>
      <c r="E98" s="1">
        <v>6.7419999999999997E-3</v>
      </c>
      <c r="F98">
        <v>3.53</v>
      </c>
      <c r="G98">
        <v>3.681</v>
      </c>
      <c r="H98">
        <v>1.6883999999999999</v>
      </c>
      <c r="I98">
        <v>0.56799999999999995</v>
      </c>
      <c r="J98">
        <v>-3.4076</v>
      </c>
      <c r="K98">
        <v>0.20507</v>
      </c>
      <c r="L98" s="1">
        <v>-3.9909999999999998E-3</v>
      </c>
      <c r="M98" s="1">
        <v>2.4020000000000001E-4</v>
      </c>
      <c r="N98">
        <v>-0.72960000000000003</v>
      </c>
      <c r="O98">
        <v>-1.9354</v>
      </c>
      <c r="P98">
        <v>6.2149999999999999</v>
      </c>
      <c r="Q98">
        <v>-12.03</v>
      </c>
      <c r="R98">
        <v>-0.1197</v>
      </c>
      <c r="S98" s="1">
        <v>6.6640000000000005E-2</v>
      </c>
      <c r="T98">
        <f t="shared" si="3"/>
        <v>0.6442464054716589</v>
      </c>
    </row>
    <row r="99" spans="1:20" x14ac:dyDescent="0.3">
      <c r="J99">
        <f>MAX(J84:J98)</f>
        <v>0.65329999999999999</v>
      </c>
    </row>
    <row r="101" spans="1:20" x14ac:dyDescent="0.3">
      <c r="A101" t="s">
        <v>92</v>
      </c>
    </row>
    <row r="102" spans="1:20" x14ac:dyDescent="0.3">
      <c r="A102" t="s">
        <v>27</v>
      </c>
      <c r="B102" t="s">
        <v>28</v>
      </c>
      <c r="C102" t="s">
        <v>8</v>
      </c>
      <c r="D102" t="s">
        <v>29</v>
      </c>
      <c r="E102" t="s">
        <v>30</v>
      </c>
      <c r="F102" t="s">
        <v>31</v>
      </c>
      <c r="G102" t="s">
        <v>12</v>
      </c>
      <c r="H102" t="s">
        <v>13</v>
      </c>
      <c r="I102" t="s">
        <v>14</v>
      </c>
      <c r="J102" t="s">
        <v>15</v>
      </c>
      <c r="K102" t="s">
        <v>32</v>
      </c>
      <c r="L102" t="s">
        <v>33</v>
      </c>
      <c r="M102" t="s">
        <v>34</v>
      </c>
      <c r="N102" t="s">
        <v>35</v>
      </c>
      <c r="O102" t="s">
        <v>20</v>
      </c>
      <c r="P102" t="s">
        <v>21</v>
      </c>
      <c r="Q102" t="s">
        <v>22</v>
      </c>
      <c r="R102" t="s">
        <v>23</v>
      </c>
      <c r="S102" t="s">
        <v>24</v>
      </c>
      <c r="T102" t="s">
        <v>25</v>
      </c>
    </row>
    <row r="103" spans="1:20" x14ac:dyDescent="0.3">
      <c r="A103">
        <v>1</v>
      </c>
      <c r="B103">
        <v>5000</v>
      </c>
      <c r="C103">
        <v>0</v>
      </c>
      <c r="D103">
        <v>4.9960000000000004</v>
      </c>
      <c r="E103" s="1">
        <v>7.9729999999999995E-2</v>
      </c>
      <c r="F103">
        <v>41.75</v>
      </c>
      <c r="G103">
        <v>4.3769999999999998</v>
      </c>
      <c r="H103">
        <v>12.3886</v>
      </c>
      <c r="I103">
        <v>0.76990000000000003</v>
      </c>
      <c r="J103">
        <v>0.1197</v>
      </c>
      <c r="K103">
        <v>1.367E-2</v>
      </c>
      <c r="L103" s="1">
        <v>2.487E-2</v>
      </c>
      <c r="M103" s="1">
        <v>2.8400000000000001E-3</v>
      </c>
      <c r="N103">
        <v>10.5777</v>
      </c>
      <c r="O103">
        <v>9.2100000000000001E-2</v>
      </c>
      <c r="P103">
        <v>54.22</v>
      </c>
      <c r="Q103">
        <v>4.9960000000000004</v>
      </c>
      <c r="R103">
        <v>1.0369999999999999</v>
      </c>
      <c r="S103" s="1">
        <v>2.9760000000000002E-2</v>
      </c>
      <c r="T103">
        <f>K103*PI()</f>
        <v>4.2945571574572475E-2</v>
      </c>
    </row>
    <row r="104" spans="1:20" x14ac:dyDescent="0.3">
      <c r="A104">
        <v>2</v>
      </c>
      <c r="B104">
        <v>5000</v>
      </c>
      <c r="C104">
        <v>0</v>
      </c>
      <c r="D104">
        <v>4.6980000000000004</v>
      </c>
      <c r="E104" s="1">
        <v>7.8320000000000001E-2</v>
      </c>
      <c r="F104">
        <v>41.01</v>
      </c>
      <c r="G104">
        <v>4.3630000000000004</v>
      </c>
      <c r="H104">
        <v>12.181699999999999</v>
      </c>
      <c r="I104">
        <v>0.77149999999999996</v>
      </c>
      <c r="J104">
        <v>0.2291</v>
      </c>
      <c r="K104">
        <v>2.734E-2</v>
      </c>
      <c r="L104" s="1">
        <v>2.3380000000000001E-2</v>
      </c>
      <c r="M104" s="1">
        <v>2.7899999999999999E-3</v>
      </c>
      <c r="N104">
        <v>9.3623999999999992</v>
      </c>
      <c r="O104">
        <v>0.17680000000000001</v>
      </c>
      <c r="P104">
        <v>53.15</v>
      </c>
      <c r="Q104">
        <v>9.3960000000000008</v>
      </c>
      <c r="R104">
        <v>0.97050000000000003</v>
      </c>
      <c r="S104" s="1">
        <v>2.6800000000000001E-2</v>
      </c>
      <c r="T104">
        <f t="shared" ref="T104:T117" si="4">K104*PI()</f>
        <v>8.589114314914495E-2</v>
      </c>
    </row>
    <row r="105" spans="1:20" x14ac:dyDescent="0.3">
      <c r="A105">
        <v>3</v>
      </c>
      <c r="B105">
        <v>5000</v>
      </c>
      <c r="C105">
        <v>0</v>
      </c>
      <c r="D105">
        <v>4.375</v>
      </c>
      <c r="E105" s="1">
        <v>7.6399999999999996E-2</v>
      </c>
      <c r="F105">
        <v>40</v>
      </c>
      <c r="G105">
        <v>4.3449999999999998</v>
      </c>
      <c r="H105">
        <v>11.9008</v>
      </c>
      <c r="I105">
        <v>0.77359999999999995</v>
      </c>
      <c r="J105">
        <v>0.3281</v>
      </c>
      <c r="K105">
        <v>4.1009999999999998E-2</v>
      </c>
      <c r="L105" s="1">
        <v>2.1770000000000001E-2</v>
      </c>
      <c r="M105" s="1">
        <v>2.722E-3</v>
      </c>
      <c r="N105">
        <v>8.2022999999999993</v>
      </c>
      <c r="O105">
        <v>0.25380000000000003</v>
      </c>
      <c r="P105">
        <v>51.71</v>
      </c>
      <c r="Q105">
        <v>13.12</v>
      </c>
      <c r="R105">
        <v>0.89849999999999997</v>
      </c>
      <c r="S105" s="1">
        <v>2.4309999999999998E-2</v>
      </c>
      <c r="T105">
        <f t="shared" si="4"/>
        <v>0.12883671472371741</v>
      </c>
    </row>
    <row r="106" spans="1:20" x14ac:dyDescent="0.3">
      <c r="A106">
        <v>4</v>
      </c>
      <c r="B106">
        <v>5000</v>
      </c>
      <c r="C106">
        <v>0</v>
      </c>
      <c r="D106">
        <v>4.0289999999999999</v>
      </c>
      <c r="E106" s="1">
        <v>7.3980000000000004E-2</v>
      </c>
      <c r="F106">
        <v>38.74</v>
      </c>
      <c r="G106">
        <v>4.3220000000000001</v>
      </c>
      <c r="H106">
        <v>11.546200000000001</v>
      </c>
      <c r="I106">
        <v>0.77629999999999999</v>
      </c>
      <c r="J106">
        <v>0.41599999999999998</v>
      </c>
      <c r="K106">
        <v>5.4679999999999999E-2</v>
      </c>
      <c r="L106" s="1">
        <v>2.0049999999999998E-2</v>
      </c>
      <c r="M106" s="1">
        <v>2.6359999999999999E-3</v>
      </c>
      <c r="N106">
        <v>7.1031000000000004</v>
      </c>
      <c r="O106">
        <v>0.32290000000000002</v>
      </c>
      <c r="P106">
        <v>49.9</v>
      </c>
      <c r="Q106">
        <v>16.11</v>
      </c>
      <c r="R106">
        <v>0.82230000000000003</v>
      </c>
      <c r="S106" s="1">
        <v>2.24E-2</v>
      </c>
      <c r="T106">
        <f t="shared" si="4"/>
        <v>0.1717822862982899</v>
      </c>
    </row>
    <row r="107" spans="1:20" x14ac:dyDescent="0.3">
      <c r="A107">
        <v>5</v>
      </c>
      <c r="B107">
        <v>5000</v>
      </c>
      <c r="C107">
        <v>0</v>
      </c>
      <c r="D107">
        <v>3.66</v>
      </c>
      <c r="E107" s="1">
        <v>7.0980000000000001E-2</v>
      </c>
      <c r="F107">
        <v>37.17</v>
      </c>
      <c r="G107">
        <v>4.2930000000000001</v>
      </c>
      <c r="H107">
        <v>11.1069</v>
      </c>
      <c r="I107">
        <v>0.77939999999999998</v>
      </c>
      <c r="J107">
        <v>0.4924</v>
      </c>
      <c r="K107">
        <v>6.8360000000000004E-2</v>
      </c>
      <c r="L107" s="1">
        <v>1.822E-2</v>
      </c>
      <c r="M107" s="1">
        <v>2.529E-3</v>
      </c>
      <c r="N107">
        <v>6.0662000000000003</v>
      </c>
      <c r="O107">
        <v>0.38379999999999997</v>
      </c>
      <c r="P107">
        <v>47.69</v>
      </c>
      <c r="Q107">
        <v>18.3</v>
      </c>
      <c r="R107">
        <v>0.74199999999999999</v>
      </c>
      <c r="S107" s="1">
        <v>2.1100000000000001E-2</v>
      </c>
      <c r="T107">
        <f t="shared" si="4"/>
        <v>0.21475927379939827</v>
      </c>
    </row>
    <row r="108" spans="1:20" x14ac:dyDescent="0.3">
      <c r="A108">
        <v>6</v>
      </c>
      <c r="B108">
        <v>5000</v>
      </c>
      <c r="C108">
        <v>0</v>
      </c>
      <c r="D108">
        <v>3.2679999999999998</v>
      </c>
      <c r="E108" s="1">
        <v>6.7330000000000001E-2</v>
      </c>
      <c r="F108">
        <v>35.26</v>
      </c>
      <c r="G108">
        <v>4.2590000000000003</v>
      </c>
      <c r="H108">
        <v>10.5716</v>
      </c>
      <c r="I108">
        <v>0.78310000000000002</v>
      </c>
      <c r="J108">
        <v>0.55620000000000003</v>
      </c>
      <c r="K108">
        <v>8.2030000000000006E-2</v>
      </c>
      <c r="L108" s="1">
        <v>1.627E-2</v>
      </c>
      <c r="M108" s="1">
        <v>2.3990000000000001E-3</v>
      </c>
      <c r="N108">
        <v>5.0917000000000003</v>
      </c>
      <c r="O108">
        <v>0.43559999999999999</v>
      </c>
      <c r="P108">
        <v>45.02</v>
      </c>
      <c r="Q108">
        <v>19.61</v>
      </c>
      <c r="R108">
        <v>0.65769999999999995</v>
      </c>
      <c r="S108" s="1">
        <v>2.0500000000000001E-2</v>
      </c>
      <c r="T108">
        <f t="shared" si="4"/>
        <v>0.25770484537397076</v>
      </c>
    </row>
    <row r="109" spans="1:20" x14ac:dyDescent="0.3">
      <c r="A109">
        <v>7</v>
      </c>
      <c r="B109">
        <v>5000</v>
      </c>
      <c r="C109">
        <v>0</v>
      </c>
      <c r="D109">
        <v>2.8530000000000002</v>
      </c>
      <c r="E109" s="1">
        <v>6.293E-2</v>
      </c>
      <c r="F109">
        <v>32.950000000000003</v>
      </c>
      <c r="G109">
        <v>4.2169999999999996</v>
      </c>
      <c r="H109">
        <v>9.9260999999999999</v>
      </c>
      <c r="I109">
        <v>0.7873</v>
      </c>
      <c r="J109">
        <v>0.60609999999999997</v>
      </c>
      <c r="K109">
        <v>9.5699999999999993E-2</v>
      </c>
      <c r="L109" s="1">
        <v>1.4200000000000001E-2</v>
      </c>
      <c r="M109" s="1">
        <v>2.2420000000000001E-3</v>
      </c>
      <c r="N109">
        <v>4.1788999999999996</v>
      </c>
      <c r="O109">
        <v>0.47710000000000002</v>
      </c>
      <c r="P109">
        <v>41.85</v>
      </c>
      <c r="Q109">
        <v>19.97</v>
      </c>
      <c r="R109">
        <v>0.56969999999999998</v>
      </c>
      <c r="S109" s="1">
        <v>2.0629999999999999E-2</v>
      </c>
      <c r="T109">
        <f t="shared" si="4"/>
        <v>0.30065041694854316</v>
      </c>
    </row>
    <row r="110" spans="1:20" x14ac:dyDescent="0.3">
      <c r="A110">
        <v>8</v>
      </c>
      <c r="B110">
        <v>5000</v>
      </c>
      <c r="C110">
        <v>0</v>
      </c>
      <c r="D110">
        <v>2.4140000000000001</v>
      </c>
      <c r="E110" s="1">
        <v>5.7660000000000003E-2</v>
      </c>
      <c r="F110">
        <v>30.19</v>
      </c>
      <c r="G110">
        <v>4.1660000000000004</v>
      </c>
      <c r="H110">
        <v>9.1537000000000006</v>
      </c>
      <c r="I110">
        <v>0.79159999999999997</v>
      </c>
      <c r="J110">
        <v>0.63959999999999995</v>
      </c>
      <c r="K110">
        <v>0.10936999999999999</v>
      </c>
      <c r="L110" s="1">
        <v>1.201E-2</v>
      </c>
      <c r="M110" s="1">
        <v>2.0539999999999998E-3</v>
      </c>
      <c r="N110">
        <v>3.3260999999999998</v>
      </c>
      <c r="O110">
        <v>0.50639999999999996</v>
      </c>
      <c r="P110">
        <v>38.14</v>
      </c>
      <c r="Q110">
        <v>19.309999999999999</v>
      </c>
      <c r="R110">
        <v>0.47820000000000001</v>
      </c>
      <c r="S110" s="1">
        <v>2.1499999999999998E-2</v>
      </c>
      <c r="T110">
        <f t="shared" si="4"/>
        <v>0.34359598852311568</v>
      </c>
    </row>
    <row r="111" spans="1:20" s="2" customFormat="1" x14ac:dyDescent="0.3">
      <c r="A111" s="2">
        <v>9</v>
      </c>
      <c r="B111" s="2">
        <v>5000</v>
      </c>
      <c r="C111" s="2">
        <v>0</v>
      </c>
      <c r="D111" s="2">
        <v>1.9510000000000001</v>
      </c>
      <c r="E111" s="3">
        <v>5.144E-2</v>
      </c>
      <c r="F111" s="2">
        <v>26.94</v>
      </c>
      <c r="G111" s="2">
        <v>4.1070000000000002</v>
      </c>
      <c r="H111" s="2">
        <v>8.2418999999999993</v>
      </c>
      <c r="I111" s="2">
        <v>0.79569999999999996</v>
      </c>
      <c r="J111" s="2">
        <v>0.65200000000000002</v>
      </c>
      <c r="K111" s="2">
        <v>0.12304</v>
      </c>
      <c r="L111" s="3">
        <v>9.7120000000000001E-3</v>
      </c>
      <c r="M111" s="3">
        <v>1.833E-3</v>
      </c>
      <c r="N111" s="2">
        <v>2.5308999999999999</v>
      </c>
      <c r="O111" s="2">
        <v>0.51880000000000004</v>
      </c>
      <c r="P111" s="2">
        <v>33.85</v>
      </c>
      <c r="Q111" s="2">
        <v>17.559999999999999</v>
      </c>
      <c r="R111" s="2">
        <v>0.38340000000000002</v>
      </c>
      <c r="S111" s="3">
        <v>2.316E-2</v>
      </c>
      <c r="T111" s="2">
        <f t="shared" si="4"/>
        <v>0.38654156009768814</v>
      </c>
    </row>
    <row r="112" spans="1:20" x14ac:dyDescent="0.3">
      <c r="A112">
        <v>10</v>
      </c>
      <c r="B112">
        <v>5000</v>
      </c>
      <c r="C112">
        <v>0</v>
      </c>
      <c r="D112">
        <v>1.4670000000000001</v>
      </c>
      <c r="E112" s="1">
        <v>4.4229999999999998E-2</v>
      </c>
      <c r="F112">
        <v>23.16</v>
      </c>
      <c r="G112">
        <v>4.0380000000000003</v>
      </c>
      <c r="H112">
        <v>7.1847000000000003</v>
      </c>
      <c r="I112">
        <v>0.79820000000000002</v>
      </c>
      <c r="J112">
        <v>0.63329999999999997</v>
      </c>
      <c r="K112">
        <v>0.13671</v>
      </c>
      <c r="L112" s="1">
        <v>7.3000000000000001E-3</v>
      </c>
      <c r="M112" s="1">
        <v>1.5759999999999999E-3</v>
      </c>
      <c r="N112">
        <v>1.7922</v>
      </c>
      <c r="O112">
        <v>0.50549999999999995</v>
      </c>
      <c r="P112">
        <v>29.02</v>
      </c>
      <c r="Q112">
        <v>14.67</v>
      </c>
      <c r="R112">
        <v>0.28639999999999999</v>
      </c>
      <c r="S112" s="1">
        <v>2.5860000000000001E-2</v>
      </c>
      <c r="T112">
        <f t="shared" si="4"/>
        <v>0.4294871316722606</v>
      </c>
    </row>
    <row r="113" spans="1:20" x14ac:dyDescent="0.3">
      <c r="A113">
        <v>11</v>
      </c>
      <c r="B113">
        <v>5000</v>
      </c>
      <c r="C113">
        <v>0</v>
      </c>
      <c r="D113">
        <v>0.9607</v>
      </c>
      <c r="E113" s="1">
        <v>3.6089999999999997E-2</v>
      </c>
      <c r="F113">
        <v>18.899999999999999</v>
      </c>
      <c r="G113">
        <v>3.9609999999999999</v>
      </c>
      <c r="H113">
        <v>5.9912999999999998</v>
      </c>
      <c r="I113">
        <v>0.79630000000000001</v>
      </c>
      <c r="J113">
        <v>0.55920000000000003</v>
      </c>
      <c r="K113">
        <v>0.15038000000000001</v>
      </c>
      <c r="L113" s="1">
        <v>4.7809999999999997E-3</v>
      </c>
      <c r="M113" s="1">
        <v>1.286E-3</v>
      </c>
      <c r="N113">
        <v>1.1071</v>
      </c>
      <c r="O113">
        <v>0.44529999999999997</v>
      </c>
      <c r="P113">
        <v>23.73</v>
      </c>
      <c r="Q113">
        <v>10.57</v>
      </c>
      <c r="R113">
        <v>0.188</v>
      </c>
      <c r="S113" s="1">
        <v>3.0190000000000002E-2</v>
      </c>
      <c r="T113">
        <f t="shared" si="4"/>
        <v>0.47243270324683312</v>
      </c>
    </row>
    <row r="114" spans="1:20" x14ac:dyDescent="0.3">
      <c r="A114">
        <v>12</v>
      </c>
      <c r="B114">
        <v>5000</v>
      </c>
      <c r="C114">
        <v>0</v>
      </c>
      <c r="D114">
        <v>0.4617</v>
      </c>
      <c r="E114" s="1">
        <v>2.7629999999999998E-2</v>
      </c>
      <c r="F114">
        <v>14.47</v>
      </c>
      <c r="G114">
        <v>3.88</v>
      </c>
      <c r="H114">
        <v>4.7512999999999996</v>
      </c>
      <c r="I114">
        <v>0.78480000000000005</v>
      </c>
      <c r="J114">
        <v>0.38290000000000002</v>
      </c>
      <c r="K114">
        <v>0.16405</v>
      </c>
      <c r="L114" s="1">
        <v>2.2980000000000001E-3</v>
      </c>
      <c r="M114" s="1">
        <v>9.8449999999999992E-4</v>
      </c>
      <c r="N114">
        <v>0.50180000000000002</v>
      </c>
      <c r="O114">
        <v>0.30049999999999999</v>
      </c>
      <c r="P114">
        <v>18.440000000000001</v>
      </c>
      <c r="Q114">
        <v>5.54</v>
      </c>
      <c r="R114">
        <v>9.4700000000000006E-2</v>
      </c>
      <c r="S114" s="1">
        <v>3.6130000000000002E-2</v>
      </c>
      <c r="T114">
        <f t="shared" si="4"/>
        <v>0.51537827482140552</v>
      </c>
    </row>
    <row r="115" spans="1:20" x14ac:dyDescent="0.3">
      <c r="A115">
        <v>13</v>
      </c>
      <c r="B115">
        <v>5000</v>
      </c>
      <c r="C115">
        <v>0</v>
      </c>
      <c r="D115" s="1">
        <v>-2.308E-2</v>
      </c>
      <c r="E115" s="1">
        <v>1.9429999999999999E-2</v>
      </c>
      <c r="F115">
        <v>10.17</v>
      </c>
      <c r="G115">
        <v>3.802</v>
      </c>
      <c r="H115">
        <v>3.5489999999999999</v>
      </c>
      <c r="I115">
        <v>0.75409999999999999</v>
      </c>
      <c r="J115">
        <v>-2.9499999999999998E-2</v>
      </c>
      <c r="K115">
        <v>0.17771999999999999</v>
      </c>
      <c r="L115" s="1">
        <v>-1.149E-4</v>
      </c>
      <c r="M115" s="1">
        <v>6.9229999999999997E-4</v>
      </c>
      <c r="N115">
        <v>-2.3699999999999999E-2</v>
      </c>
      <c r="O115">
        <v>-2.2200000000000001E-2</v>
      </c>
      <c r="P115">
        <v>13.49</v>
      </c>
      <c r="Q115">
        <v>-0.30009999999999998</v>
      </c>
      <c r="R115">
        <v>8.2000000000000007E-3</v>
      </c>
      <c r="S115" s="1">
        <v>4.4790000000000003E-2</v>
      </c>
      <c r="T115">
        <f t="shared" si="4"/>
        <v>0.55832384639597799</v>
      </c>
    </row>
    <row r="116" spans="1:20" x14ac:dyDescent="0.3">
      <c r="A116">
        <v>14</v>
      </c>
      <c r="B116">
        <v>5000</v>
      </c>
      <c r="C116">
        <v>0</v>
      </c>
      <c r="D116">
        <v>-0.48010000000000003</v>
      </c>
      <c r="E116" s="1">
        <v>1.1730000000000001E-2</v>
      </c>
      <c r="F116">
        <v>6.141</v>
      </c>
      <c r="G116">
        <v>3.7290000000000001</v>
      </c>
      <c r="H116">
        <v>2.4196</v>
      </c>
      <c r="I116">
        <v>0.68069999999999997</v>
      </c>
      <c r="J116">
        <v>-1.0944</v>
      </c>
      <c r="K116">
        <v>0.19139999999999999</v>
      </c>
      <c r="L116" s="1">
        <v>-2.3890000000000001E-3</v>
      </c>
      <c r="M116" s="1">
        <v>4.1790000000000002E-4</v>
      </c>
      <c r="N116">
        <v>-0.46429999999999999</v>
      </c>
      <c r="O116">
        <v>-0.745</v>
      </c>
      <c r="P116">
        <v>9.0220000000000002</v>
      </c>
      <c r="Q116">
        <v>-6.7210000000000001</v>
      </c>
      <c r="R116">
        <v>-6.9500000000000006E-2</v>
      </c>
      <c r="S116" s="1">
        <v>5.5199999999999999E-2</v>
      </c>
      <c r="T116">
        <f t="shared" si="4"/>
        <v>0.60130083389708633</v>
      </c>
    </row>
    <row r="117" spans="1:20" x14ac:dyDescent="0.3">
      <c r="A117">
        <v>15</v>
      </c>
      <c r="B117">
        <v>5000</v>
      </c>
      <c r="C117">
        <v>0</v>
      </c>
      <c r="D117">
        <v>-0.90110000000000001</v>
      </c>
      <c r="E117" s="1">
        <v>5.4099999999999999E-3</v>
      </c>
      <c r="F117">
        <v>2.8330000000000002</v>
      </c>
      <c r="G117">
        <v>3.6680000000000001</v>
      </c>
      <c r="H117">
        <v>1.4932000000000001</v>
      </c>
      <c r="I117">
        <v>0.5171</v>
      </c>
      <c r="J117">
        <v>-4.7713999999999999</v>
      </c>
      <c r="K117">
        <v>0.20507</v>
      </c>
      <c r="L117" s="1">
        <v>-4.4840000000000001E-3</v>
      </c>
      <c r="M117" s="1">
        <v>1.9269999999999999E-4</v>
      </c>
      <c r="N117">
        <v>-0.82230000000000003</v>
      </c>
      <c r="O117">
        <v>-2.4674999999999998</v>
      </c>
      <c r="P117">
        <v>5.4779999999999998</v>
      </c>
      <c r="Q117">
        <v>-13.52</v>
      </c>
      <c r="R117">
        <v>-0.1366</v>
      </c>
      <c r="S117" s="1">
        <v>6.83E-2</v>
      </c>
      <c r="T117">
        <f t="shared" si="4"/>
        <v>0.6442464054716589</v>
      </c>
    </row>
    <row r="118" spans="1:20" x14ac:dyDescent="0.3">
      <c r="J118">
        <f>MAX(J103:J117)</f>
        <v>0.65200000000000002</v>
      </c>
    </row>
    <row r="121" spans="1:20" x14ac:dyDescent="0.3">
      <c r="A121" t="s">
        <v>93</v>
      </c>
    </row>
    <row r="122" spans="1:20" x14ac:dyDescent="0.3">
      <c r="A122" t="s">
        <v>27</v>
      </c>
      <c r="B122" t="s">
        <v>28</v>
      </c>
      <c r="C122" t="s">
        <v>8</v>
      </c>
      <c r="D122" t="s">
        <v>29</v>
      </c>
      <c r="E122" t="s">
        <v>30</v>
      </c>
      <c r="F122" t="s">
        <v>31</v>
      </c>
      <c r="G122" t="s">
        <v>12</v>
      </c>
      <c r="H122" t="s">
        <v>13</v>
      </c>
      <c r="I122" t="s">
        <v>14</v>
      </c>
      <c r="J122" t="s">
        <v>15</v>
      </c>
      <c r="K122" t="s">
        <v>32</v>
      </c>
      <c r="L122" t="s">
        <v>33</v>
      </c>
      <c r="M122" t="s">
        <v>34</v>
      </c>
      <c r="N122" t="s">
        <v>35</v>
      </c>
      <c r="O122" t="s">
        <v>20</v>
      </c>
      <c r="P122" t="s">
        <v>21</v>
      </c>
      <c r="Q122" t="s">
        <v>22</v>
      </c>
      <c r="R122" t="s">
        <v>23</v>
      </c>
      <c r="S122" t="s">
        <v>24</v>
      </c>
      <c r="T122" t="s">
        <v>25</v>
      </c>
    </row>
    <row r="123" spans="1:20" x14ac:dyDescent="0.3">
      <c r="A123">
        <v>1</v>
      </c>
      <c r="B123">
        <v>5000</v>
      </c>
      <c r="C123">
        <v>0</v>
      </c>
      <c r="D123">
        <v>5.0780000000000003</v>
      </c>
      <c r="E123" s="1">
        <v>8.1339999999999996E-2</v>
      </c>
      <c r="F123">
        <v>42.59</v>
      </c>
      <c r="G123">
        <v>4.3920000000000003</v>
      </c>
      <c r="H123">
        <v>12.625400000000001</v>
      </c>
      <c r="I123">
        <v>0.7681</v>
      </c>
      <c r="J123">
        <v>0.1192</v>
      </c>
      <c r="K123">
        <v>1.367E-2</v>
      </c>
      <c r="L123" s="1">
        <v>2.5270000000000001E-2</v>
      </c>
      <c r="M123" s="1">
        <v>2.898E-3</v>
      </c>
      <c r="N123">
        <v>10.6713</v>
      </c>
      <c r="O123">
        <v>9.1600000000000001E-2</v>
      </c>
      <c r="P123">
        <v>55.45</v>
      </c>
      <c r="Q123">
        <v>5.0780000000000003</v>
      </c>
      <c r="R123">
        <v>1.0539000000000001</v>
      </c>
      <c r="S123" s="1">
        <v>3.032E-2</v>
      </c>
      <c r="T123">
        <f>K123*PI()</f>
        <v>4.2945571574572475E-2</v>
      </c>
    </row>
    <row r="124" spans="1:20" x14ac:dyDescent="0.3">
      <c r="A124">
        <v>2</v>
      </c>
      <c r="B124">
        <v>5000</v>
      </c>
      <c r="C124">
        <v>0</v>
      </c>
      <c r="D124">
        <v>4.78</v>
      </c>
      <c r="E124" s="1">
        <v>7.9990000000000006E-2</v>
      </c>
      <c r="F124">
        <v>41.88</v>
      </c>
      <c r="G124">
        <v>4.3789999999999996</v>
      </c>
      <c r="H124">
        <v>12.426600000000001</v>
      </c>
      <c r="I124">
        <v>0.76959999999999995</v>
      </c>
      <c r="J124">
        <v>0.2283</v>
      </c>
      <c r="K124">
        <v>2.734E-2</v>
      </c>
      <c r="L124" s="1">
        <v>2.3789999999999999E-2</v>
      </c>
      <c r="M124" s="1">
        <v>2.8500000000000001E-3</v>
      </c>
      <c r="N124">
        <v>9.4581999999999997</v>
      </c>
      <c r="O124">
        <v>0.1757</v>
      </c>
      <c r="P124">
        <v>54.42</v>
      </c>
      <c r="Q124">
        <v>9.56</v>
      </c>
      <c r="R124">
        <v>0.98740000000000006</v>
      </c>
      <c r="S124" s="1">
        <v>2.7349999999999999E-2</v>
      </c>
      <c r="T124">
        <f t="shared" ref="T124:T137" si="5">K124*PI()</f>
        <v>8.589114314914495E-2</v>
      </c>
    </row>
    <row r="125" spans="1:20" x14ac:dyDescent="0.3">
      <c r="A125">
        <v>3</v>
      </c>
      <c r="B125">
        <v>5000</v>
      </c>
      <c r="C125">
        <v>0</v>
      </c>
      <c r="D125">
        <v>4.4569999999999999</v>
      </c>
      <c r="E125" s="1">
        <v>7.8130000000000005E-2</v>
      </c>
      <c r="F125">
        <v>40.909999999999997</v>
      </c>
      <c r="G125">
        <v>4.3609999999999998</v>
      </c>
      <c r="H125">
        <v>12.154299999999999</v>
      </c>
      <c r="I125">
        <v>0.77170000000000005</v>
      </c>
      <c r="J125">
        <v>0.32690000000000002</v>
      </c>
      <c r="K125">
        <v>4.1009999999999998E-2</v>
      </c>
      <c r="L125" s="1">
        <v>2.2179999999999998E-2</v>
      </c>
      <c r="M125" s="1">
        <v>2.7829999999999999E-3</v>
      </c>
      <c r="N125">
        <v>8.3000000000000007</v>
      </c>
      <c r="O125">
        <v>0.25219999999999998</v>
      </c>
      <c r="P125">
        <v>53.01</v>
      </c>
      <c r="Q125">
        <v>13.37</v>
      </c>
      <c r="R125">
        <v>0.9153</v>
      </c>
      <c r="S125" s="1">
        <v>2.4840000000000001E-2</v>
      </c>
      <c r="T125">
        <f t="shared" si="5"/>
        <v>0.12883671472371741</v>
      </c>
    </row>
    <row r="126" spans="1:20" x14ac:dyDescent="0.3">
      <c r="A126">
        <v>4</v>
      </c>
      <c r="B126">
        <v>5000</v>
      </c>
      <c r="C126">
        <v>0</v>
      </c>
      <c r="D126">
        <v>4.1120000000000001</v>
      </c>
      <c r="E126" s="1">
        <v>7.5770000000000004E-2</v>
      </c>
      <c r="F126">
        <v>39.67</v>
      </c>
      <c r="G126">
        <v>4.3390000000000004</v>
      </c>
      <c r="H126">
        <v>11.8088</v>
      </c>
      <c r="I126">
        <v>0.77429999999999999</v>
      </c>
      <c r="J126">
        <v>0.41460000000000002</v>
      </c>
      <c r="K126">
        <v>5.4679999999999999E-2</v>
      </c>
      <c r="L126" s="1">
        <v>2.0469999999999999E-2</v>
      </c>
      <c r="M126" s="1">
        <v>2.699E-3</v>
      </c>
      <c r="N126">
        <v>7.2026000000000003</v>
      </c>
      <c r="O126">
        <v>0.32100000000000001</v>
      </c>
      <c r="P126">
        <v>51.24</v>
      </c>
      <c r="Q126">
        <v>16.45</v>
      </c>
      <c r="R126">
        <v>0.83909999999999996</v>
      </c>
      <c r="S126" s="1">
        <v>2.291E-2</v>
      </c>
      <c r="T126">
        <f t="shared" si="5"/>
        <v>0.1717822862982899</v>
      </c>
    </row>
    <row r="127" spans="1:20" x14ac:dyDescent="0.3">
      <c r="A127">
        <v>5</v>
      </c>
      <c r="B127">
        <v>5000</v>
      </c>
      <c r="C127">
        <v>0</v>
      </c>
      <c r="D127">
        <v>3.7440000000000002</v>
      </c>
      <c r="E127" s="1">
        <v>7.2840000000000002E-2</v>
      </c>
      <c r="F127">
        <v>38.14</v>
      </c>
      <c r="G127">
        <v>4.3109999999999999</v>
      </c>
      <c r="H127">
        <v>11.3789</v>
      </c>
      <c r="I127">
        <v>0.77749999999999997</v>
      </c>
      <c r="J127">
        <v>0.4909</v>
      </c>
      <c r="K127">
        <v>6.8360000000000004E-2</v>
      </c>
      <c r="L127" s="1">
        <v>1.864E-2</v>
      </c>
      <c r="M127" s="1">
        <v>2.5950000000000001E-3</v>
      </c>
      <c r="N127">
        <v>6.1672000000000002</v>
      </c>
      <c r="O127">
        <v>0.38159999999999999</v>
      </c>
      <c r="P127">
        <v>49.06</v>
      </c>
      <c r="Q127">
        <v>18.72</v>
      </c>
      <c r="R127">
        <v>0.75880000000000003</v>
      </c>
      <c r="S127" s="1">
        <v>2.1590000000000002E-2</v>
      </c>
      <c r="T127">
        <f t="shared" si="5"/>
        <v>0.21475927379939827</v>
      </c>
    </row>
    <row r="128" spans="1:20" x14ac:dyDescent="0.3">
      <c r="A128">
        <v>6</v>
      </c>
      <c r="B128">
        <v>5000</v>
      </c>
      <c r="C128">
        <v>0</v>
      </c>
      <c r="D128">
        <v>3.3540000000000001</v>
      </c>
      <c r="E128" s="1">
        <v>6.9260000000000002E-2</v>
      </c>
      <c r="F128">
        <v>36.26</v>
      </c>
      <c r="G128">
        <v>4.2770000000000001</v>
      </c>
      <c r="H128">
        <v>10.8537</v>
      </c>
      <c r="I128">
        <v>0.78120000000000001</v>
      </c>
      <c r="J128">
        <v>0.55489999999999995</v>
      </c>
      <c r="K128">
        <v>8.2030000000000006E-2</v>
      </c>
      <c r="L128" s="1">
        <v>1.669E-2</v>
      </c>
      <c r="M128" s="1">
        <v>2.467E-3</v>
      </c>
      <c r="N128">
        <v>5.1938000000000004</v>
      </c>
      <c r="O128">
        <v>0.4335</v>
      </c>
      <c r="P128">
        <v>46.42</v>
      </c>
      <c r="Q128">
        <v>20.12</v>
      </c>
      <c r="R128">
        <v>0.67459999999999998</v>
      </c>
      <c r="S128" s="1">
        <v>2.0969999999999999E-2</v>
      </c>
      <c r="T128">
        <f t="shared" si="5"/>
        <v>0.25770484537397076</v>
      </c>
    </row>
    <row r="129" spans="1:20" x14ac:dyDescent="0.3">
      <c r="A129">
        <v>7</v>
      </c>
      <c r="B129">
        <v>5000</v>
      </c>
      <c r="C129">
        <v>0</v>
      </c>
      <c r="D129">
        <v>2.94</v>
      </c>
      <c r="E129" s="1">
        <v>6.4920000000000005E-2</v>
      </c>
      <c r="F129">
        <v>33.99</v>
      </c>
      <c r="G129">
        <v>4.2359999999999998</v>
      </c>
      <c r="H129">
        <v>10.217599999999999</v>
      </c>
      <c r="I129">
        <v>0.78539999999999999</v>
      </c>
      <c r="J129">
        <v>0.60540000000000005</v>
      </c>
      <c r="K129">
        <v>9.5699999999999993E-2</v>
      </c>
      <c r="L129" s="1">
        <v>1.4630000000000001E-2</v>
      </c>
      <c r="M129" s="1">
        <v>2.313E-3</v>
      </c>
      <c r="N129">
        <v>4.2816999999999998</v>
      </c>
      <c r="O129">
        <v>0.47549999999999998</v>
      </c>
      <c r="P129">
        <v>43.28</v>
      </c>
      <c r="Q129">
        <v>20.58</v>
      </c>
      <c r="R129">
        <v>0.5867</v>
      </c>
      <c r="S129" s="1">
        <v>2.1059999999999999E-2</v>
      </c>
      <c r="T129">
        <f t="shared" si="5"/>
        <v>0.30065041694854316</v>
      </c>
    </row>
    <row r="130" spans="1:20" x14ac:dyDescent="0.3">
      <c r="A130">
        <v>8</v>
      </c>
      <c r="B130">
        <v>5000</v>
      </c>
      <c r="C130">
        <v>0</v>
      </c>
      <c r="D130">
        <v>2.5019999999999998</v>
      </c>
      <c r="E130" s="1">
        <v>5.9720000000000002E-2</v>
      </c>
      <c r="F130">
        <v>31.27</v>
      </c>
      <c r="G130">
        <v>4.1859999999999999</v>
      </c>
      <c r="H130">
        <v>9.4547000000000008</v>
      </c>
      <c r="I130">
        <v>0.79</v>
      </c>
      <c r="J130">
        <v>0.64019999999999999</v>
      </c>
      <c r="K130">
        <v>0.10936999999999999</v>
      </c>
      <c r="L130" s="1">
        <v>1.2449999999999999E-2</v>
      </c>
      <c r="M130" s="1">
        <v>2.127E-3</v>
      </c>
      <c r="N130">
        <v>3.4291999999999998</v>
      </c>
      <c r="O130">
        <v>0.50580000000000003</v>
      </c>
      <c r="P130">
        <v>39.58</v>
      </c>
      <c r="Q130">
        <v>20.02</v>
      </c>
      <c r="R130">
        <v>0.49519999999999997</v>
      </c>
      <c r="S130" s="1">
        <v>2.188E-2</v>
      </c>
      <c r="T130">
        <f t="shared" si="5"/>
        <v>0.34359598852311568</v>
      </c>
    </row>
    <row r="131" spans="1:20" s="2" customFormat="1" x14ac:dyDescent="0.3">
      <c r="A131" s="2">
        <v>9</v>
      </c>
      <c r="B131" s="2">
        <v>5000</v>
      </c>
      <c r="C131" s="2">
        <v>0</v>
      </c>
      <c r="D131" s="2">
        <v>2.0409999999999999</v>
      </c>
      <c r="E131" s="3">
        <v>5.3560000000000003E-2</v>
      </c>
      <c r="F131" s="2">
        <v>28.05</v>
      </c>
      <c r="G131" s="2">
        <v>4.1269999999999998</v>
      </c>
      <c r="H131" s="2">
        <v>8.5526999999999997</v>
      </c>
      <c r="I131" s="2">
        <v>0.79449999999999998</v>
      </c>
      <c r="J131" s="2">
        <v>0.65500000000000003</v>
      </c>
      <c r="K131" s="2">
        <v>0.12304</v>
      </c>
      <c r="L131" s="3">
        <v>1.0160000000000001E-2</v>
      </c>
      <c r="M131" s="3">
        <v>1.908E-3</v>
      </c>
      <c r="N131" s="2">
        <v>2.6339999999999999</v>
      </c>
      <c r="O131" s="2">
        <v>0.52039999999999997</v>
      </c>
      <c r="P131" s="2">
        <v>35.299999999999997</v>
      </c>
      <c r="Q131" s="2">
        <v>18.37</v>
      </c>
      <c r="R131" s="2">
        <v>0.40050000000000002</v>
      </c>
      <c r="S131" s="3">
        <v>2.3480000000000001E-2</v>
      </c>
      <c r="T131" s="2">
        <f t="shared" si="5"/>
        <v>0.38654156009768814</v>
      </c>
    </row>
    <row r="132" spans="1:20" x14ac:dyDescent="0.3">
      <c r="A132">
        <v>10</v>
      </c>
      <c r="B132">
        <v>5000</v>
      </c>
      <c r="C132">
        <v>0</v>
      </c>
      <c r="D132">
        <v>1.5580000000000001</v>
      </c>
      <c r="E132" s="1">
        <v>4.6420000000000003E-2</v>
      </c>
      <c r="F132">
        <v>24.31</v>
      </c>
      <c r="G132">
        <v>4.0590000000000002</v>
      </c>
      <c r="H132">
        <v>7.5054999999999996</v>
      </c>
      <c r="I132">
        <v>0.79779999999999995</v>
      </c>
      <c r="J132">
        <v>0.64100000000000001</v>
      </c>
      <c r="K132">
        <v>0.13671</v>
      </c>
      <c r="L132" s="1">
        <v>7.7539999999999996E-3</v>
      </c>
      <c r="M132" s="1">
        <v>1.6540000000000001E-3</v>
      </c>
      <c r="N132">
        <v>1.8948</v>
      </c>
      <c r="O132">
        <v>0.51139999999999997</v>
      </c>
      <c r="P132">
        <v>30.47</v>
      </c>
      <c r="Q132">
        <v>15.58</v>
      </c>
      <c r="R132">
        <v>0.30359999999999998</v>
      </c>
      <c r="S132" s="1">
        <v>2.6110000000000001E-2</v>
      </c>
      <c r="T132">
        <f t="shared" si="5"/>
        <v>0.4294871316722606</v>
      </c>
    </row>
    <row r="133" spans="1:20" x14ac:dyDescent="0.3">
      <c r="A133">
        <v>11</v>
      </c>
      <c r="B133">
        <v>5000</v>
      </c>
      <c r="C133">
        <v>0</v>
      </c>
      <c r="D133">
        <v>1.054</v>
      </c>
      <c r="E133" s="1">
        <v>3.832E-2</v>
      </c>
      <c r="F133">
        <v>20.07</v>
      </c>
      <c r="G133">
        <v>3.9820000000000002</v>
      </c>
      <c r="H133">
        <v>6.3183999999999996</v>
      </c>
      <c r="I133">
        <v>0.79749999999999999</v>
      </c>
      <c r="J133">
        <v>0.5776</v>
      </c>
      <c r="K133">
        <v>0.15038000000000001</v>
      </c>
      <c r="L133" s="1">
        <v>5.2440000000000004E-3</v>
      </c>
      <c r="M133" s="1">
        <v>1.3649999999999999E-3</v>
      </c>
      <c r="N133">
        <v>1.2089000000000001</v>
      </c>
      <c r="O133">
        <v>0.4607</v>
      </c>
      <c r="P133">
        <v>25.16</v>
      </c>
      <c r="Q133">
        <v>11.59</v>
      </c>
      <c r="R133">
        <v>0.20530000000000001</v>
      </c>
      <c r="S133" s="1">
        <v>3.0329999999999999E-2</v>
      </c>
      <c r="T133">
        <f t="shared" si="5"/>
        <v>0.47243270324683312</v>
      </c>
    </row>
    <row r="134" spans="1:20" x14ac:dyDescent="0.3">
      <c r="A134">
        <v>12</v>
      </c>
      <c r="B134">
        <v>5000</v>
      </c>
      <c r="C134">
        <v>0</v>
      </c>
      <c r="D134">
        <v>0.55669999999999997</v>
      </c>
      <c r="E134" s="1">
        <v>2.9760000000000002E-2</v>
      </c>
      <c r="F134">
        <v>15.58</v>
      </c>
      <c r="G134">
        <v>3.9009999999999998</v>
      </c>
      <c r="H134">
        <v>5.0633999999999997</v>
      </c>
      <c r="I134">
        <v>0.78900000000000003</v>
      </c>
      <c r="J134">
        <v>0.42870000000000003</v>
      </c>
      <c r="K134">
        <v>0.16405</v>
      </c>
      <c r="L134" s="1">
        <v>2.771E-3</v>
      </c>
      <c r="M134" s="1">
        <v>1.06E-3</v>
      </c>
      <c r="N134">
        <v>0.60260000000000002</v>
      </c>
      <c r="O134">
        <v>0.33829999999999999</v>
      </c>
      <c r="P134">
        <v>19.75</v>
      </c>
      <c r="Q134">
        <v>6.681</v>
      </c>
      <c r="R134">
        <v>0.11210000000000001</v>
      </c>
      <c r="S134" s="1">
        <v>3.594E-2</v>
      </c>
      <c r="T134">
        <f t="shared" si="5"/>
        <v>0.51537827482140552</v>
      </c>
    </row>
    <row r="135" spans="1:20" x14ac:dyDescent="0.3">
      <c r="A135">
        <v>13</v>
      </c>
      <c r="B135">
        <v>5000</v>
      </c>
      <c r="C135">
        <v>0</v>
      </c>
      <c r="D135" s="1">
        <v>7.424E-2</v>
      </c>
      <c r="E135" s="1">
        <v>2.137E-2</v>
      </c>
      <c r="F135">
        <v>11.19</v>
      </c>
      <c r="G135">
        <v>3.8210000000000002</v>
      </c>
      <c r="H135">
        <v>3.8323</v>
      </c>
      <c r="I135">
        <v>0.7641</v>
      </c>
      <c r="J135">
        <v>8.6300000000000002E-2</v>
      </c>
      <c r="K135">
        <v>0.17771999999999999</v>
      </c>
      <c r="L135" s="1">
        <v>3.6949999999999998E-4</v>
      </c>
      <c r="M135" s="1">
        <v>7.6110000000000001E-4</v>
      </c>
      <c r="N135">
        <v>7.5800000000000006E-2</v>
      </c>
      <c r="O135">
        <v>6.59E-2</v>
      </c>
      <c r="P135">
        <v>14.64</v>
      </c>
      <c r="Q135">
        <v>0.96509999999999996</v>
      </c>
      <c r="R135">
        <v>2.5600000000000001E-2</v>
      </c>
      <c r="S135" s="1">
        <v>4.4139999999999999E-2</v>
      </c>
      <c r="T135">
        <f t="shared" si="5"/>
        <v>0.55832384639597799</v>
      </c>
    </row>
    <row r="136" spans="1:20" x14ac:dyDescent="0.3">
      <c r="A136">
        <v>14</v>
      </c>
      <c r="B136">
        <v>5000</v>
      </c>
      <c r="C136">
        <v>0</v>
      </c>
      <c r="D136">
        <v>-0.38030000000000003</v>
      </c>
      <c r="E136" s="1">
        <v>1.341E-2</v>
      </c>
      <c r="F136">
        <v>7.0229999999999997</v>
      </c>
      <c r="G136">
        <v>3.7450000000000001</v>
      </c>
      <c r="H136">
        <v>2.6663000000000001</v>
      </c>
      <c r="I136">
        <v>0.70330000000000004</v>
      </c>
      <c r="J136">
        <v>-0.75819999999999999</v>
      </c>
      <c r="K136">
        <v>0.19139999999999999</v>
      </c>
      <c r="L136" s="1">
        <v>-1.8929999999999999E-3</v>
      </c>
      <c r="M136" s="1">
        <v>4.7780000000000001E-4</v>
      </c>
      <c r="N136">
        <v>-0.36649999999999999</v>
      </c>
      <c r="O136">
        <v>-0.53320000000000001</v>
      </c>
      <c r="P136">
        <v>9.9849999999999994</v>
      </c>
      <c r="Q136">
        <v>-5.3239999999999998</v>
      </c>
      <c r="R136">
        <v>-5.21E-2</v>
      </c>
      <c r="S136" s="1">
        <v>5.4019999999999999E-2</v>
      </c>
      <c r="T136">
        <f t="shared" si="5"/>
        <v>0.60130083389708633</v>
      </c>
    </row>
    <row r="137" spans="1:20" x14ac:dyDescent="0.3">
      <c r="A137">
        <v>15</v>
      </c>
      <c r="B137">
        <v>5000</v>
      </c>
      <c r="C137">
        <v>0</v>
      </c>
      <c r="D137">
        <v>-0.79830000000000001</v>
      </c>
      <c r="E137" s="1">
        <v>6.5579999999999996E-3</v>
      </c>
      <c r="F137">
        <v>3.4340000000000002</v>
      </c>
      <c r="G137">
        <v>3.6789999999999998</v>
      </c>
      <c r="H137">
        <v>1.6615</v>
      </c>
      <c r="I137">
        <v>0.56169999999999998</v>
      </c>
      <c r="J137">
        <v>-3.4868999999999999</v>
      </c>
      <c r="K137">
        <v>0.20507</v>
      </c>
      <c r="L137" s="1">
        <v>-3.973E-3</v>
      </c>
      <c r="M137" s="1">
        <v>2.3360000000000001E-4</v>
      </c>
      <c r="N137">
        <v>-0.72609999999999997</v>
      </c>
      <c r="O137">
        <v>-1.9585999999999999</v>
      </c>
      <c r="P137">
        <v>6.1130000000000004</v>
      </c>
      <c r="Q137">
        <v>-11.97</v>
      </c>
      <c r="R137">
        <v>-0.1192</v>
      </c>
      <c r="S137" s="1">
        <v>6.6229999999999997E-2</v>
      </c>
      <c r="T137">
        <f t="shared" si="5"/>
        <v>0.6442464054716589</v>
      </c>
    </row>
    <row r="138" spans="1:20" x14ac:dyDescent="0.3">
      <c r="J138">
        <f>MAX(J123:J137)</f>
        <v>0.65500000000000003</v>
      </c>
    </row>
    <row r="141" spans="1:20" x14ac:dyDescent="0.3">
      <c r="A141" t="s">
        <v>94</v>
      </c>
    </row>
    <row r="142" spans="1:20" x14ac:dyDescent="0.3">
      <c r="A142" t="s">
        <v>27</v>
      </c>
      <c r="B142" t="s">
        <v>28</v>
      </c>
      <c r="C142" t="s">
        <v>8</v>
      </c>
      <c r="D142" t="s">
        <v>29</v>
      </c>
      <c r="E142" t="s">
        <v>30</v>
      </c>
      <c r="F142" t="s">
        <v>31</v>
      </c>
      <c r="G142" t="s">
        <v>12</v>
      </c>
      <c r="H142" t="s">
        <v>13</v>
      </c>
      <c r="I142" t="s">
        <v>14</v>
      </c>
      <c r="J142" t="s">
        <v>15</v>
      </c>
      <c r="K142" t="s">
        <v>32</v>
      </c>
      <c r="L142" t="s">
        <v>33</v>
      </c>
      <c r="M142" t="s">
        <v>34</v>
      </c>
      <c r="N142" t="s">
        <v>35</v>
      </c>
      <c r="O142" t="s">
        <v>20</v>
      </c>
      <c r="P142" t="s">
        <v>21</v>
      </c>
      <c r="Q142" t="s">
        <v>22</v>
      </c>
      <c r="R142" t="s">
        <v>23</v>
      </c>
      <c r="S142" t="s">
        <v>24</v>
      </c>
      <c r="T142" t="s">
        <v>25</v>
      </c>
    </row>
    <row r="143" spans="1:20" x14ac:dyDescent="0.3">
      <c r="A143">
        <v>1</v>
      </c>
      <c r="B143">
        <v>5000</v>
      </c>
      <c r="C143">
        <v>0</v>
      </c>
      <c r="D143">
        <v>5.0620000000000003</v>
      </c>
      <c r="E143" s="1">
        <v>8.0949999999999994E-2</v>
      </c>
      <c r="F143">
        <v>42.38</v>
      </c>
      <c r="G143">
        <v>4.3879999999999999</v>
      </c>
      <c r="H143">
        <v>12.5677</v>
      </c>
      <c r="I143">
        <v>0.76849999999999996</v>
      </c>
      <c r="J143">
        <v>0.11940000000000001</v>
      </c>
      <c r="K143">
        <v>1.367E-2</v>
      </c>
      <c r="L143" s="1">
        <v>2.52E-2</v>
      </c>
      <c r="M143" s="1">
        <v>2.8839999999999998E-3</v>
      </c>
      <c r="N143">
        <v>10.653600000000001</v>
      </c>
      <c r="O143">
        <v>9.1800000000000007E-2</v>
      </c>
      <c r="P143">
        <v>55.15</v>
      </c>
      <c r="Q143">
        <v>5.0620000000000003</v>
      </c>
      <c r="R143">
        <v>1.0507</v>
      </c>
      <c r="S143" s="1">
        <v>3.0099999999999998E-2</v>
      </c>
      <c r="T143">
        <f>K143*PI()</f>
        <v>4.2945571574572475E-2</v>
      </c>
    </row>
    <row r="144" spans="1:20" x14ac:dyDescent="0.3">
      <c r="A144">
        <v>2</v>
      </c>
      <c r="B144">
        <v>5000</v>
      </c>
      <c r="C144">
        <v>0</v>
      </c>
      <c r="D144">
        <v>4.7649999999999997</v>
      </c>
      <c r="E144" s="1">
        <v>7.9589999999999994E-2</v>
      </c>
      <c r="F144">
        <v>41.67</v>
      </c>
      <c r="G144">
        <v>4.375</v>
      </c>
      <c r="H144">
        <v>12.3689</v>
      </c>
      <c r="I144">
        <v>0.77010000000000001</v>
      </c>
      <c r="J144">
        <v>0.22869999999999999</v>
      </c>
      <c r="K144">
        <v>2.734E-2</v>
      </c>
      <c r="L144" s="1">
        <v>2.3720000000000001E-2</v>
      </c>
      <c r="M144" s="1">
        <v>2.836E-3</v>
      </c>
      <c r="N144">
        <v>9.4405999999999999</v>
      </c>
      <c r="O144">
        <v>0.17610000000000001</v>
      </c>
      <c r="P144">
        <v>54.12</v>
      </c>
      <c r="Q144">
        <v>9.5299999999999994</v>
      </c>
      <c r="R144">
        <v>0.98429999999999995</v>
      </c>
      <c r="S144" s="1">
        <v>2.7130000000000001E-2</v>
      </c>
      <c r="T144">
        <f t="shared" ref="T144:T157" si="6">K144*PI()</f>
        <v>8.589114314914495E-2</v>
      </c>
    </row>
    <row r="145" spans="1:20" x14ac:dyDescent="0.3">
      <c r="A145">
        <v>3</v>
      </c>
      <c r="B145">
        <v>5000</v>
      </c>
      <c r="C145">
        <v>0</v>
      </c>
      <c r="D145">
        <v>4.4420000000000002</v>
      </c>
      <c r="E145" s="1">
        <v>7.7740000000000004E-2</v>
      </c>
      <c r="F145">
        <v>40.700000000000003</v>
      </c>
      <c r="G145">
        <v>4.3579999999999997</v>
      </c>
      <c r="H145">
        <v>12.0966</v>
      </c>
      <c r="I145">
        <v>0.77210000000000001</v>
      </c>
      <c r="J145">
        <v>0.32740000000000002</v>
      </c>
      <c r="K145">
        <v>4.1009999999999998E-2</v>
      </c>
      <c r="L145" s="1">
        <v>2.2110000000000001E-2</v>
      </c>
      <c r="M145" s="1">
        <v>2.7690000000000002E-3</v>
      </c>
      <c r="N145">
        <v>8.2827000000000002</v>
      </c>
      <c r="O145">
        <v>0.25280000000000002</v>
      </c>
      <c r="P145">
        <v>52.71</v>
      </c>
      <c r="Q145">
        <v>13.33</v>
      </c>
      <c r="R145">
        <v>0.9123</v>
      </c>
      <c r="S145" s="1">
        <v>2.4629999999999999E-2</v>
      </c>
      <c r="T145">
        <f t="shared" si="6"/>
        <v>0.12883671472371741</v>
      </c>
    </row>
    <row r="146" spans="1:20" x14ac:dyDescent="0.3">
      <c r="A146">
        <v>4</v>
      </c>
      <c r="B146">
        <v>5000</v>
      </c>
      <c r="C146">
        <v>0</v>
      </c>
      <c r="D146">
        <v>4.0979999999999999</v>
      </c>
      <c r="E146" s="1">
        <v>7.5380000000000003E-2</v>
      </c>
      <c r="F146">
        <v>39.47</v>
      </c>
      <c r="G146">
        <v>4.335</v>
      </c>
      <c r="H146">
        <v>11.751099999999999</v>
      </c>
      <c r="I146">
        <v>0.77470000000000006</v>
      </c>
      <c r="J146">
        <v>0.4153</v>
      </c>
      <c r="K146">
        <v>5.4679999999999999E-2</v>
      </c>
      <c r="L146" s="1">
        <v>2.0389999999999998E-2</v>
      </c>
      <c r="M146" s="1">
        <v>2.6849999999999999E-3</v>
      </c>
      <c r="N146">
        <v>7.1855000000000002</v>
      </c>
      <c r="O146">
        <v>0.32169999999999999</v>
      </c>
      <c r="P146">
        <v>50.94</v>
      </c>
      <c r="Q146">
        <v>16.39</v>
      </c>
      <c r="R146">
        <v>0.83620000000000005</v>
      </c>
      <c r="S146" s="1">
        <v>2.2720000000000001E-2</v>
      </c>
      <c r="T146">
        <f t="shared" si="6"/>
        <v>0.1717822862982899</v>
      </c>
    </row>
    <row r="147" spans="1:20" x14ac:dyDescent="0.3">
      <c r="A147">
        <v>5</v>
      </c>
      <c r="B147">
        <v>5000</v>
      </c>
      <c r="C147">
        <v>0</v>
      </c>
      <c r="D147">
        <v>3.73</v>
      </c>
      <c r="E147" s="1">
        <v>7.2450000000000001E-2</v>
      </c>
      <c r="F147">
        <v>37.93</v>
      </c>
      <c r="G147">
        <v>4.3070000000000004</v>
      </c>
      <c r="H147">
        <v>11.321400000000001</v>
      </c>
      <c r="I147">
        <v>0.77790000000000004</v>
      </c>
      <c r="J147">
        <v>0.49170000000000003</v>
      </c>
      <c r="K147">
        <v>6.8360000000000004E-2</v>
      </c>
      <c r="L147" s="1">
        <v>1.857E-2</v>
      </c>
      <c r="M147" s="1">
        <v>2.581E-3</v>
      </c>
      <c r="N147">
        <v>6.1505000000000001</v>
      </c>
      <c r="O147">
        <v>0.38250000000000001</v>
      </c>
      <c r="P147">
        <v>48.76</v>
      </c>
      <c r="Q147">
        <v>18.649999999999999</v>
      </c>
      <c r="R147">
        <v>0.75600000000000001</v>
      </c>
      <c r="S147" s="1">
        <v>2.1399999999999999E-2</v>
      </c>
      <c r="T147">
        <f t="shared" si="6"/>
        <v>0.21475927379939827</v>
      </c>
    </row>
    <row r="148" spans="1:20" x14ac:dyDescent="0.3">
      <c r="A148">
        <v>6</v>
      </c>
      <c r="B148">
        <v>5000</v>
      </c>
      <c r="C148">
        <v>0</v>
      </c>
      <c r="D148">
        <v>3.34</v>
      </c>
      <c r="E148" s="1">
        <v>6.8870000000000001E-2</v>
      </c>
      <c r="F148">
        <v>36.06</v>
      </c>
      <c r="G148">
        <v>4.2729999999999997</v>
      </c>
      <c r="H148">
        <v>10.7964</v>
      </c>
      <c r="I148">
        <v>0.78159999999999996</v>
      </c>
      <c r="J148">
        <v>0.55579999999999996</v>
      </c>
      <c r="K148">
        <v>8.2030000000000006E-2</v>
      </c>
      <c r="L148" s="1">
        <v>1.6619999999999999E-2</v>
      </c>
      <c r="M148" s="1">
        <v>2.4529999999999999E-3</v>
      </c>
      <c r="N148">
        <v>5.1776</v>
      </c>
      <c r="O148">
        <v>0.43440000000000001</v>
      </c>
      <c r="P148">
        <v>46.13</v>
      </c>
      <c r="Q148">
        <v>20.04</v>
      </c>
      <c r="R148">
        <v>0.67190000000000005</v>
      </c>
      <c r="S148" s="1">
        <v>2.0789999999999999E-2</v>
      </c>
      <c r="T148">
        <f t="shared" si="6"/>
        <v>0.25770484537397076</v>
      </c>
    </row>
    <row r="149" spans="1:20" x14ac:dyDescent="0.3">
      <c r="A149">
        <v>7</v>
      </c>
      <c r="B149">
        <v>5000</v>
      </c>
      <c r="C149">
        <v>0</v>
      </c>
      <c r="D149">
        <v>2.9260000000000002</v>
      </c>
      <c r="E149" s="1">
        <v>6.4530000000000004E-2</v>
      </c>
      <c r="F149">
        <v>33.79</v>
      </c>
      <c r="G149">
        <v>4.2320000000000002</v>
      </c>
      <c r="H149">
        <v>10.161199999999999</v>
      </c>
      <c r="I149">
        <v>0.78580000000000005</v>
      </c>
      <c r="J149">
        <v>0.60619999999999996</v>
      </c>
      <c r="K149">
        <v>9.5699999999999993E-2</v>
      </c>
      <c r="L149" s="1">
        <v>1.456E-2</v>
      </c>
      <c r="M149" s="1">
        <v>2.2989999999999998E-3</v>
      </c>
      <c r="N149">
        <v>4.266</v>
      </c>
      <c r="O149">
        <v>0.47639999999999999</v>
      </c>
      <c r="P149">
        <v>43</v>
      </c>
      <c r="Q149">
        <v>20.48</v>
      </c>
      <c r="R149">
        <v>0.58409999999999995</v>
      </c>
      <c r="S149" s="1">
        <v>2.0889999999999999E-2</v>
      </c>
      <c r="T149">
        <f t="shared" si="6"/>
        <v>0.30065041694854316</v>
      </c>
    </row>
    <row r="150" spans="1:20" x14ac:dyDescent="0.3">
      <c r="A150">
        <v>8</v>
      </c>
      <c r="B150">
        <v>5000</v>
      </c>
      <c r="C150">
        <v>0</v>
      </c>
      <c r="D150">
        <v>2.4889999999999999</v>
      </c>
      <c r="E150" s="1">
        <v>5.9339999999999997E-2</v>
      </c>
      <c r="F150">
        <v>31.07</v>
      </c>
      <c r="G150">
        <v>4.1820000000000004</v>
      </c>
      <c r="H150">
        <v>9.4001999999999999</v>
      </c>
      <c r="I150">
        <v>0.7903</v>
      </c>
      <c r="J150">
        <v>0.64090000000000003</v>
      </c>
      <c r="K150">
        <v>0.10936999999999999</v>
      </c>
      <c r="L150" s="1">
        <v>1.239E-2</v>
      </c>
      <c r="M150" s="1">
        <v>2.114E-3</v>
      </c>
      <c r="N150">
        <v>3.4142000000000001</v>
      </c>
      <c r="O150">
        <v>0.50649999999999995</v>
      </c>
      <c r="P150">
        <v>39.32</v>
      </c>
      <c r="Q150">
        <v>19.91</v>
      </c>
      <c r="R150">
        <v>0.49270000000000003</v>
      </c>
      <c r="S150" s="1">
        <v>2.1739999999999999E-2</v>
      </c>
      <c r="T150">
        <f t="shared" si="6"/>
        <v>0.34359598852311568</v>
      </c>
    </row>
    <row r="151" spans="1:20" s="2" customFormat="1" x14ac:dyDescent="0.3">
      <c r="A151" s="2">
        <v>9</v>
      </c>
      <c r="B151" s="2">
        <v>5000</v>
      </c>
      <c r="C151" s="2">
        <v>0</v>
      </c>
      <c r="D151" s="2">
        <v>2.028</v>
      </c>
      <c r="E151" s="3">
        <v>5.321E-2</v>
      </c>
      <c r="F151" s="2">
        <v>27.86</v>
      </c>
      <c r="G151" s="2">
        <v>4.1239999999999997</v>
      </c>
      <c r="H151" s="2">
        <v>8.5010999999999992</v>
      </c>
      <c r="I151" s="2">
        <v>0.79469999999999996</v>
      </c>
      <c r="J151" s="2">
        <v>0.65529999999999999</v>
      </c>
      <c r="K151" s="2">
        <v>0.12304</v>
      </c>
      <c r="L151" s="3">
        <v>1.01E-2</v>
      </c>
      <c r="M151" s="3">
        <v>1.8959999999999999E-3</v>
      </c>
      <c r="N151" s="2">
        <v>2.6196000000000002</v>
      </c>
      <c r="O151" s="2">
        <v>0.52070000000000005</v>
      </c>
      <c r="P151" s="2">
        <v>35.06</v>
      </c>
      <c r="Q151" s="2">
        <v>18.260000000000002</v>
      </c>
      <c r="R151" s="2">
        <v>0.39810000000000001</v>
      </c>
      <c r="S151" s="3">
        <v>2.3380000000000001E-2</v>
      </c>
      <c r="T151" s="2">
        <f t="shared" si="6"/>
        <v>0.38654156009768814</v>
      </c>
    </row>
    <row r="152" spans="1:20" x14ac:dyDescent="0.3">
      <c r="A152">
        <v>10</v>
      </c>
      <c r="B152">
        <v>5000</v>
      </c>
      <c r="C152">
        <v>0</v>
      </c>
      <c r="D152">
        <v>1.546</v>
      </c>
      <c r="E152" s="1">
        <v>4.6089999999999999E-2</v>
      </c>
      <c r="F152">
        <v>24.14</v>
      </c>
      <c r="G152">
        <v>4.056</v>
      </c>
      <c r="H152">
        <v>7.4579000000000004</v>
      </c>
      <c r="I152">
        <v>0.79779999999999995</v>
      </c>
      <c r="J152">
        <v>0.64049999999999996</v>
      </c>
      <c r="K152">
        <v>0.13671</v>
      </c>
      <c r="L152" s="1">
        <v>7.6930000000000002E-3</v>
      </c>
      <c r="M152" s="1">
        <v>1.642E-3</v>
      </c>
      <c r="N152">
        <v>1.8811</v>
      </c>
      <c r="O152">
        <v>0.51100000000000001</v>
      </c>
      <c r="P152">
        <v>30.25</v>
      </c>
      <c r="Q152">
        <v>15.46</v>
      </c>
      <c r="R152">
        <v>0.30130000000000001</v>
      </c>
      <c r="S152" s="1">
        <v>2.606E-2</v>
      </c>
      <c r="T152">
        <f t="shared" si="6"/>
        <v>0.4294871316722606</v>
      </c>
    </row>
    <row r="153" spans="1:20" x14ac:dyDescent="0.3">
      <c r="A153">
        <v>11</v>
      </c>
      <c r="B153">
        <v>5000</v>
      </c>
      <c r="C153">
        <v>0</v>
      </c>
      <c r="D153">
        <v>1.042</v>
      </c>
      <c r="E153" s="1">
        <v>3.8030000000000001E-2</v>
      </c>
      <c r="F153">
        <v>19.91</v>
      </c>
      <c r="G153">
        <v>3.9790000000000001</v>
      </c>
      <c r="H153">
        <v>6.2758000000000003</v>
      </c>
      <c r="I153">
        <v>0.7974</v>
      </c>
      <c r="J153">
        <v>0.57550000000000001</v>
      </c>
      <c r="K153">
        <v>0.15038000000000001</v>
      </c>
      <c r="L153" s="1">
        <v>5.1850000000000004E-3</v>
      </c>
      <c r="M153" s="1">
        <v>1.3550000000000001E-3</v>
      </c>
      <c r="N153">
        <v>1.196</v>
      </c>
      <c r="O153">
        <v>0.45889999999999997</v>
      </c>
      <c r="P153">
        <v>24.97</v>
      </c>
      <c r="Q153">
        <v>11.46</v>
      </c>
      <c r="R153">
        <v>0.2031</v>
      </c>
      <c r="S153" s="1">
        <v>3.0329999999999999E-2</v>
      </c>
      <c r="T153">
        <f t="shared" si="6"/>
        <v>0.47243270324683312</v>
      </c>
    </row>
    <row r="154" spans="1:20" x14ac:dyDescent="0.3">
      <c r="A154">
        <v>12</v>
      </c>
      <c r="B154">
        <v>5000</v>
      </c>
      <c r="C154">
        <v>0</v>
      </c>
      <c r="D154">
        <v>0.54520000000000002</v>
      </c>
      <c r="E154" s="1">
        <v>2.9520000000000001E-2</v>
      </c>
      <c r="F154">
        <v>15.46</v>
      </c>
      <c r="G154">
        <v>3.8980000000000001</v>
      </c>
      <c r="H154">
        <v>5.0274999999999999</v>
      </c>
      <c r="I154">
        <v>0.78859999999999997</v>
      </c>
      <c r="J154">
        <v>0.42330000000000001</v>
      </c>
      <c r="K154">
        <v>0.16405</v>
      </c>
      <c r="L154" s="1">
        <v>2.7130000000000001E-3</v>
      </c>
      <c r="M154" s="1">
        <v>1.052E-3</v>
      </c>
      <c r="N154">
        <v>0.59040000000000004</v>
      </c>
      <c r="O154">
        <v>0.33379999999999999</v>
      </c>
      <c r="P154">
        <v>19.600000000000001</v>
      </c>
      <c r="Q154">
        <v>6.5430000000000001</v>
      </c>
      <c r="R154">
        <v>0.11</v>
      </c>
      <c r="S154" s="1">
        <v>3.601E-2</v>
      </c>
      <c r="T154">
        <f t="shared" si="6"/>
        <v>0.51537827482140552</v>
      </c>
    </row>
    <row r="155" spans="1:20" x14ac:dyDescent="0.3">
      <c r="A155">
        <v>13</v>
      </c>
      <c r="B155">
        <v>5000</v>
      </c>
      <c r="C155">
        <v>0</v>
      </c>
      <c r="D155" s="1">
        <v>6.3009999999999997E-2</v>
      </c>
      <c r="E155" s="1">
        <v>2.1190000000000001E-2</v>
      </c>
      <c r="F155">
        <v>11.09</v>
      </c>
      <c r="G155">
        <v>3.819</v>
      </c>
      <c r="H155">
        <v>3.8064</v>
      </c>
      <c r="I155">
        <v>0.76319999999999999</v>
      </c>
      <c r="J155">
        <v>7.3800000000000004E-2</v>
      </c>
      <c r="K155">
        <v>0.17771999999999999</v>
      </c>
      <c r="L155" s="1">
        <v>3.1359999999999998E-4</v>
      </c>
      <c r="M155" s="1">
        <v>7.5489999999999997E-4</v>
      </c>
      <c r="N155">
        <v>6.4399999999999999E-2</v>
      </c>
      <c r="O155">
        <v>5.6300000000000003E-2</v>
      </c>
      <c r="P155">
        <v>14.54</v>
      </c>
      <c r="Q155">
        <v>0.81910000000000005</v>
      </c>
      <c r="R155">
        <v>2.3599999999999999E-2</v>
      </c>
      <c r="S155" s="1">
        <v>4.4299999999999999E-2</v>
      </c>
      <c r="T155">
        <f t="shared" si="6"/>
        <v>0.55832384639597799</v>
      </c>
    </row>
    <row r="156" spans="1:20" x14ac:dyDescent="0.3">
      <c r="A156">
        <v>14</v>
      </c>
      <c r="B156">
        <v>5000</v>
      </c>
      <c r="C156">
        <v>0</v>
      </c>
      <c r="D156">
        <v>-0.39119999999999999</v>
      </c>
      <c r="E156" s="1">
        <v>1.3270000000000001E-2</v>
      </c>
      <c r="F156">
        <v>6.95</v>
      </c>
      <c r="G156">
        <v>3.7429999999999999</v>
      </c>
      <c r="H156">
        <v>2.6461000000000001</v>
      </c>
      <c r="I156">
        <v>0.70169999999999999</v>
      </c>
      <c r="J156">
        <v>-0.78800000000000003</v>
      </c>
      <c r="K156">
        <v>0.19139999999999999</v>
      </c>
      <c r="L156" s="1">
        <v>-1.9469999999999999E-3</v>
      </c>
      <c r="M156" s="1">
        <v>4.729E-4</v>
      </c>
      <c r="N156">
        <v>-0.37709999999999999</v>
      </c>
      <c r="O156">
        <v>-0.55289999999999995</v>
      </c>
      <c r="P156">
        <v>9.9049999999999994</v>
      </c>
      <c r="Q156">
        <v>-5.4770000000000003</v>
      </c>
      <c r="R156">
        <v>-5.3900000000000003E-2</v>
      </c>
      <c r="S156" s="1">
        <v>5.4239999999999997E-2</v>
      </c>
      <c r="T156">
        <f t="shared" si="6"/>
        <v>0.60130083389708633</v>
      </c>
    </row>
    <row r="157" spans="1:20" x14ac:dyDescent="0.3">
      <c r="A157">
        <v>15</v>
      </c>
      <c r="B157">
        <v>5000</v>
      </c>
      <c r="C157">
        <v>0</v>
      </c>
      <c r="D157">
        <v>-0.80869999999999997</v>
      </c>
      <c r="E157" s="1">
        <v>6.4270000000000004E-3</v>
      </c>
      <c r="F157">
        <v>3.3650000000000002</v>
      </c>
      <c r="G157">
        <v>3.6779999999999999</v>
      </c>
      <c r="H157">
        <v>1.6422000000000001</v>
      </c>
      <c r="I157">
        <v>0.55710000000000004</v>
      </c>
      <c r="J157">
        <v>-3.605</v>
      </c>
      <c r="K157">
        <v>0.20507</v>
      </c>
      <c r="L157" s="1">
        <v>-4.0249999999999999E-3</v>
      </c>
      <c r="M157" s="1">
        <v>2.2900000000000001E-4</v>
      </c>
      <c r="N157">
        <v>-0.7359</v>
      </c>
      <c r="O157">
        <v>-2.0083000000000002</v>
      </c>
      <c r="P157">
        <v>6.04</v>
      </c>
      <c r="Q157">
        <v>-12.13</v>
      </c>
      <c r="R157">
        <v>-0.121</v>
      </c>
      <c r="S157" s="1">
        <v>6.6460000000000005E-2</v>
      </c>
      <c r="T157">
        <f t="shared" si="6"/>
        <v>0.6442464054716589</v>
      </c>
    </row>
    <row r="158" spans="1:20" x14ac:dyDescent="0.3">
      <c r="J158">
        <f>MAX(J143:J157)</f>
        <v>0.65529999999999999</v>
      </c>
    </row>
    <row r="161" spans="1:20" x14ac:dyDescent="0.3">
      <c r="A161" t="s">
        <v>95</v>
      </c>
    </row>
    <row r="162" spans="1:20" x14ac:dyDescent="0.3">
      <c r="A162" s="1" t="s">
        <v>27</v>
      </c>
      <c r="B162" t="s">
        <v>28</v>
      </c>
      <c r="C162" t="s">
        <v>8</v>
      </c>
      <c r="D162" t="s">
        <v>29</v>
      </c>
      <c r="E162" t="s">
        <v>30</v>
      </c>
      <c r="F162" t="s">
        <v>31</v>
      </c>
      <c r="G162" t="s">
        <v>12</v>
      </c>
      <c r="H162" t="s">
        <v>13</v>
      </c>
      <c r="I162" t="s">
        <v>14</v>
      </c>
      <c r="J162" t="s">
        <v>15</v>
      </c>
      <c r="K162" t="s">
        <v>32</v>
      </c>
      <c r="L162" t="s">
        <v>33</v>
      </c>
      <c r="M162" t="s">
        <v>34</v>
      </c>
      <c r="N162" t="s">
        <v>35</v>
      </c>
      <c r="O162" t="s">
        <v>20</v>
      </c>
      <c r="P162" t="s">
        <v>21</v>
      </c>
      <c r="Q162" t="s">
        <v>22</v>
      </c>
      <c r="R162" t="s">
        <v>23</v>
      </c>
      <c r="S162" t="s">
        <v>24</v>
      </c>
      <c r="T162" t="s">
        <v>25</v>
      </c>
    </row>
    <row r="163" spans="1:20" x14ac:dyDescent="0.3">
      <c r="A163">
        <v>1</v>
      </c>
      <c r="B163">
        <v>5000</v>
      </c>
      <c r="C163">
        <v>0</v>
      </c>
      <c r="D163">
        <v>4.8879999999999999</v>
      </c>
      <c r="E163" s="1">
        <v>7.8210000000000002E-2</v>
      </c>
      <c r="F163">
        <v>40.950000000000003</v>
      </c>
      <c r="G163">
        <v>4.3620000000000001</v>
      </c>
      <c r="H163">
        <v>12.1662</v>
      </c>
      <c r="I163">
        <v>0.77159999999999995</v>
      </c>
      <c r="J163">
        <v>0.11940000000000001</v>
      </c>
      <c r="K163">
        <v>1.367E-2</v>
      </c>
      <c r="L163" s="1">
        <v>2.4330000000000001E-2</v>
      </c>
      <c r="M163" s="1">
        <v>2.7859999999999998E-3</v>
      </c>
      <c r="N163">
        <v>10.453099999999999</v>
      </c>
      <c r="O163">
        <v>9.2100000000000001E-2</v>
      </c>
      <c r="P163">
        <v>53.07</v>
      </c>
      <c r="Q163">
        <v>4.8879999999999999</v>
      </c>
      <c r="R163">
        <v>1.0147999999999999</v>
      </c>
      <c r="S163" s="1">
        <v>2.9569999999999999E-2</v>
      </c>
      <c r="T163">
        <f>K163*PI()</f>
        <v>4.2945571574572475E-2</v>
      </c>
    </row>
    <row r="164" spans="1:20" x14ac:dyDescent="0.3">
      <c r="A164">
        <v>2</v>
      </c>
      <c r="B164">
        <v>5000</v>
      </c>
      <c r="C164">
        <v>0</v>
      </c>
      <c r="D164">
        <v>4.5890000000000004</v>
      </c>
      <c r="E164" s="1">
        <v>7.6810000000000003E-2</v>
      </c>
      <c r="F164">
        <v>40.22</v>
      </c>
      <c r="G164">
        <v>4.3490000000000002</v>
      </c>
      <c r="H164">
        <v>11.9611</v>
      </c>
      <c r="I164">
        <v>0.7732</v>
      </c>
      <c r="J164">
        <v>0.22819999999999999</v>
      </c>
      <c r="K164">
        <v>2.734E-2</v>
      </c>
      <c r="L164" s="1">
        <v>2.2839999999999999E-2</v>
      </c>
      <c r="M164" s="1">
        <v>2.7360000000000002E-3</v>
      </c>
      <c r="N164">
        <v>9.2335999999999991</v>
      </c>
      <c r="O164">
        <v>0.1764</v>
      </c>
      <c r="P164">
        <v>52.02</v>
      </c>
      <c r="Q164">
        <v>9.1780000000000008</v>
      </c>
      <c r="R164">
        <v>0.94820000000000004</v>
      </c>
      <c r="S164" s="1">
        <v>2.6759999999999999E-2</v>
      </c>
      <c r="T164">
        <f t="shared" ref="T164:T177" si="7">K164*PI()</f>
        <v>8.589114314914495E-2</v>
      </c>
    </row>
    <row r="165" spans="1:20" x14ac:dyDescent="0.3">
      <c r="A165">
        <v>3</v>
      </c>
      <c r="B165">
        <v>5000</v>
      </c>
      <c r="C165">
        <v>0</v>
      </c>
      <c r="D165">
        <v>4.2629999999999999</v>
      </c>
      <c r="E165" s="1">
        <v>7.4899999999999994E-2</v>
      </c>
      <c r="F165">
        <v>39.22</v>
      </c>
      <c r="G165">
        <v>4.3310000000000004</v>
      </c>
      <c r="H165">
        <v>11.6812</v>
      </c>
      <c r="I165">
        <v>0.77529999999999999</v>
      </c>
      <c r="J165">
        <v>0.3261</v>
      </c>
      <c r="K165">
        <v>4.1009999999999998E-2</v>
      </c>
      <c r="L165" s="1">
        <v>2.1219999999999999E-2</v>
      </c>
      <c r="M165" s="1">
        <v>2.6679999999999998E-3</v>
      </c>
      <c r="N165">
        <v>8.0692000000000004</v>
      </c>
      <c r="O165">
        <v>0.25280000000000002</v>
      </c>
      <c r="P165">
        <v>50.59</v>
      </c>
      <c r="Q165">
        <v>12.79</v>
      </c>
      <c r="R165">
        <v>0.876</v>
      </c>
      <c r="S165" s="1">
        <v>2.4420000000000001E-2</v>
      </c>
      <c r="T165">
        <f t="shared" si="7"/>
        <v>0.12883671472371741</v>
      </c>
    </row>
    <row r="166" spans="1:20" x14ac:dyDescent="0.3">
      <c r="A166">
        <v>4</v>
      </c>
      <c r="B166">
        <v>5000</v>
      </c>
      <c r="C166">
        <v>0</v>
      </c>
      <c r="D166">
        <v>3.915</v>
      </c>
      <c r="E166" s="1">
        <v>7.2480000000000003E-2</v>
      </c>
      <c r="F166">
        <v>37.950000000000003</v>
      </c>
      <c r="G166">
        <v>4.3079999999999998</v>
      </c>
      <c r="H166">
        <v>11.3263</v>
      </c>
      <c r="I166">
        <v>0.77790000000000004</v>
      </c>
      <c r="J166">
        <v>0.41260000000000002</v>
      </c>
      <c r="K166">
        <v>5.4679999999999999E-2</v>
      </c>
      <c r="L166" s="1">
        <v>1.9480000000000001E-2</v>
      </c>
      <c r="M166" s="1">
        <v>2.5820000000000001E-3</v>
      </c>
      <c r="N166">
        <v>6.9656000000000002</v>
      </c>
      <c r="O166">
        <v>0.32100000000000001</v>
      </c>
      <c r="P166">
        <v>48.79</v>
      </c>
      <c r="Q166">
        <v>15.66</v>
      </c>
      <c r="R166">
        <v>0.79949999999999999</v>
      </c>
      <c r="S166" s="1">
        <v>2.266E-2</v>
      </c>
      <c r="T166">
        <f t="shared" si="7"/>
        <v>0.1717822862982899</v>
      </c>
    </row>
    <row r="167" spans="1:20" x14ac:dyDescent="0.3">
      <c r="A167">
        <v>5</v>
      </c>
      <c r="B167">
        <v>5000</v>
      </c>
      <c r="C167">
        <v>0</v>
      </c>
      <c r="D167">
        <v>3.5430000000000001</v>
      </c>
      <c r="E167" s="1">
        <v>6.948E-2</v>
      </c>
      <c r="F167">
        <v>36.380000000000003</v>
      </c>
      <c r="G167">
        <v>4.2789999999999999</v>
      </c>
      <c r="H167">
        <v>10.8857</v>
      </c>
      <c r="I167">
        <v>0.78100000000000003</v>
      </c>
      <c r="J167">
        <v>0.48699999999999999</v>
      </c>
      <c r="K167">
        <v>6.8360000000000004E-2</v>
      </c>
      <c r="L167" s="1">
        <v>1.763E-2</v>
      </c>
      <c r="M167" s="1">
        <v>2.4750000000000002E-3</v>
      </c>
      <c r="N167">
        <v>5.9245999999999999</v>
      </c>
      <c r="O167">
        <v>0.38030000000000003</v>
      </c>
      <c r="P167">
        <v>46.58</v>
      </c>
      <c r="Q167">
        <v>17.72</v>
      </c>
      <c r="R167">
        <v>0.71879999999999999</v>
      </c>
      <c r="S167" s="1">
        <v>2.1510000000000001E-2</v>
      </c>
      <c r="T167">
        <f t="shared" si="7"/>
        <v>0.21475927379939827</v>
      </c>
    </row>
    <row r="168" spans="1:20" x14ac:dyDescent="0.3">
      <c r="A168">
        <v>6</v>
      </c>
      <c r="B168">
        <v>5000</v>
      </c>
      <c r="C168">
        <v>0</v>
      </c>
      <c r="D168">
        <v>3.1480000000000001</v>
      </c>
      <c r="E168" s="1">
        <v>6.5879999999999994E-2</v>
      </c>
      <c r="F168">
        <v>34.5</v>
      </c>
      <c r="G168">
        <v>4.2450000000000001</v>
      </c>
      <c r="H168">
        <v>10.358700000000001</v>
      </c>
      <c r="I168">
        <v>0.78449999999999998</v>
      </c>
      <c r="J168">
        <v>0.54749999999999999</v>
      </c>
      <c r="K168">
        <v>8.2030000000000006E-2</v>
      </c>
      <c r="L168" s="1">
        <v>1.567E-2</v>
      </c>
      <c r="M168" s="1">
        <v>2.3470000000000001E-3</v>
      </c>
      <c r="N168">
        <v>4.9462999999999999</v>
      </c>
      <c r="O168">
        <v>0.42949999999999999</v>
      </c>
      <c r="P168">
        <v>43.97</v>
      </c>
      <c r="Q168">
        <v>18.89</v>
      </c>
      <c r="R168">
        <v>0.6341</v>
      </c>
      <c r="S168" s="1">
        <v>2.1170000000000001E-2</v>
      </c>
      <c r="T168">
        <f t="shared" si="7"/>
        <v>0.25770484537397076</v>
      </c>
    </row>
    <row r="169" spans="1:20" x14ac:dyDescent="0.3">
      <c r="A169">
        <v>7</v>
      </c>
      <c r="B169">
        <v>5000</v>
      </c>
      <c r="C169">
        <v>0</v>
      </c>
      <c r="D169">
        <v>2.7290000000000001</v>
      </c>
      <c r="E169" s="1">
        <v>6.1670000000000003E-2</v>
      </c>
      <c r="F169">
        <v>32.29</v>
      </c>
      <c r="G169">
        <v>4.2050000000000001</v>
      </c>
      <c r="H169">
        <v>9.7407000000000004</v>
      </c>
      <c r="I169">
        <v>0.78839999999999999</v>
      </c>
      <c r="J169">
        <v>0.59150000000000003</v>
      </c>
      <c r="K169">
        <v>9.5699999999999993E-2</v>
      </c>
      <c r="L169" s="1">
        <v>1.358E-2</v>
      </c>
      <c r="M169" s="1">
        <v>2.1970000000000002E-3</v>
      </c>
      <c r="N169">
        <v>4.0298999999999996</v>
      </c>
      <c r="O169">
        <v>0.46639999999999998</v>
      </c>
      <c r="P169">
        <v>40.96</v>
      </c>
      <c r="Q169">
        <v>19.100000000000001</v>
      </c>
      <c r="R169">
        <v>0.54569999999999996</v>
      </c>
      <c r="S169" s="1">
        <v>2.1770000000000001E-2</v>
      </c>
      <c r="T169">
        <f t="shared" si="7"/>
        <v>0.30065041694854316</v>
      </c>
    </row>
    <row r="170" spans="1:20" s="2" customFormat="1" x14ac:dyDescent="0.3">
      <c r="A170" s="2">
        <v>8</v>
      </c>
      <c r="B170" s="2">
        <v>5000</v>
      </c>
      <c r="C170" s="2">
        <v>0</v>
      </c>
      <c r="D170" s="2">
        <v>2.2850000000000001</v>
      </c>
      <c r="E170" s="3">
        <v>5.6759999999999998E-2</v>
      </c>
      <c r="F170" s="2">
        <v>29.72</v>
      </c>
      <c r="G170" s="2">
        <v>4.1580000000000004</v>
      </c>
      <c r="H170" s="2">
        <v>9.0207999999999995</v>
      </c>
      <c r="I170" s="2">
        <v>0.7923</v>
      </c>
      <c r="J170" s="2">
        <v>0.61519999999999997</v>
      </c>
      <c r="K170" s="2">
        <v>0.10936999999999999</v>
      </c>
      <c r="L170" s="3">
        <v>1.137E-2</v>
      </c>
      <c r="M170" s="3">
        <v>2.0219999999999999E-3</v>
      </c>
      <c r="N170" s="2">
        <v>3.1738</v>
      </c>
      <c r="O170" s="2">
        <v>0.4874</v>
      </c>
      <c r="P170" s="2">
        <v>37.51</v>
      </c>
      <c r="Q170" s="2">
        <v>18.28</v>
      </c>
      <c r="R170" s="2">
        <v>0.4536</v>
      </c>
      <c r="S170" s="3">
        <v>2.3369999999999998E-2</v>
      </c>
      <c r="T170" s="2">
        <f t="shared" si="7"/>
        <v>0.34359598852311568</v>
      </c>
    </row>
    <row r="171" spans="1:20" x14ac:dyDescent="0.3">
      <c r="A171">
        <v>9</v>
      </c>
      <c r="B171">
        <v>5000</v>
      </c>
      <c r="C171">
        <v>0</v>
      </c>
      <c r="D171">
        <v>1.8180000000000001</v>
      </c>
      <c r="E171" s="1">
        <v>5.1069999999999997E-2</v>
      </c>
      <c r="F171">
        <v>26.74</v>
      </c>
      <c r="G171">
        <v>4.1040000000000001</v>
      </c>
      <c r="H171">
        <v>8.1877999999999993</v>
      </c>
      <c r="I171">
        <v>0.79590000000000005</v>
      </c>
      <c r="J171">
        <v>0.61170000000000002</v>
      </c>
      <c r="K171">
        <v>0.12304</v>
      </c>
      <c r="L171" s="1">
        <v>9.0469999999999995E-3</v>
      </c>
      <c r="M171" s="1">
        <v>1.82E-3</v>
      </c>
      <c r="N171">
        <v>2.3755999999999999</v>
      </c>
      <c r="O171">
        <v>0.4869</v>
      </c>
      <c r="P171">
        <v>33.6</v>
      </c>
      <c r="Q171">
        <v>16.36</v>
      </c>
      <c r="R171">
        <v>0.3584</v>
      </c>
      <c r="S171" s="1">
        <v>2.6020000000000001E-2</v>
      </c>
      <c r="T171">
        <f t="shared" si="7"/>
        <v>0.38654156009768814</v>
      </c>
    </row>
    <row r="172" spans="1:20" x14ac:dyDescent="0.3">
      <c r="A172">
        <v>10</v>
      </c>
      <c r="B172">
        <v>5000</v>
      </c>
      <c r="C172">
        <v>0</v>
      </c>
      <c r="D172">
        <v>1.3280000000000001</v>
      </c>
      <c r="E172" s="1">
        <v>4.4589999999999998E-2</v>
      </c>
      <c r="F172">
        <v>23.35</v>
      </c>
      <c r="G172">
        <v>4.0419999999999998</v>
      </c>
      <c r="H172">
        <v>7.2378</v>
      </c>
      <c r="I172">
        <v>0.79810000000000003</v>
      </c>
      <c r="J172">
        <v>0.56859999999999999</v>
      </c>
      <c r="K172">
        <v>0.13671</v>
      </c>
      <c r="L172" s="1">
        <v>6.607E-3</v>
      </c>
      <c r="M172" s="1">
        <v>1.5889999999999999E-3</v>
      </c>
      <c r="N172">
        <v>1.6341000000000001</v>
      </c>
      <c r="O172">
        <v>0.45379999999999998</v>
      </c>
      <c r="P172">
        <v>29.25</v>
      </c>
      <c r="Q172">
        <v>13.28</v>
      </c>
      <c r="R172">
        <v>0.26090000000000002</v>
      </c>
      <c r="S172" s="1">
        <v>2.998E-2</v>
      </c>
      <c r="T172">
        <f t="shared" si="7"/>
        <v>0.4294871316722606</v>
      </c>
    </row>
    <row r="173" spans="1:20" x14ac:dyDescent="0.3">
      <c r="A173">
        <v>11</v>
      </c>
      <c r="B173">
        <v>5000</v>
      </c>
      <c r="C173">
        <v>0</v>
      </c>
      <c r="D173">
        <v>0.8155</v>
      </c>
      <c r="E173" s="1">
        <v>3.7359999999999997E-2</v>
      </c>
      <c r="F173">
        <v>19.559999999999999</v>
      </c>
      <c r="G173">
        <v>3.9729999999999999</v>
      </c>
      <c r="H173">
        <v>6.1772</v>
      </c>
      <c r="I173">
        <v>0.79710000000000003</v>
      </c>
      <c r="J173">
        <v>0.45860000000000001</v>
      </c>
      <c r="K173">
        <v>0.15038000000000001</v>
      </c>
      <c r="L173" s="1">
        <v>4.0590000000000001E-3</v>
      </c>
      <c r="M173" s="1">
        <v>1.3309999999999999E-3</v>
      </c>
      <c r="N173">
        <v>0.94640000000000002</v>
      </c>
      <c r="O173">
        <v>0.36549999999999999</v>
      </c>
      <c r="P173">
        <v>24.54</v>
      </c>
      <c r="Q173">
        <v>8.9710000000000001</v>
      </c>
      <c r="R173">
        <v>0.16200000000000001</v>
      </c>
      <c r="S173" s="1">
        <v>3.5810000000000002E-2</v>
      </c>
      <c r="T173">
        <f t="shared" si="7"/>
        <v>0.47243270324683312</v>
      </c>
    </row>
    <row r="174" spans="1:20" x14ac:dyDescent="0.3">
      <c r="A174">
        <v>12</v>
      </c>
      <c r="B174">
        <v>5000</v>
      </c>
      <c r="C174">
        <v>0</v>
      </c>
      <c r="D174">
        <v>0.31209999999999999</v>
      </c>
      <c r="E174" s="1">
        <v>3.014E-2</v>
      </c>
      <c r="F174">
        <v>15.78</v>
      </c>
      <c r="G174">
        <v>3.9039999999999999</v>
      </c>
      <c r="H174">
        <v>5.1186999999999996</v>
      </c>
      <c r="I174">
        <v>0.78969999999999996</v>
      </c>
      <c r="J174">
        <v>0.23730000000000001</v>
      </c>
      <c r="K174">
        <v>0.16405</v>
      </c>
      <c r="L174" s="1">
        <v>1.5529999999999999E-3</v>
      </c>
      <c r="M174" s="1">
        <v>1.0740000000000001E-3</v>
      </c>
      <c r="N174">
        <v>0.34139999999999998</v>
      </c>
      <c r="O174">
        <v>0.18740000000000001</v>
      </c>
      <c r="P174">
        <v>19.98</v>
      </c>
      <c r="Q174">
        <v>3.7450000000000001</v>
      </c>
      <c r="R174">
        <v>6.8699999999999997E-2</v>
      </c>
      <c r="S174" s="1">
        <v>4.3619999999999999E-2</v>
      </c>
      <c r="T174">
        <f t="shared" si="7"/>
        <v>0.51537827482140552</v>
      </c>
    </row>
    <row r="175" spans="1:20" x14ac:dyDescent="0.3">
      <c r="A175">
        <v>13</v>
      </c>
      <c r="B175">
        <v>5000</v>
      </c>
      <c r="C175">
        <v>0</v>
      </c>
      <c r="D175">
        <v>-0.15690000000000001</v>
      </c>
      <c r="E175" s="1">
        <v>2.298E-2</v>
      </c>
      <c r="F175">
        <v>12.03</v>
      </c>
      <c r="G175">
        <v>3.8359999999999999</v>
      </c>
      <c r="H175">
        <v>4.0685000000000002</v>
      </c>
      <c r="I175">
        <v>0.77090000000000003</v>
      </c>
      <c r="J175">
        <v>-0.1696</v>
      </c>
      <c r="K175">
        <v>0.17771999999999999</v>
      </c>
      <c r="L175" s="1">
        <v>-7.8100000000000001E-4</v>
      </c>
      <c r="M175" s="1">
        <v>8.1859999999999995E-4</v>
      </c>
      <c r="N175">
        <v>-0.16170000000000001</v>
      </c>
      <c r="O175">
        <v>-0.13070000000000001</v>
      </c>
      <c r="P175">
        <v>15.61</v>
      </c>
      <c r="Q175">
        <v>-2.04</v>
      </c>
      <c r="R175">
        <v>-1.43E-2</v>
      </c>
      <c r="S175" s="1">
        <v>5.3319999999999999E-2</v>
      </c>
      <c r="T175">
        <f t="shared" si="7"/>
        <v>0.55832384639597799</v>
      </c>
    </row>
    <row r="176" spans="1:20" x14ac:dyDescent="0.3">
      <c r="A176">
        <v>14</v>
      </c>
      <c r="B176">
        <v>5000</v>
      </c>
      <c r="C176">
        <v>0</v>
      </c>
      <c r="D176">
        <v>-0.59030000000000005</v>
      </c>
      <c r="E176" s="1">
        <v>1.5939999999999999E-2</v>
      </c>
      <c r="F176">
        <v>8.3439999999999994</v>
      </c>
      <c r="G176">
        <v>3.7690000000000001</v>
      </c>
      <c r="H176">
        <v>3.0363000000000002</v>
      </c>
      <c r="I176">
        <v>0.72919999999999996</v>
      </c>
      <c r="J176">
        <v>-0.99050000000000005</v>
      </c>
      <c r="K176">
        <v>0.19139999999999999</v>
      </c>
      <c r="L176" s="1">
        <v>-2.9380000000000001E-3</v>
      </c>
      <c r="M176" s="1">
        <v>5.6769999999999998E-4</v>
      </c>
      <c r="N176">
        <v>-0.57310000000000005</v>
      </c>
      <c r="O176">
        <v>-0.72219999999999995</v>
      </c>
      <c r="P176">
        <v>11.44</v>
      </c>
      <c r="Q176">
        <v>-8.2639999999999993</v>
      </c>
      <c r="R176">
        <v>-8.7300000000000003E-2</v>
      </c>
      <c r="S176" s="1">
        <v>6.3969999999999999E-2</v>
      </c>
      <c r="T176">
        <f t="shared" si="7"/>
        <v>0.60130083389708633</v>
      </c>
    </row>
    <row r="177" spans="1:20" x14ac:dyDescent="0.3">
      <c r="A177">
        <v>15</v>
      </c>
      <c r="B177">
        <v>5000</v>
      </c>
      <c r="C177">
        <v>0</v>
      </c>
      <c r="D177">
        <v>-0.98680000000000001</v>
      </c>
      <c r="E177" s="1">
        <v>1.001E-2</v>
      </c>
      <c r="F177">
        <v>5.24</v>
      </c>
      <c r="G177">
        <v>3.7120000000000002</v>
      </c>
      <c r="H177">
        <v>2.1671</v>
      </c>
      <c r="I177">
        <v>0.65129999999999999</v>
      </c>
      <c r="J177">
        <v>-2.8249</v>
      </c>
      <c r="K177">
        <v>0.20507</v>
      </c>
      <c r="L177" s="1">
        <v>-4.9109999999999996E-3</v>
      </c>
      <c r="M177" s="1">
        <v>3.5649999999999999E-4</v>
      </c>
      <c r="N177">
        <v>-0.90310000000000001</v>
      </c>
      <c r="O177">
        <v>-1.8399000000000001</v>
      </c>
      <c r="P177">
        <v>8.0449999999999999</v>
      </c>
      <c r="Q177">
        <v>-14.8</v>
      </c>
      <c r="R177">
        <v>-0.14979999999999999</v>
      </c>
      <c r="S177" s="1">
        <v>7.6829999999999996E-2</v>
      </c>
      <c r="T177">
        <f t="shared" si="7"/>
        <v>0.6442464054716589</v>
      </c>
    </row>
    <row r="178" spans="1:20" x14ac:dyDescent="0.3">
      <c r="J178">
        <f>MAX(J163:J177)</f>
        <v>0.61519999999999997</v>
      </c>
    </row>
    <row r="181" spans="1:20" x14ac:dyDescent="0.3">
      <c r="A181" t="s">
        <v>96</v>
      </c>
    </row>
    <row r="182" spans="1:20" x14ac:dyDescent="0.3">
      <c r="A182" t="s">
        <v>27</v>
      </c>
      <c r="B182" t="s">
        <v>28</v>
      </c>
      <c r="C182" t="s">
        <v>8</v>
      </c>
      <c r="D182" t="s">
        <v>29</v>
      </c>
      <c r="E182" t="s">
        <v>30</v>
      </c>
      <c r="F182" t="s">
        <v>31</v>
      </c>
      <c r="G182" t="s">
        <v>12</v>
      </c>
      <c r="H182" t="s">
        <v>13</v>
      </c>
      <c r="I182" t="s">
        <v>14</v>
      </c>
      <c r="J182" t="s">
        <v>15</v>
      </c>
      <c r="K182" t="s">
        <v>32</v>
      </c>
      <c r="L182" t="s">
        <v>33</v>
      </c>
      <c r="M182" t="s">
        <v>34</v>
      </c>
      <c r="N182" t="s">
        <v>35</v>
      </c>
      <c r="O182" t="s">
        <v>20</v>
      </c>
      <c r="P182" t="s">
        <v>21</v>
      </c>
      <c r="Q182" t="s">
        <v>22</v>
      </c>
      <c r="R182" t="s">
        <v>23</v>
      </c>
      <c r="S182" t="s">
        <v>24</v>
      </c>
      <c r="T182" t="s">
        <v>25</v>
      </c>
    </row>
    <row r="183" spans="1:20" x14ac:dyDescent="0.3">
      <c r="A183">
        <v>1</v>
      </c>
      <c r="B183">
        <v>5000</v>
      </c>
      <c r="C183">
        <v>0</v>
      </c>
      <c r="D183">
        <v>5.0860000000000003</v>
      </c>
      <c r="E183" s="1">
        <v>8.0829999999999999E-2</v>
      </c>
      <c r="F183">
        <v>42.32</v>
      </c>
      <c r="G183">
        <v>4.3869999999999996</v>
      </c>
      <c r="H183">
        <v>12.5509</v>
      </c>
      <c r="I183">
        <v>0.76859999999999995</v>
      </c>
      <c r="J183">
        <v>0.1202</v>
      </c>
      <c r="K183">
        <v>1.367E-2</v>
      </c>
      <c r="L183" s="1">
        <v>2.5309999999999999E-2</v>
      </c>
      <c r="M183" s="1">
        <v>2.8800000000000002E-3</v>
      </c>
      <c r="N183">
        <v>10.680899999999999</v>
      </c>
      <c r="O183">
        <v>9.2399999999999996E-2</v>
      </c>
      <c r="P183">
        <v>55.06</v>
      </c>
      <c r="Q183">
        <v>5.0860000000000003</v>
      </c>
      <c r="R183">
        <v>1.0556000000000001</v>
      </c>
      <c r="S183" s="1">
        <v>2.9329999999999998E-2</v>
      </c>
      <c r="T183">
        <f>K183*PI()</f>
        <v>4.2945571574572475E-2</v>
      </c>
    </row>
    <row r="184" spans="1:20" x14ac:dyDescent="0.3">
      <c r="A184">
        <v>2</v>
      </c>
      <c r="B184">
        <v>5000</v>
      </c>
      <c r="C184">
        <v>0</v>
      </c>
      <c r="D184">
        <v>4.7850000000000001</v>
      </c>
      <c r="E184" s="1">
        <v>7.9500000000000001E-2</v>
      </c>
      <c r="F184">
        <v>41.62</v>
      </c>
      <c r="G184">
        <v>4.3739999999999997</v>
      </c>
      <c r="H184">
        <v>12.354900000000001</v>
      </c>
      <c r="I184">
        <v>0.7702</v>
      </c>
      <c r="J184">
        <v>0.22989999999999999</v>
      </c>
      <c r="K184">
        <v>2.734E-2</v>
      </c>
      <c r="L184" s="1">
        <v>2.3820000000000001E-2</v>
      </c>
      <c r="M184" s="1">
        <v>2.8319999999999999E-3</v>
      </c>
      <c r="N184">
        <v>9.4642999999999997</v>
      </c>
      <c r="O184">
        <v>0.17710000000000001</v>
      </c>
      <c r="P184">
        <v>54.05</v>
      </c>
      <c r="Q184">
        <v>9.5709999999999997</v>
      </c>
      <c r="R184">
        <v>0.98839999999999995</v>
      </c>
      <c r="S184" s="1">
        <v>2.647E-2</v>
      </c>
      <c r="T184">
        <f t="shared" ref="T184:T197" si="8">K184*PI()</f>
        <v>8.589114314914495E-2</v>
      </c>
    </row>
    <row r="185" spans="1:20" x14ac:dyDescent="0.3">
      <c r="A185">
        <v>3</v>
      </c>
      <c r="B185">
        <v>5000</v>
      </c>
      <c r="C185">
        <v>0</v>
      </c>
      <c r="D185">
        <v>4.4589999999999996</v>
      </c>
      <c r="E185" s="1">
        <v>7.7649999999999997E-2</v>
      </c>
      <c r="F185">
        <v>40.659999999999997</v>
      </c>
      <c r="G185">
        <v>4.3570000000000002</v>
      </c>
      <c r="H185">
        <v>12.0844</v>
      </c>
      <c r="I185">
        <v>0.7722</v>
      </c>
      <c r="J185">
        <v>0.32900000000000001</v>
      </c>
      <c r="K185">
        <v>4.1009999999999998E-2</v>
      </c>
      <c r="L185" s="1">
        <v>2.2190000000000001E-2</v>
      </c>
      <c r="M185" s="1">
        <v>2.7659999999999998E-3</v>
      </c>
      <c r="N185">
        <v>8.3023000000000007</v>
      </c>
      <c r="O185">
        <v>0.25409999999999999</v>
      </c>
      <c r="P185">
        <v>52.65</v>
      </c>
      <c r="Q185">
        <v>13.38</v>
      </c>
      <c r="R185">
        <v>0.91559999999999997</v>
      </c>
      <c r="S185" s="1">
        <v>2.4070000000000001E-2</v>
      </c>
      <c r="T185">
        <f t="shared" si="8"/>
        <v>0.12883671472371741</v>
      </c>
    </row>
    <row r="186" spans="1:20" x14ac:dyDescent="0.3">
      <c r="A186">
        <v>4</v>
      </c>
      <c r="B186">
        <v>5000</v>
      </c>
      <c r="C186">
        <v>0</v>
      </c>
      <c r="D186">
        <v>4.1100000000000003</v>
      </c>
      <c r="E186" s="1">
        <v>7.5300000000000006E-2</v>
      </c>
      <c r="F186">
        <v>39.43</v>
      </c>
      <c r="G186">
        <v>4.3339999999999996</v>
      </c>
      <c r="H186">
        <v>11.7395</v>
      </c>
      <c r="I186">
        <v>0.77480000000000004</v>
      </c>
      <c r="J186">
        <v>0.41699999999999998</v>
      </c>
      <c r="K186">
        <v>5.4679999999999999E-2</v>
      </c>
      <c r="L186" s="1">
        <v>2.0459999999999999E-2</v>
      </c>
      <c r="M186" s="1">
        <v>2.6830000000000001E-3</v>
      </c>
      <c r="N186">
        <v>7.2007000000000003</v>
      </c>
      <c r="O186">
        <v>0.3231</v>
      </c>
      <c r="P186">
        <v>50.88</v>
      </c>
      <c r="Q186">
        <v>16.440000000000001</v>
      </c>
      <c r="R186">
        <v>0.8387</v>
      </c>
      <c r="S186" s="1">
        <v>2.2259999999999999E-2</v>
      </c>
      <c r="T186">
        <f t="shared" si="8"/>
        <v>0.1717822862982899</v>
      </c>
    </row>
    <row r="187" spans="1:20" x14ac:dyDescent="0.3">
      <c r="A187">
        <v>5</v>
      </c>
      <c r="B187">
        <v>5000</v>
      </c>
      <c r="C187">
        <v>0</v>
      </c>
      <c r="D187">
        <v>3.7389999999999999</v>
      </c>
      <c r="E187" s="1">
        <v>7.2359999999999994E-2</v>
      </c>
      <c r="F187">
        <v>37.89</v>
      </c>
      <c r="G187">
        <v>4.3070000000000004</v>
      </c>
      <c r="H187">
        <v>11.308999999999999</v>
      </c>
      <c r="I187">
        <v>0.77800000000000002</v>
      </c>
      <c r="J187">
        <v>0.49340000000000001</v>
      </c>
      <c r="K187">
        <v>6.8360000000000004E-2</v>
      </c>
      <c r="L187" s="1">
        <v>1.8610000000000002E-2</v>
      </c>
      <c r="M187" s="1">
        <v>2.578E-3</v>
      </c>
      <c r="N187">
        <v>6.1608000000000001</v>
      </c>
      <c r="O187">
        <v>0.38390000000000002</v>
      </c>
      <c r="P187">
        <v>48.7</v>
      </c>
      <c r="Q187">
        <v>18.690000000000001</v>
      </c>
      <c r="R187">
        <v>0.75770000000000004</v>
      </c>
      <c r="S187" s="1">
        <v>2.104E-2</v>
      </c>
      <c r="T187">
        <f t="shared" si="8"/>
        <v>0.21475927379939827</v>
      </c>
    </row>
    <row r="188" spans="1:20" x14ac:dyDescent="0.3">
      <c r="A188">
        <v>6</v>
      </c>
      <c r="B188">
        <v>5000</v>
      </c>
      <c r="C188">
        <v>0</v>
      </c>
      <c r="D188">
        <v>3.3439999999999999</v>
      </c>
      <c r="E188" s="1">
        <v>6.8769999999999998E-2</v>
      </c>
      <c r="F188">
        <v>36.01</v>
      </c>
      <c r="G188">
        <v>4.2720000000000002</v>
      </c>
      <c r="H188">
        <v>10.781700000000001</v>
      </c>
      <c r="I188">
        <v>0.78169999999999995</v>
      </c>
      <c r="J188">
        <v>0.55730000000000002</v>
      </c>
      <c r="K188">
        <v>8.2030000000000006E-2</v>
      </c>
      <c r="L188" s="1">
        <v>1.6639999999999999E-2</v>
      </c>
      <c r="M188" s="1">
        <v>2.4499999999999999E-3</v>
      </c>
      <c r="N188">
        <v>5.1828000000000003</v>
      </c>
      <c r="O188">
        <v>0.43559999999999999</v>
      </c>
      <c r="P188">
        <v>46.06</v>
      </c>
      <c r="Q188">
        <v>20.07</v>
      </c>
      <c r="R188">
        <v>0.67269999999999996</v>
      </c>
      <c r="S188" s="1">
        <v>2.052E-2</v>
      </c>
      <c r="T188">
        <f t="shared" si="8"/>
        <v>0.25770484537397076</v>
      </c>
    </row>
    <row r="189" spans="1:20" x14ac:dyDescent="0.3">
      <c r="A189">
        <v>7</v>
      </c>
      <c r="B189">
        <v>5000</v>
      </c>
      <c r="C189">
        <v>0</v>
      </c>
      <c r="D189">
        <v>2.9260000000000002</v>
      </c>
      <c r="E189" s="1">
        <v>6.4409999999999995E-2</v>
      </c>
      <c r="F189">
        <v>33.72</v>
      </c>
      <c r="G189">
        <v>4.2309999999999999</v>
      </c>
      <c r="H189">
        <v>10.1425</v>
      </c>
      <c r="I189">
        <v>0.78590000000000004</v>
      </c>
      <c r="J189">
        <v>0.60740000000000005</v>
      </c>
      <c r="K189">
        <v>9.5699999999999993E-2</v>
      </c>
      <c r="L189" s="1">
        <v>1.456E-2</v>
      </c>
      <c r="M189" s="1">
        <v>2.2950000000000002E-3</v>
      </c>
      <c r="N189">
        <v>4.2659000000000002</v>
      </c>
      <c r="O189">
        <v>0.47739999999999999</v>
      </c>
      <c r="P189">
        <v>42.91</v>
      </c>
      <c r="Q189">
        <v>20.48</v>
      </c>
      <c r="R189">
        <v>0.58399999999999996</v>
      </c>
      <c r="S189" s="1">
        <v>2.0719999999999999E-2</v>
      </c>
      <c r="T189">
        <f t="shared" si="8"/>
        <v>0.30065041694854316</v>
      </c>
    </row>
    <row r="190" spans="1:20" x14ac:dyDescent="0.3">
      <c r="A190">
        <v>8</v>
      </c>
      <c r="B190">
        <v>5000</v>
      </c>
      <c r="C190">
        <v>0</v>
      </c>
      <c r="D190">
        <v>2.484</v>
      </c>
      <c r="E190" s="1">
        <v>5.917E-2</v>
      </c>
      <c r="F190">
        <v>30.98</v>
      </c>
      <c r="G190">
        <v>4.181</v>
      </c>
      <c r="H190">
        <v>9.3752999999999993</v>
      </c>
      <c r="I190">
        <v>0.79049999999999998</v>
      </c>
      <c r="J190">
        <v>0.64149999999999996</v>
      </c>
      <c r="K190">
        <v>0.10936999999999999</v>
      </c>
      <c r="L190" s="1">
        <v>1.2359999999999999E-2</v>
      </c>
      <c r="M190" s="1">
        <v>2.1080000000000001E-3</v>
      </c>
      <c r="N190">
        <v>3.4085999999999999</v>
      </c>
      <c r="O190">
        <v>0.5071</v>
      </c>
      <c r="P190">
        <v>39.200000000000003</v>
      </c>
      <c r="Q190">
        <v>19.88</v>
      </c>
      <c r="R190">
        <v>0.49180000000000001</v>
      </c>
      <c r="S190" s="1">
        <v>2.164E-2</v>
      </c>
      <c r="T190">
        <f t="shared" si="8"/>
        <v>0.34359598852311568</v>
      </c>
    </row>
    <row r="191" spans="1:20" s="2" customFormat="1" x14ac:dyDescent="0.3">
      <c r="A191" s="2">
        <v>9</v>
      </c>
      <c r="B191" s="2">
        <v>5000</v>
      </c>
      <c r="C191" s="2">
        <v>0</v>
      </c>
      <c r="D191" s="2">
        <v>2.0190000000000001</v>
      </c>
      <c r="E191" s="3">
        <v>5.2979999999999999E-2</v>
      </c>
      <c r="F191" s="2">
        <v>27.74</v>
      </c>
      <c r="G191" s="2">
        <v>4.1219999999999999</v>
      </c>
      <c r="H191" s="2">
        <v>8.4672999999999998</v>
      </c>
      <c r="I191" s="2">
        <v>0.79479999999999995</v>
      </c>
      <c r="J191" s="2">
        <v>0.65500000000000003</v>
      </c>
      <c r="K191" s="2">
        <v>0.12304</v>
      </c>
      <c r="L191" s="3">
        <v>1.005E-2</v>
      </c>
      <c r="M191" s="3">
        <v>1.887E-3</v>
      </c>
      <c r="N191" s="2">
        <v>2.6086</v>
      </c>
      <c r="O191" s="2">
        <v>0.52059999999999995</v>
      </c>
      <c r="P191" s="2">
        <v>34.9</v>
      </c>
      <c r="Q191" s="2">
        <v>18.170000000000002</v>
      </c>
      <c r="R191" s="2">
        <v>0.3962</v>
      </c>
      <c r="S191" s="3">
        <v>2.3349999999999999E-2</v>
      </c>
      <c r="T191" s="2">
        <f t="shared" si="8"/>
        <v>0.38654156009768814</v>
      </c>
    </row>
    <row r="192" spans="1:20" x14ac:dyDescent="0.3">
      <c r="A192">
        <v>10</v>
      </c>
      <c r="B192">
        <v>5000</v>
      </c>
      <c r="C192">
        <v>0</v>
      </c>
      <c r="D192">
        <v>1.5309999999999999</v>
      </c>
      <c r="E192" s="1">
        <v>4.5789999999999997E-2</v>
      </c>
      <c r="F192">
        <v>23.97</v>
      </c>
      <c r="G192">
        <v>4.0529999999999999</v>
      </c>
      <c r="H192">
        <v>7.4127000000000001</v>
      </c>
      <c r="I192">
        <v>0.79790000000000005</v>
      </c>
      <c r="J192">
        <v>0.63870000000000005</v>
      </c>
      <c r="K192">
        <v>0.13671</v>
      </c>
      <c r="L192" s="1">
        <v>7.62E-3</v>
      </c>
      <c r="M192" s="1">
        <v>1.6310000000000001E-3</v>
      </c>
      <c r="N192">
        <v>1.8647</v>
      </c>
      <c r="O192">
        <v>0.50960000000000005</v>
      </c>
      <c r="P192">
        <v>30.05</v>
      </c>
      <c r="Q192">
        <v>15.31</v>
      </c>
      <c r="R192">
        <v>0.29849999999999999</v>
      </c>
      <c r="S192" s="1">
        <v>2.6089999999999999E-2</v>
      </c>
      <c r="T192">
        <f t="shared" si="8"/>
        <v>0.4294871316722606</v>
      </c>
    </row>
    <row r="193" spans="1:20" x14ac:dyDescent="0.3">
      <c r="A193">
        <v>11</v>
      </c>
      <c r="B193">
        <v>5000</v>
      </c>
      <c r="C193">
        <v>0</v>
      </c>
      <c r="D193">
        <v>1.022</v>
      </c>
      <c r="E193" s="1">
        <v>3.7629999999999997E-2</v>
      </c>
      <c r="F193">
        <v>19.7</v>
      </c>
      <c r="G193">
        <v>3.9750000000000001</v>
      </c>
      <c r="H193">
        <v>6.2163000000000004</v>
      </c>
      <c r="I193">
        <v>0.79720000000000002</v>
      </c>
      <c r="J193">
        <v>0.5706</v>
      </c>
      <c r="K193">
        <v>0.15038000000000001</v>
      </c>
      <c r="L193" s="1">
        <v>5.0860000000000002E-3</v>
      </c>
      <c r="M193" s="1">
        <v>1.34E-3</v>
      </c>
      <c r="N193">
        <v>1.1742999999999999</v>
      </c>
      <c r="O193">
        <v>0.45490000000000003</v>
      </c>
      <c r="P193">
        <v>24.71</v>
      </c>
      <c r="Q193">
        <v>11.24</v>
      </c>
      <c r="R193">
        <v>0.19939999999999999</v>
      </c>
      <c r="S193" s="1">
        <v>3.041E-2</v>
      </c>
      <c r="T193">
        <f t="shared" si="8"/>
        <v>0.47243270324683312</v>
      </c>
    </row>
    <row r="194" spans="1:20" x14ac:dyDescent="0.3">
      <c r="A194">
        <v>12</v>
      </c>
      <c r="B194">
        <v>5000</v>
      </c>
      <c r="C194">
        <v>0</v>
      </c>
      <c r="D194">
        <v>0.51990000000000003</v>
      </c>
      <c r="E194" s="1">
        <v>2.9059999999999999E-2</v>
      </c>
      <c r="F194">
        <v>15.21</v>
      </c>
      <c r="G194">
        <v>3.8940000000000001</v>
      </c>
      <c r="H194">
        <v>4.96</v>
      </c>
      <c r="I194">
        <v>0.78779999999999994</v>
      </c>
      <c r="J194">
        <v>0.41</v>
      </c>
      <c r="K194">
        <v>0.16405</v>
      </c>
      <c r="L194" s="1">
        <v>2.5869999999999999E-3</v>
      </c>
      <c r="M194" s="1">
        <v>1.0349999999999999E-3</v>
      </c>
      <c r="N194">
        <v>0.56359999999999999</v>
      </c>
      <c r="O194">
        <v>0.32300000000000001</v>
      </c>
      <c r="P194">
        <v>19.309999999999999</v>
      </c>
      <c r="Q194">
        <v>6.2380000000000004</v>
      </c>
      <c r="R194">
        <v>0.10539999999999999</v>
      </c>
      <c r="S194" s="1">
        <v>3.6220000000000002E-2</v>
      </c>
      <c r="T194">
        <f t="shared" si="8"/>
        <v>0.51537827482140552</v>
      </c>
    </row>
    <row r="195" spans="1:20" x14ac:dyDescent="0.3">
      <c r="A195">
        <v>13</v>
      </c>
      <c r="B195">
        <v>5000</v>
      </c>
      <c r="C195">
        <v>0</v>
      </c>
      <c r="D195" s="1">
        <v>3.1870000000000002E-2</v>
      </c>
      <c r="E195" s="1">
        <v>2.0740000000000001E-2</v>
      </c>
      <c r="F195">
        <v>10.86</v>
      </c>
      <c r="G195">
        <v>3.8149999999999999</v>
      </c>
      <c r="H195">
        <v>3.74</v>
      </c>
      <c r="I195">
        <v>0.76100000000000001</v>
      </c>
      <c r="J195">
        <v>3.8199999999999998E-2</v>
      </c>
      <c r="K195">
        <v>0.17771999999999999</v>
      </c>
      <c r="L195" s="1">
        <v>1.5860000000000001E-4</v>
      </c>
      <c r="M195" s="1">
        <v>7.3870000000000001E-4</v>
      </c>
      <c r="N195">
        <v>3.2599999999999997E-2</v>
      </c>
      <c r="O195">
        <v>2.9000000000000001E-2</v>
      </c>
      <c r="P195">
        <v>14.27</v>
      </c>
      <c r="Q195">
        <v>0.4143</v>
      </c>
      <c r="R195">
        <v>1.8100000000000002E-2</v>
      </c>
      <c r="S195" s="1">
        <v>4.4749999999999998E-2</v>
      </c>
      <c r="T195">
        <f t="shared" si="8"/>
        <v>0.55832384639597799</v>
      </c>
    </row>
    <row r="196" spans="1:20" x14ac:dyDescent="0.3">
      <c r="A196">
        <v>14</v>
      </c>
      <c r="B196">
        <v>5000</v>
      </c>
      <c r="C196">
        <v>0</v>
      </c>
      <c r="D196">
        <v>-0.42830000000000001</v>
      </c>
      <c r="E196" s="1">
        <v>1.285E-2</v>
      </c>
      <c r="F196">
        <v>6.7270000000000003</v>
      </c>
      <c r="G196">
        <v>3.7389999999999999</v>
      </c>
      <c r="H196">
        <v>2.5836000000000001</v>
      </c>
      <c r="I196">
        <v>0.69630000000000003</v>
      </c>
      <c r="J196">
        <v>-0.89139999999999997</v>
      </c>
      <c r="K196">
        <v>0.19139999999999999</v>
      </c>
      <c r="L196" s="1">
        <v>-2.1320000000000002E-3</v>
      </c>
      <c r="M196" s="1">
        <v>4.5770000000000001E-4</v>
      </c>
      <c r="N196">
        <v>-0.41349999999999998</v>
      </c>
      <c r="O196">
        <v>-0.62070000000000003</v>
      </c>
      <c r="P196">
        <v>9.6609999999999996</v>
      </c>
      <c r="Q196">
        <v>-5.9969999999999999</v>
      </c>
      <c r="R196">
        <v>-6.0400000000000002E-2</v>
      </c>
      <c r="S196" s="1">
        <v>5.4960000000000002E-2</v>
      </c>
      <c r="T196">
        <f t="shared" si="8"/>
        <v>0.60130083389708633</v>
      </c>
    </row>
    <row r="197" spans="1:20" x14ac:dyDescent="0.3">
      <c r="A197">
        <v>15</v>
      </c>
      <c r="B197">
        <v>5000</v>
      </c>
      <c r="C197">
        <v>0</v>
      </c>
      <c r="D197">
        <v>-0.85219999999999996</v>
      </c>
      <c r="E197" s="1">
        <v>6.097E-3</v>
      </c>
      <c r="F197">
        <v>3.1930000000000001</v>
      </c>
      <c r="G197">
        <v>3.6749999999999998</v>
      </c>
      <c r="H197">
        <v>1.5939000000000001</v>
      </c>
      <c r="I197">
        <v>0.54500000000000004</v>
      </c>
      <c r="J197">
        <v>-4.0041000000000002</v>
      </c>
      <c r="K197">
        <v>0.20507</v>
      </c>
      <c r="L197" s="1">
        <v>-4.241E-3</v>
      </c>
      <c r="M197" s="1">
        <v>2.1719999999999999E-4</v>
      </c>
      <c r="N197">
        <v>-0.77659999999999996</v>
      </c>
      <c r="O197">
        <v>-2.1823000000000001</v>
      </c>
      <c r="P197">
        <v>5.8579999999999997</v>
      </c>
      <c r="Q197">
        <v>-12.78</v>
      </c>
      <c r="R197">
        <v>-0.1283</v>
      </c>
      <c r="S197" s="1">
        <v>6.7549999999999999E-2</v>
      </c>
      <c r="T197">
        <f t="shared" si="8"/>
        <v>0.6442464054716589</v>
      </c>
    </row>
    <row r="198" spans="1:20" x14ac:dyDescent="0.3">
      <c r="J198">
        <f>MAX(J183:J197)</f>
        <v>0.65500000000000003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17AFB-F86F-436C-84DF-E55596407442}">
  <dimension ref="A1:T60"/>
  <sheetViews>
    <sheetView topLeftCell="A37" workbookViewId="0">
      <selection activeCell="R49" sqref="R49"/>
    </sheetView>
  </sheetViews>
  <sheetFormatPr defaultRowHeight="14.4" x14ac:dyDescent="0.3"/>
  <cols>
    <col min="1" max="1" width="19.88671875" customWidth="1"/>
    <col min="20" max="20" width="12" customWidth="1"/>
  </cols>
  <sheetData>
    <row r="1" spans="1:20" x14ac:dyDescent="0.3">
      <c r="A1" t="s">
        <v>0</v>
      </c>
    </row>
    <row r="2" spans="1:20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</row>
    <row r="3" spans="1:20" x14ac:dyDescent="0.3">
      <c r="A3">
        <v>1</v>
      </c>
      <c r="B3">
        <v>5000</v>
      </c>
      <c r="C3">
        <v>0</v>
      </c>
      <c r="D3" s="1">
        <v>3.6779999999999999</v>
      </c>
      <c r="E3">
        <v>0.12709999999999999</v>
      </c>
      <c r="F3">
        <v>66.540000000000006</v>
      </c>
      <c r="G3">
        <v>4.8280000000000003</v>
      </c>
      <c r="H3">
        <v>19.332000000000001</v>
      </c>
      <c r="I3">
        <v>0.71289999999999998</v>
      </c>
      <c r="J3">
        <v>5.5300000000000002E-2</v>
      </c>
      <c r="K3" s="1">
        <v>1.367E-2</v>
      </c>
      <c r="L3" s="1">
        <v>1.831E-2</v>
      </c>
      <c r="M3" s="1">
        <v>4.5279999999999999E-3</v>
      </c>
      <c r="N3">
        <v>8.9474</v>
      </c>
      <c r="O3">
        <v>3.9399999999999998E-2</v>
      </c>
      <c r="P3">
        <v>93.34</v>
      </c>
      <c r="Q3">
        <v>3.6779999999999999</v>
      </c>
      <c r="R3">
        <v>0.87319999999999998</v>
      </c>
      <c r="S3">
        <v>0.2296</v>
      </c>
      <c r="T3" s="1">
        <f>K3*PI()</f>
        <v>4.2945571574572475E-2</v>
      </c>
    </row>
    <row r="4" spans="1:20" x14ac:dyDescent="0.3">
      <c r="A4">
        <v>2</v>
      </c>
      <c r="B4">
        <v>5000</v>
      </c>
      <c r="C4">
        <v>0</v>
      </c>
      <c r="D4" s="1">
        <v>3.6970000000000001</v>
      </c>
      <c r="E4">
        <v>0.12670000000000001</v>
      </c>
      <c r="F4">
        <v>66.319999999999993</v>
      </c>
      <c r="G4">
        <v>4.8239999999999998</v>
      </c>
      <c r="H4">
        <v>19.271000000000001</v>
      </c>
      <c r="I4">
        <v>0.71340000000000003</v>
      </c>
      <c r="J4">
        <v>0.1115</v>
      </c>
      <c r="K4" s="1">
        <v>2.734E-2</v>
      </c>
      <c r="L4" s="1">
        <v>1.84E-2</v>
      </c>
      <c r="M4" s="1">
        <v>4.5129999999999997E-3</v>
      </c>
      <c r="N4">
        <v>8.1210000000000004</v>
      </c>
      <c r="O4">
        <v>7.9500000000000001E-2</v>
      </c>
      <c r="P4">
        <v>92.96</v>
      </c>
      <c r="Q4">
        <v>7.3929999999999998</v>
      </c>
      <c r="R4" s="1">
        <v>0.87609999999999999</v>
      </c>
      <c r="S4">
        <v>0.21260000000000001</v>
      </c>
      <c r="T4" s="1">
        <f t="shared" ref="T4:T21" si="0">K4*PI()</f>
        <v>8.589114314914495E-2</v>
      </c>
    </row>
    <row r="5" spans="1:20" x14ac:dyDescent="0.3">
      <c r="A5">
        <v>3</v>
      </c>
      <c r="B5">
        <v>5000</v>
      </c>
      <c r="C5">
        <v>0</v>
      </c>
      <c r="D5" s="1">
        <v>3.7189999999999999</v>
      </c>
      <c r="E5">
        <v>0.12659999999999999</v>
      </c>
      <c r="F5">
        <v>66.27</v>
      </c>
      <c r="G5">
        <v>4.8230000000000004</v>
      </c>
      <c r="H5">
        <v>19.256799999999998</v>
      </c>
      <c r="I5">
        <v>0.71360000000000001</v>
      </c>
      <c r="J5">
        <v>0.16830000000000001</v>
      </c>
      <c r="K5" s="1">
        <v>4.1009999999999998E-2</v>
      </c>
      <c r="L5" s="1">
        <v>1.8509999999999999E-2</v>
      </c>
      <c r="M5" s="1">
        <v>4.509E-3</v>
      </c>
      <c r="N5">
        <v>7.3935000000000004</v>
      </c>
      <c r="O5">
        <v>0.1201</v>
      </c>
      <c r="P5">
        <v>92.88</v>
      </c>
      <c r="Q5">
        <v>11.16</v>
      </c>
      <c r="R5" s="1">
        <v>0.879</v>
      </c>
      <c r="S5">
        <v>0.19539999999999999</v>
      </c>
      <c r="T5" s="1">
        <f t="shared" si="0"/>
        <v>0.12883671472371741</v>
      </c>
    </row>
    <row r="6" spans="1:20" x14ac:dyDescent="0.3">
      <c r="A6">
        <v>4</v>
      </c>
      <c r="B6">
        <v>5000</v>
      </c>
      <c r="C6">
        <v>0</v>
      </c>
      <c r="D6" s="1">
        <v>3.7450000000000001</v>
      </c>
      <c r="E6">
        <v>0.12690000000000001</v>
      </c>
      <c r="F6">
        <v>66.430000000000007</v>
      </c>
      <c r="G6">
        <v>4.8259999999999996</v>
      </c>
      <c r="H6">
        <v>19.3004</v>
      </c>
      <c r="I6">
        <v>0.71319999999999995</v>
      </c>
      <c r="J6">
        <v>0.22550000000000001</v>
      </c>
      <c r="K6" s="1">
        <v>5.4679999999999999E-2</v>
      </c>
      <c r="L6" s="1">
        <v>1.864E-2</v>
      </c>
      <c r="M6" s="1">
        <v>4.5199999999999997E-3</v>
      </c>
      <c r="N6">
        <v>6.7572999999999999</v>
      </c>
      <c r="O6">
        <v>0.1608</v>
      </c>
      <c r="P6">
        <v>93.14</v>
      </c>
      <c r="Q6">
        <v>14.98</v>
      </c>
      <c r="R6" s="1">
        <v>0.88180000000000003</v>
      </c>
      <c r="S6">
        <v>0.17810000000000001</v>
      </c>
      <c r="T6" s="1">
        <f t="shared" si="0"/>
        <v>0.1717822862982899</v>
      </c>
    </row>
    <row r="7" spans="1:20" x14ac:dyDescent="0.3">
      <c r="A7">
        <v>5</v>
      </c>
      <c r="B7">
        <v>5000</v>
      </c>
      <c r="C7">
        <v>0</v>
      </c>
      <c r="D7" s="1">
        <v>3.774</v>
      </c>
      <c r="E7">
        <v>0.12759999999999999</v>
      </c>
      <c r="F7">
        <v>66.83</v>
      </c>
      <c r="G7">
        <v>4.8330000000000002</v>
      </c>
      <c r="H7">
        <v>19.411999999999999</v>
      </c>
      <c r="I7">
        <v>0.71230000000000004</v>
      </c>
      <c r="J7">
        <v>0.28239999999999998</v>
      </c>
      <c r="K7" s="1">
        <v>6.8360000000000004E-2</v>
      </c>
      <c r="L7" s="1">
        <v>1.8780000000000002E-2</v>
      </c>
      <c r="M7" s="1">
        <v>4.5469999999999998E-3</v>
      </c>
      <c r="N7">
        <v>6.2030000000000003</v>
      </c>
      <c r="O7">
        <v>0.2011</v>
      </c>
      <c r="P7">
        <v>93.82</v>
      </c>
      <c r="Q7">
        <v>18.87</v>
      </c>
      <c r="R7" s="1">
        <v>0.88439999999999996</v>
      </c>
      <c r="S7">
        <v>0.16120000000000001</v>
      </c>
      <c r="T7" s="1">
        <f t="shared" si="0"/>
        <v>0.21475927379939827</v>
      </c>
    </row>
    <row r="8" spans="1:20" x14ac:dyDescent="0.3">
      <c r="A8">
        <v>6</v>
      </c>
      <c r="B8">
        <v>5000</v>
      </c>
      <c r="C8">
        <v>0</v>
      </c>
      <c r="D8" s="1">
        <v>3.8069999999999999</v>
      </c>
      <c r="E8">
        <v>0.12889999999999999</v>
      </c>
      <c r="F8">
        <v>67.5</v>
      </c>
      <c r="G8">
        <v>4.8449999999999998</v>
      </c>
      <c r="H8">
        <v>19.600300000000001</v>
      </c>
      <c r="I8">
        <v>0.7107</v>
      </c>
      <c r="J8">
        <v>0.33839999999999998</v>
      </c>
      <c r="K8" s="1">
        <v>8.2030000000000006E-2</v>
      </c>
      <c r="L8" s="1">
        <v>1.8950000000000002E-2</v>
      </c>
      <c r="M8" s="1">
        <v>4.5929999999999999E-3</v>
      </c>
      <c r="N8">
        <v>5.7206000000000001</v>
      </c>
      <c r="O8">
        <v>0.24049999999999999</v>
      </c>
      <c r="P8">
        <v>94.97</v>
      </c>
      <c r="Q8">
        <v>22.84</v>
      </c>
      <c r="R8" s="1">
        <v>0.88670000000000004</v>
      </c>
      <c r="S8">
        <v>0.14499999999999999</v>
      </c>
      <c r="T8" s="1">
        <f t="shared" si="0"/>
        <v>0.25770484537397076</v>
      </c>
    </row>
    <row r="9" spans="1:20" x14ac:dyDescent="0.3">
      <c r="A9">
        <v>7</v>
      </c>
      <c r="B9">
        <v>5000</v>
      </c>
      <c r="C9">
        <v>0</v>
      </c>
      <c r="D9" s="1">
        <v>3.84</v>
      </c>
      <c r="E9">
        <v>0.12959999999999999</v>
      </c>
      <c r="F9">
        <v>67.88</v>
      </c>
      <c r="G9">
        <v>4.8520000000000003</v>
      </c>
      <c r="H9">
        <v>19.706499999999998</v>
      </c>
      <c r="I9">
        <v>0.70989999999999998</v>
      </c>
      <c r="J9">
        <v>0.39600000000000002</v>
      </c>
      <c r="K9" s="1">
        <v>9.5699999999999993E-2</v>
      </c>
      <c r="L9" s="1">
        <v>1.9109999999999999E-2</v>
      </c>
      <c r="M9" s="1">
        <v>4.6189999999999998E-3</v>
      </c>
      <c r="N9">
        <v>5.2991000000000001</v>
      </c>
      <c r="O9">
        <v>0.28110000000000002</v>
      </c>
      <c r="P9">
        <v>95.62</v>
      </c>
      <c r="Q9">
        <v>26.88</v>
      </c>
      <c r="R9" s="1">
        <v>0.8881</v>
      </c>
      <c r="S9">
        <v>0.12809999999999999</v>
      </c>
      <c r="T9" s="1">
        <f t="shared" si="0"/>
        <v>0.30065041694854316</v>
      </c>
    </row>
    <row r="10" spans="1:20" x14ac:dyDescent="0.3">
      <c r="A10">
        <v>8</v>
      </c>
      <c r="B10">
        <v>5000</v>
      </c>
      <c r="C10">
        <v>0</v>
      </c>
      <c r="D10" s="1">
        <v>3.8540000000000001</v>
      </c>
      <c r="E10">
        <v>0.1263</v>
      </c>
      <c r="F10">
        <v>66.11</v>
      </c>
      <c r="G10">
        <v>4.82</v>
      </c>
      <c r="H10">
        <v>19.2103</v>
      </c>
      <c r="I10">
        <v>0.71389999999999998</v>
      </c>
      <c r="J10">
        <v>0.46639999999999998</v>
      </c>
      <c r="K10" s="1">
        <v>0.10936999999999999</v>
      </c>
      <c r="L10" s="1">
        <v>1.9179999999999999E-2</v>
      </c>
      <c r="M10" s="1">
        <v>4.4980000000000003E-3</v>
      </c>
      <c r="N10">
        <v>4.9089</v>
      </c>
      <c r="O10">
        <v>0.33300000000000002</v>
      </c>
      <c r="P10">
        <v>92.6</v>
      </c>
      <c r="Q10">
        <v>30.84</v>
      </c>
      <c r="R10" s="1">
        <v>0.88339999999999996</v>
      </c>
      <c r="S10">
        <v>0.10539999999999999</v>
      </c>
      <c r="T10" s="1">
        <f t="shared" si="0"/>
        <v>0.34359598852311568</v>
      </c>
    </row>
    <row r="11" spans="1:20" x14ac:dyDescent="0.3">
      <c r="A11">
        <v>9</v>
      </c>
      <c r="B11">
        <v>5000</v>
      </c>
      <c r="C11">
        <v>0</v>
      </c>
      <c r="D11">
        <v>3.823</v>
      </c>
      <c r="E11">
        <v>0.1106</v>
      </c>
      <c r="F11">
        <v>57.9</v>
      </c>
      <c r="G11">
        <v>4.6710000000000003</v>
      </c>
      <c r="H11">
        <v>16.9133</v>
      </c>
      <c r="I11">
        <v>0.73299999999999998</v>
      </c>
      <c r="J11">
        <v>0.59419999999999995</v>
      </c>
      <c r="K11" s="1">
        <v>0.12304</v>
      </c>
      <c r="L11" s="1">
        <v>1.9029999999999998E-2</v>
      </c>
      <c r="M11" s="1">
        <v>3.9399999999999999E-3</v>
      </c>
      <c r="N11">
        <v>4.5205000000000002</v>
      </c>
      <c r="O11">
        <v>0.4355</v>
      </c>
      <c r="P11">
        <v>79</v>
      </c>
      <c r="Q11">
        <v>34.409999999999997</v>
      </c>
      <c r="R11" s="1">
        <v>0.85470000000000002</v>
      </c>
      <c r="S11" s="1">
        <v>5.1330000000000001E-2</v>
      </c>
      <c r="T11" s="1">
        <f t="shared" si="0"/>
        <v>0.38654156009768814</v>
      </c>
    </row>
    <row r="12" spans="1:20" x14ac:dyDescent="0.3">
      <c r="A12">
        <v>10</v>
      </c>
      <c r="B12">
        <v>5000</v>
      </c>
      <c r="C12">
        <v>0</v>
      </c>
      <c r="D12" s="1">
        <v>3.496</v>
      </c>
      <c r="E12">
        <v>0.1051</v>
      </c>
      <c r="F12">
        <v>55.05</v>
      </c>
      <c r="G12">
        <v>4.6189999999999998</v>
      </c>
      <c r="H12">
        <v>16.114699999999999</v>
      </c>
      <c r="I12">
        <v>0.73960000000000004</v>
      </c>
      <c r="J12">
        <v>0.63500000000000001</v>
      </c>
      <c r="K12" s="1">
        <v>0.13671</v>
      </c>
      <c r="L12" s="1">
        <v>1.7399999999999999E-2</v>
      </c>
      <c r="M12" s="1">
        <v>3.7460000000000002E-3</v>
      </c>
      <c r="N12">
        <v>3.8956</v>
      </c>
      <c r="O12">
        <v>0.46970000000000001</v>
      </c>
      <c r="P12">
        <v>74.430000000000007</v>
      </c>
      <c r="Q12">
        <v>34.96</v>
      </c>
      <c r="R12" s="1">
        <v>0.77270000000000005</v>
      </c>
      <c r="S12" s="1">
        <v>4.5089999999999998E-2</v>
      </c>
      <c r="T12" s="1">
        <f t="shared" si="0"/>
        <v>0.4294871316722606</v>
      </c>
    </row>
    <row r="13" spans="1:20" x14ac:dyDescent="0.3">
      <c r="A13">
        <v>11</v>
      </c>
      <c r="B13">
        <v>5000</v>
      </c>
      <c r="C13">
        <v>0</v>
      </c>
      <c r="D13" s="1">
        <v>3.1560000000000001</v>
      </c>
      <c r="E13" s="1">
        <v>9.8820000000000005E-2</v>
      </c>
      <c r="F13">
        <v>51.74</v>
      </c>
      <c r="G13">
        <v>4.5590000000000002</v>
      </c>
      <c r="H13">
        <v>15.187799999999999</v>
      </c>
      <c r="I13">
        <v>0.74729999999999996</v>
      </c>
      <c r="J13">
        <v>0.67100000000000004</v>
      </c>
      <c r="K13" s="1">
        <v>0.15038000000000001</v>
      </c>
      <c r="L13" s="1">
        <v>1.5709999999999998E-2</v>
      </c>
      <c r="M13" s="1">
        <v>3.5209999999999998E-3</v>
      </c>
      <c r="N13">
        <v>3.3195000000000001</v>
      </c>
      <c r="O13">
        <v>0.50149999999999995</v>
      </c>
      <c r="P13">
        <v>69.239999999999995</v>
      </c>
      <c r="Q13">
        <v>34.72</v>
      </c>
      <c r="R13" s="1">
        <v>0.68899999999999995</v>
      </c>
      <c r="S13" s="1">
        <v>3.9379999999999998E-2</v>
      </c>
      <c r="T13" s="1">
        <f t="shared" si="0"/>
        <v>0.47243270324683312</v>
      </c>
    </row>
    <row r="14" spans="1:20" x14ac:dyDescent="0.3">
      <c r="A14">
        <v>12</v>
      </c>
      <c r="B14">
        <v>5000</v>
      </c>
      <c r="C14">
        <v>0</v>
      </c>
      <c r="D14" s="1">
        <v>2.8050000000000002</v>
      </c>
      <c r="E14" s="1">
        <v>9.1569999999999999E-2</v>
      </c>
      <c r="F14">
        <v>47.94</v>
      </c>
      <c r="G14">
        <v>4.4889999999999999</v>
      </c>
      <c r="H14">
        <v>14.1242</v>
      </c>
      <c r="I14">
        <v>0.75609999999999999</v>
      </c>
      <c r="J14">
        <v>0.70209999999999995</v>
      </c>
      <c r="K14" s="1">
        <v>0.16405</v>
      </c>
      <c r="L14" s="1">
        <v>1.396E-2</v>
      </c>
      <c r="M14" s="1">
        <v>3.2620000000000001E-3</v>
      </c>
      <c r="N14">
        <v>2.7883</v>
      </c>
      <c r="O14">
        <v>0.53080000000000005</v>
      </c>
      <c r="P14">
        <v>63.41</v>
      </c>
      <c r="Q14">
        <v>33.659999999999997</v>
      </c>
      <c r="R14" s="1">
        <v>0.60399999999999998</v>
      </c>
      <c r="S14" s="1">
        <v>3.4229999999999997E-2</v>
      </c>
      <c r="T14" s="1">
        <f t="shared" si="0"/>
        <v>0.51537827482140552</v>
      </c>
    </row>
    <row r="15" spans="1:20" x14ac:dyDescent="0.3">
      <c r="A15">
        <v>13</v>
      </c>
      <c r="B15">
        <v>5000</v>
      </c>
      <c r="C15">
        <v>0</v>
      </c>
      <c r="D15" s="1">
        <v>2.4420000000000002</v>
      </c>
      <c r="E15" s="1">
        <v>8.3330000000000001E-2</v>
      </c>
      <c r="F15">
        <v>43.63</v>
      </c>
      <c r="G15">
        <v>4.4109999999999996</v>
      </c>
      <c r="H15">
        <v>12.9161</v>
      </c>
      <c r="I15">
        <v>0.76580000000000004</v>
      </c>
      <c r="J15">
        <v>0.72760000000000002</v>
      </c>
      <c r="K15" s="1">
        <v>0.17771999999999999</v>
      </c>
      <c r="L15" s="1">
        <v>1.2149999999999999E-2</v>
      </c>
      <c r="M15" s="1">
        <v>2.9689999999999999E-3</v>
      </c>
      <c r="N15">
        <v>2.298</v>
      </c>
      <c r="O15">
        <v>0.55720000000000003</v>
      </c>
      <c r="P15">
        <v>56.97</v>
      </c>
      <c r="Q15">
        <v>31.75</v>
      </c>
      <c r="R15" s="1">
        <v>0.51800000000000002</v>
      </c>
      <c r="S15" s="1">
        <v>2.9669999999999998E-2</v>
      </c>
      <c r="T15" s="1">
        <f t="shared" si="0"/>
        <v>0.55832384639597799</v>
      </c>
    </row>
    <row r="16" spans="1:20" x14ac:dyDescent="0.3">
      <c r="A16">
        <v>14</v>
      </c>
      <c r="B16">
        <v>5000</v>
      </c>
      <c r="C16">
        <v>0</v>
      </c>
      <c r="D16" s="1">
        <v>2.0680000000000001</v>
      </c>
      <c r="E16" s="1">
        <v>7.4050000000000005E-2</v>
      </c>
      <c r="F16">
        <v>38.770000000000003</v>
      </c>
      <c r="G16">
        <v>4.3230000000000004</v>
      </c>
      <c r="H16">
        <v>11.5562</v>
      </c>
      <c r="I16">
        <v>0.7762</v>
      </c>
      <c r="J16">
        <v>0.74660000000000004</v>
      </c>
      <c r="K16" s="1">
        <v>0.19139999999999999</v>
      </c>
      <c r="L16" s="1">
        <v>1.0290000000000001E-2</v>
      </c>
      <c r="M16" s="1">
        <v>2.6380000000000002E-3</v>
      </c>
      <c r="N16">
        <v>1.8449</v>
      </c>
      <c r="O16">
        <v>0.57950000000000002</v>
      </c>
      <c r="P16">
        <v>49.95</v>
      </c>
      <c r="Q16">
        <v>28.95</v>
      </c>
      <c r="R16" s="1">
        <v>0.43130000000000002</v>
      </c>
      <c r="S16" s="1">
        <v>2.572E-2</v>
      </c>
      <c r="T16" s="1">
        <f t="shared" si="0"/>
        <v>0.60130083389708633</v>
      </c>
    </row>
    <row r="17" spans="1:20" x14ac:dyDescent="0.3">
      <c r="A17" s="2">
        <v>15</v>
      </c>
      <c r="B17" s="2">
        <v>5000</v>
      </c>
      <c r="C17" s="2">
        <v>0</v>
      </c>
      <c r="D17" s="3">
        <v>1.6819999999999999</v>
      </c>
      <c r="E17" s="3">
        <v>6.3689999999999997E-2</v>
      </c>
      <c r="F17" s="2">
        <v>33.35</v>
      </c>
      <c r="G17" s="2">
        <v>4.2240000000000002</v>
      </c>
      <c r="H17" s="2">
        <v>10.0375</v>
      </c>
      <c r="I17" s="2">
        <v>0.78659999999999997</v>
      </c>
      <c r="J17" s="2">
        <v>0.75680000000000003</v>
      </c>
      <c r="K17" s="3">
        <v>0.20507</v>
      </c>
      <c r="L17" s="3">
        <v>8.3730000000000002E-3</v>
      </c>
      <c r="M17" s="3">
        <v>2.2690000000000002E-3</v>
      </c>
      <c r="N17" s="2">
        <v>1.4256</v>
      </c>
      <c r="O17" s="2">
        <v>0.59519999999999995</v>
      </c>
      <c r="P17" s="2">
        <v>42.4</v>
      </c>
      <c r="Q17" s="2">
        <v>25.24</v>
      </c>
      <c r="R17" s="3">
        <v>0.34420000000000001</v>
      </c>
      <c r="S17" s="3">
        <v>2.239E-2</v>
      </c>
      <c r="T17" s="3">
        <f t="shared" si="0"/>
        <v>0.6442464054716589</v>
      </c>
    </row>
    <row r="18" spans="1:20" x14ac:dyDescent="0.3">
      <c r="A18">
        <v>16</v>
      </c>
      <c r="B18">
        <v>5000</v>
      </c>
      <c r="C18">
        <v>0</v>
      </c>
      <c r="D18">
        <v>1.286</v>
      </c>
      <c r="E18" s="1">
        <v>5.2200000000000003E-2</v>
      </c>
      <c r="F18">
        <v>27.33</v>
      </c>
      <c r="G18">
        <v>4.1139999999999999</v>
      </c>
      <c r="H18">
        <v>8.3533000000000008</v>
      </c>
      <c r="I18">
        <v>0.79530000000000001</v>
      </c>
      <c r="J18">
        <v>0.75290000000000001</v>
      </c>
      <c r="K18">
        <v>0.21873999999999999</v>
      </c>
      <c r="L18" s="1">
        <v>6.4019999999999997E-3</v>
      </c>
      <c r="M18" s="1">
        <v>1.8600000000000001E-3</v>
      </c>
      <c r="N18">
        <v>1.0367999999999999</v>
      </c>
      <c r="O18">
        <v>0.5988</v>
      </c>
      <c r="P18">
        <v>34.369999999999997</v>
      </c>
      <c r="Q18">
        <v>20.58</v>
      </c>
      <c r="R18">
        <v>0.25700000000000001</v>
      </c>
      <c r="S18" s="1">
        <v>1.9689999999999999E-2</v>
      </c>
      <c r="T18" s="1">
        <f t="shared" si="0"/>
        <v>0.68719197704623136</v>
      </c>
    </row>
    <row r="19" spans="1:20" x14ac:dyDescent="0.3">
      <c r="A19">
        <v>17</v>
      </c>
      <c r="B19">
        <v>5000</v>
      </c>
      <c r="C19">
        <v>0</v>
      </c>
      <c r="D19">
        <v>0.87949999999999995</v>
      </c>
      <c r="E19" s="1">
        <v>3.9539999999999999E-2</v>
      </c>
      <c r="F19">
        <v>20.7</v>
      </c>
      <c r="G19">
        <v>3.9940000000000002</v>
      </c>
      <c r="H19">
        <v>6.4973999999999998</v>
      </c>
      <c r="I19">
        <v>0.79790000000000005</v>
      </c>
      <c r="J19">
        <v>0.72209999999999996</v>
      </c>
      <c r="K19">
        <v>0.23241000000000001</v>
      </c>
      <c r="L19" s="1">
        <v>4.3769999999999998E-3</v>
      </c>
      <c r="M19" s="1">
        <v>1.4090000000000001E-3</v>
      </c>
      <c r="N19">
        <v>0.6754</v>
      </c>
      <c r="O19">
        <v>0.57620000000000005</v>
      </c>
      <c r="P19">
        <v>25.95</v>
      </c>
      <c r="Q19">
        <v>14.95</v>
      </c>
      <c r="R19">
        <v>0.17</v>
      </c>
      <c r="S19" s="1">
        <v>1.7600000000000001E-2</v>
      </c>
      <c r="T19" s="1">
        <f t="shared" si="0"/>
        <v>0.73013754862080382</v>
      </c>
    </row>
    <row r="20" spans="1:20" x14ac:dyDescent="0.3">
      <c r="A20">
        <v>18</v>
      </c>
      <c r="B20">
        <v>5000</v>
      </c>
      <c r="C20">
        <v>0</v>
      </c>
      <c r="D20">
        <v>0.46079999999999999</v>
      </c>
      <c r="E20" s="1">
        <v>2.571E-2</v>
      </c>
      <c r="F20">
        <v>13.46</v>
      </c>
      <c r="G20">
        <v>3.8620000000000001</v>
      </c>
      <c r="H20">
        <v>4.47</v>
      </c>
      <c r="I20">
        <v>0.77990000000000004</v>
      </c>
      <c r="J20">
        <v>0.61599999999999999</v>
      </c>
      <c r="K20">
        <v>0.24607999999999999</v>
      </c>
      <c r="L20" s="1">
        <v>2.2929999999999999E-3</v>
      </c>
      <c r="M20" s="1">
        <v>9.1609999999999999E-4</v>
      </c>
      <c r="N20">
        <v>0.3377</v>
      </c>
      <c r="O20">
        <v>0.48049999999999998</v>
      </c>
      <c r="P20">
        <v>17.260000000000002</v>
      </c>
      <c r="Q20">
        <v>8.2940000000000005</v>
      </c>
      <c r="R20">
        <v>8.3400000000000002E-2</v>
      </c>
      <c r="S20" s="1">
        <v>1.6469999999999999E-2</v>
      </c>
      <c r="T20" s="1">
        <f t="shared" si="0"/>
        <v>0.77308312019537628</v>
      </c>
    </row>
    <row r="21" spans="1:20" x14ac:dyDescent="0.3">
      <c r="A21">
        <v>19</v>
      </c>
      <c r="B21">
        <v>5000</v>
      </c>
      <c r="C21">
        <v>0</v>
      </c>
      <c r="D21" s="1">
        <v>2.581E-2</v>
      </c>
      <c r="E21" s="1">
        <v>1.086E-2</v>
      </c>
      <c r="F21">
        <v>5.6859999999999999</v>
      </c>
      <c r="G21">
        <v>3.72</v>
      </c>
      <c r="H21">
        <v>2.2919999999999998</v>
      </c>
      <c r="I21">
        <v>0.66679999999999995</v>
      </c>
      <c r="J21">
        <v>8.6199999999999999E-2</v>
      </c>
      <c r="K21">
        <v>0.25974999999999998</v>
      </c>
      <c r="L21" s="1">
        <v>1.284E-4</v>
      </c>
      <c r="M21" s="1">
        <v>3.8690000000000003E-4</v>
      </c>
      <c r="N21">
        <v>1.8100000000000002E-2</v>
      </c>
      <c r="O21">
        <v>5.7500000000000002E-2</v>
      </c>
      <c r="P21">
        <v>8.5269999999999992</v>
      </c>
      <c r="Q21">
        <v>0.49030000000000001</v>
      </c>
      <c r="R21">
        <v>-2.5999999999999999E-3</v>
      </c>
      <c r="S21" s="1">
        <v>1.7330000000000002E-2</v>
      </c>
      <c r="T21" s="1">
        <f t="shared" si="0"/>
        <v>0.81602869176994874</v>
      </c>
    </row>
    <row r="22" spans="1:20" x14ac:dyDescent="0.3">
      <c r="D22" s="1"/>
      <c r="E22" s="1"/>
      <c r="L22" s="1"/>
      <c r="M22" s="1"/>
      <c r="S22" s="1"/>
      <c r="T22" s="1"/>
    </row>
    <row r="23" spans="1:20" x14ac:dyDescent="0.3">
      <c r="A23" t="s">
        <v>26</v>
      </c>
      <c r="D23" s="1"/>
      <c r="E23" s="1"/>
      <c r="L23" s="1"/>
      <c r="M23" s="1"/>
      <c r="S23" s="1"/>
      <c r="T23" s="1"/>
    </row>
    <row r="24" spans="1:20" x14ac:dyDescent="0.3">
      <c r="A24" t="s">
        <v>27</v>
      </c>
      <c r="B24" t="s">
        <v>28</v>
      </c>
      <c r="C24" t="s">
        <v>8</v>
      </c>
      <c r="D24" t="s">
        <v>29</v>
      </c>
      <c r="E24" t="s">
        <v>30</v>
      </c>
      <c r="F24" t="s">
        <v>31</v>
      </c>
      <c r="G24" t="s">
        <v>12</v>
      </c>
      <c r="H24" t="s">
        <v>13</v>
      </c>
      <c r="I24" t="s">
        <v>14</v>
      </c>
      <c r="J24" t="s">
        <v>15</v>
      </c>
      <c r="K24" t="s">
        <v>32</v>
      </c>
      <c r="L24" t="s">
        <v>33</v>
      </c>
      <c r="M24" t="s">
        <v>34</v>
      </c>
      <c r="N24" t="s">
        <v>35</v>
      </c>
      <c r="O24" t="s">
        <v>20</v>
      </c>
      <c r="P24" t="s">
        <v>21</v>
      </c>
      <c r="Q24" t="s">
        <v>22</v>
      </c>
      <c r="R24" t="s">
        <v>23</v>
      </c>
      <c r="S24" t="s">
        <v>24</v>
      </c>
      <c r="T24" t="s">
        <v>25</v>
      </c>
    </row>
    <row r="25" spans="1:20" x14ac:dyDescent="0.3">
      <c r="A25">
        <v>1</v>
      </c>
      <c r="B25">
        <v>5000</v>
      </c>
      <c r="C25">
        <v>0</v>
      </c>
      <c r="D25">
        <v>4.41</v>
      </c>
      <c r="E25">
        <v>0.1158</v>
      </c>
      <c r="F25">
        <v>60.64</v>
      </c>
      <c r="G25">
        <v>4.7210000000000001</v>
      </c>
      <c r="H25">
        <v>17.679099999999998</v>
      </c>
      <c r="I25">
        <v>0.72660000000000002</v>
      </c>
      <c r="J25">
        <v>7.2700000000000001E-2</v>
      </c>
      <c r="K25">
        <v>1.367E-2</v>
      </c>
      <c r="L25" s="1">
        <v>2.1950000000000001E-2</v>
      </c>
      <c r="M25" s="1">
        <v>4.1260000000000003E-3</v>
      </c>
      <c r="N25">
        <v>9.8826000000000001</v>
      </c>
      <c r="O25">
        <v>5.28E-2</v>
      </c>
      <c r="P25">
        <v>83.46</v>
      </c>
      <c r="Q25">
        <v>4.41</v>
      </c>
      <c r="R25">
        <v>0.92390000000000005</v>
      </c>
      <c r="S25">
        <v>0.1351</v>
      </c>
      <c r="T25">
        <f>K25*PI()</f>
        <v>4.2945571574572475E-2</v>
      </c>
    </row>
    <row r="26" spans="1:20" x14ac:dyDescent="0.3">
      <c r="A26">
        <v>2</v>
      </c>
      <c r="B26">
        <v>5000</v>
      </c>
      <c r="C26">
        <v>0</v>
      </c>
      <c r="D26">
        <v>4.4240000000000004</v>
      </c>
      <c r="E26">
        <v>0.11600000000000001</v>
      </c>
      <c r="F26">
        <v>60.75</v>
      </c>
      <c r="G26">
        <v>4.7229999999999999</v>
      </c>
      <c r="H26">
        <v>17.710699999999999</v>
      </c>
      <c r="I26">
        <v>0.72629999999999995</v>
      </c>
      <c r="J26">
        <v>0.1457</v>
      </c>
      <c r="K26">
        <v>2.734E-2</v>
      </c>
      <c r="L26" s="1">
        <v>2.2020000000000001E-2</v>
      </c>
      <c r="M26" s="1">
        <v>4.1339999999999997E-3</v>
      </c>
      <c r="N26">
        <v>9.0371000000000006</v>
      </c>
      <c r="O26">
        <v>0.10580000000000001</v>
      </c>
      <c r="P26">
        <v>83.64</v>
      </c>
      <c r="Q26">
        <v>8.8490000000000002</v>
      </c>
      <c r="R26">
        <v>0.92469999999999997</v>
      </c>
      <c r="S26">
        <v>0.12230000000000001</v>
      </c>
      <c r="T26">
        <f t="shared" ref="T26:T39" si="1">K26*PI()</f>
        <v>8.589114314914495E-2</v>
      </c>
    </row>
    <row r="27" spans="1:20" x14ac:dyDescent="0.3">
      <c r="A27">
        <v>3</v>
      </c>
      <c r="B27">
        <v>5000</v>
      </c>
      <c r="C27">
        <v>0</v>
      </c>
      <c r="D27">
        <v>4.4109999999999996</v>
      </c>
      <c r="E27" s="1">
        <v>9.6519999999999995E-2</v>
      </c>
      <c r="F27">
        <v>50.54</v>
      </c>
      <c r="G27">
        <v>4.5369999999999999</v>
      </c>
      <c r="H27">
        <v>14.850300000000001</v>
      </c>
      <c r="I27">
        <v>0.75009999999999999</v>
      </c>
      <c r="J27">
        <v>0.26190000000000002</v>
      </c>
      <c r="K27">
        <v>4.1009999999999998E-2</v>
      </c>
      <c r="L27" s="1">
        <v>2.1950000000000001E-2</v>
      </c>
      <c r="M27" s="1">
        <v>3.4390000000000002E-3</v>
      </c>
      <c r="N27">
        <v>8.2454999999999998</v>
      </c>
      <c r="O27">
        <v>0.19639999999999999</v>
      </c>
      <c r="P27">
        <v>67.37</v>
      </c>
      <c r="Q27">
        <v>13.23</v>
      </c>
      <c r="R27">
        <v>0.9133</v>
      </c>
      <c r="S27" s="1">
        <v>7.2720000000000007E-2</v>
      </c>
      <c r="T27">
        <f t="shared" si="1"/>
        <v>0.12883671472371741</v>
      </c>
    </row>
    <row r="28" spans="1:20" x14ac:dyDescent="0.3">
      <c r="A28">
        <v>4</v>
      </c>
      <c r="B28">
        <v>5000</v>
      </c>
      <c r="C28">
        <v>0</v>
      </c>
      <c r="D28">
        <v>4.2050000000000001</v>
      </c>
      <c r="E28" s="1">
        <v>9.0889999999999999E-2</v>
      </c>
      <c r="F28">
        <v>47.59</v>
      </c>
      <c r="G28">
        <v>4.4829999999999997</v>
      </c>
      <c r="H28">
        <v>14.0259</v>
      </c>
      <c r="I28">
        <v>0.75690000000000002</v>
      </c>
      <c r="J28">
        <v>0.35339999999999999</v>
      </c>
      <c r="K28">
        <v>5.4679999999999999E-2</v>
      </c>
      <c r="L28" s="1">
        <v>2.0930000000000001E-2</v>
      </c>
      <c r="M28" s="1">
        <v>3.238E-3</v>
      </c>
      <c r="N28">
        <v>7.3125999999999998</v>
      </c>
      <c r="O28">
        <v>0.26750000000000002</v>
      </c>
      <c r="P28">
        <v>62.88</v>
      </c>
      <c r="Q28">
        <v>16.82</v>
      </c>
      <c r="R28">
        <v>0.86350000000000005</v>
      </c>
      <c r="S28" s="1">
        <v>5.2010000000000001E-2</v>
      </c>
      <c r="T28">
        <f t="shared" si="1"/>
        <v>0.1717822862982899</v>
      </c>
    </row>
    <row r="29" spans="1:20" x14ac:dyDescent="0.3">
      <c r="A29">
        <v>5</v>
      </c>
      <c r="B29">
        <v>5000</v>
      </c>
      <c r="C29">
        <v>0</v>
      </c>
      <c r="D29">
        <v>3.9140000000000001</v>
      </c>
      <c r="E29" s="1">
        <v>8.7889999999999996E-2</v>
      </c>
      <c r="F29">
        <v>46.02</v>
      </c>
      <c r="G29">
        <v>4.4539999999999997</v>
      </c>
      <c r="H29">
        <v>13.585699999999999</v>
      </c>
      <c r="I29">
        <v>0.76039999999999996</v>
      </c>
      <c r="J29">
        <v>0.42530000000000001</v>
      </c>
      <c r="K29">
        <v>6.8360000000000004E-2</v>
      </c>
      <c r="L29" s="1">
        <v>1.9480000000000001E-2</v>
      </c>
      <c r="M29" s="1">
        <v>3.1310000000000001E-3</v>
      </c>
      <c r="N29">
        <v>6.3681999999999999</v>
      </c>
      <c r="O29">
        <v>0.32340000000000002</v>
      </c>
      <c r="P29">
        <v>60.52</v>
      </c>
      <c r="Q29">
        <v>19.57</v>
      </c>
      <c r="R29">
        <v>0.79790000000000005</v>
      </c>
      <c r="S29" s="1">
        <v>4.5080000000000002E-2</v>
      </c>
      <c r="T29">
        <f t="shared" si="1"/>
        <v>0.21475927379939827</v>
      </c>
    </row>
    <row r="30" spans="1:20" x14ac:dyDescent="0.3">
      <c r="A30">
        <v>6</v>
      </c>
      <c r="B30">
        <v>5000</v>
      </c>
      <c r="C30">
        <v>0</v>
      </c>
      <c r="D30">
        <v>3.5979999999999999</v>
      </c>
      <c r="E30" s="1">
        <v>8.4390000000000007E-2</v>
      </c>
      <c r="F30">
        <v>44.18</v>
      </c>
      <c r="G30">
        <v>4.4210000000000003</v>
      </c>
      <c r="H30">
        <v>13.0716</v>
      </c>
      <c r="I30">
        <v>0.76459999999999995</v>
      </c>
      <c r="J30">
        <v>0.48859999999999998</v>
      </c>
      <c r="K30">
        <v>8.2030000000000006E-2</v>
      </c>
      <c r="L30" s="1">
        <v>1.7909999999999999E-2</v>
      </c>
      <c r="M30" s="1">
        <v>3.006E-3</v>
      </c>
      <c r="N30">
        <v>5.4809999999999999</v>
      </c>
      <c r="O30">
        <v>0.37359999999999999</v>
      </c>
      <c r="P30">
        <v>57.79</v>
      </c>
      <c r="Q30">
        <v>21.59</v>
      </c>
      <c r="R30">
        <v>0.72789999999999999</v>
      </c>
      <c r="S30" s="1">
        <v>4.0259999999999997E-2</v>
      </c>
      <c r="T30">
        <f t="shared" si="1"/>
        <v>0.25770484537397076</v>
      </c>
    </row>
    <row r="31" spans="1:20" x14ac:dyDescent="0.3">
      <c r="A31">
        <v>7</v>
      </c>
      <c r="B31">
        <v>5000</v>
      </c>
      <c r="C31">
        <v>0</v>
      </c>
      <c r="D31">
        <v>3.2639999999999998</v>
      </c>
      <c r="E31" s="1">
        <v>8.0140000000000003E-2</v>
      </c>
      <c r="F31">
        <v>41.96</v>
      </c>
      <c r="G31">
        <v>4.3810000000000002</v>
      </c>
      <c r="H31">
        <v>12.449</v>
      </c>
      <c r="I31">
        <v>0.76939999999999997</v>
      </c>
      <c r="J31">
        <v>0.54459999999999997</v>
      </c>
      <c r="K31">
        <v>9.5699999999999993E-2</v>
      </c>
      <c r="L31" s="1">
        <v>1.6250000000000001E-2</v>
      </c>
      <c r="M31" s="1">
        <v>2.8549999999999999E-3</v>
      </c>
      <c r="N31">
        <v>4.6588000000000003</v>
      </c>
      <c r="O31">
        <v>0.41899999999999998</v>
      </c>
      <c r="P31">
        <v>54.53</v>
      </c>
      <c r="Q31">
        <v>22.85</v>
      </c>
      <c r="R31">
        <v>0.65480000000000005</v>
      </c>
      <c r="S31" s="1">
        <v>3.5740000000000001E-2</v>
      </c>
      <c r="T31">
        <f t="shared" si="1"/>
        <v>0.30065041694854316</v>
      </c>
    </row>
    <row r="32" spans="1:20" x14ac:dyDescent="0.3">
      <c r="A32">
        <v>8</v>
      </c>
      <c r="B32">
        <v>5000</v>
      </c>
      <c r="C32">
        <v>0</v>
      </c>
      <c r="D32">
        <v>2.9140000000000001</v>
      </c>
      <c r="E32" s="1">
        <v>7.5069999999999998E-2</v>
      </c>
      <c r="F32">
        <v>39.31</v>
      </c>
      <c r="G32">
        <v>4.3319999999999999</v>
      </c>
      <c r="H32">
        <v>11.7065</v>
      </c>
      <c r="I32">
        <v>0.77510000000000001</v>
      </c>
      <c r="J32">
        <v>0.59299999999999997</v>
      </c>
      <c r="K32">
        <v>0.10936999999999999</v>
      </c>
      <c r="L32" s="1">
        <v>1.4500000000000001E-2</v>
      </c>
      <c r="M32" s="1">
        <v>2.6749999999999999E-3</v>
      </c>
      <c r="N32">
        <v>3.8988999999999998</v>
      </c>
      <c r="O32">
        <v>0.45960000000000001</v>
      </c>
      <c r="P32">
        <v>50.72</v>
      </c>
      <c r="Q32">
        <v>23.31</v>
      </c>
      <c r="R32">
        <v>0.57869999999999999</v>
      </c>
      <c r="S32" s="1">
        <v>3.1570000000000001E-2</v>
      </c>
      <c r="T32">
        <f t="shared" si="1"/>
        <v>0.34359598852311568</v>
      </c>
    </row>
    <row r="33" spans="1:20" x14ac:dyDescent="0.3">
      <c r="A33">
        <v>9</v>
      </c>
      <c r="B33">
        <v>5000</v>
      </c>
      <c r="C33">
        <v>0</v>
      </c>
      <c r="D33">
        <v>2.5459999999999998</v>
      </c>
      <c r="E33" s="1">
        <v>6.9120000000000001E-2</v>
      </c>
      <c r="F33">
        <v>36.19</v>
      </c>
      <c r="G33">
        <v>4.2759999999999998</v>
      </c>
      <c r="H33">
        <v>10.833399999999999</v>
      </c>
      <c r="I33">
        <v>0.78129999999999999</v>
      </c>
      <c r="J33">
        <v>0.6331</v>
      </c>
      <c r="K33">
        <v>0.12304</v>
      </c>
      <c r="L33" s="1">
        <v>1.2670000000000001E-2</v>
      </c>
      <c r="M33" s="1">
        <v>2.4620000000000002E-3</v>
      </c>
      <c r="N33">
        <v>3.1979000000000002</v>
      </c>
      <c r="O33">
        <v>0.49459999999999998</v>
      </c>
      <c r="P33">
        <v>46.32</v>
      </c>
      <c r="Q33">
        <v>22.91</v>
      </c>
      <c r="R33">
        <v>0.5</v>
      </c>
      <c r="S33" s="1">
        <v>2.7820000000000001E-2</v>
      </c>
      <c r="T33">
        <f t="shared" si="1"/>
        <v>0.38654156009768814</v>
      </c>
    </row>
    <row r="34" spans="1:20" x14ac:dyDescent="0.3">
      <c r="A34">
        <v>10</v>
      </c>
      <c r="B34">
        <v>5000</v>
      </c>
      <c r="C34">
        <v>0</v>
      </c>
      <c r="D34">
        <v>2.161</v>
      </c>
      <c r="E34" s="1">
        <v>6.2199999999999998E-2</v>
      </c>
      <c r="F34">
        <v>32.57</v>
      </c>
      <c r="G34">
        <v>4.21</v>
      </c>
      <c r="H34">
        <v>9.8193000000000001</v>
      </c>
      <c r="I34">
        <v>0.78790000000000004</v>
      </c>
      <c r="J34">
        <v>0.66339999999999999</v>
      </c>
      <c r="K34">
        <v>0.13671</v>
      </c>
      <c r="L34" s="1">
        <v>1.0749999999999999E-2</v>
      </c>
      <c r="M34" s="1">
        <v>2.2160000000000001E-3</v>
      </c>
      <c r="N34">
        <v>2.5514000000000001</v>
      </c>
      <c r="O34">
        <v>0.52270000000000005</v>
      </c>
      <c r="P34">
        <v>41.34</v>
      </c>
      <c r="Q34">
        <v>21.61</v>
      </c>
      <c r="R34">
        <v>0.41889999999999999</v>
      </c>
      <c r="S34" s="1">
        <v>2.4649999999999998E-2</v>
      </c>
      <c r="T34">
        <f t="shared" si="1"/>
        <v>0.4294871316722606</v>
      </c>
    </row>
    <row r="35" spans="1:20" s="2" customFormat="1" x14ac:dyDescent="0.3">
      <c r="A35" s="2">
        <v>11</v>
      </c>
      <c r="B35" s="2">
        <v>5000</v>
      </c>
      <c r="C35" s="2">
        <v>0</v>
      </c>
      <c r="D35" s="2">
        <v>1.7589999999999999</v>
      </c>
      <c r="E35" s="3">
        <v>5.4260000000000003E-2</v>
      </c>
      <c r="F35" s="2">
        <v>28.41</v>
      </c>
      <c r="G35" s="2">
        <v>4.1340000000000003</v>
      </c>
      <c r="H35" s="2">
        <v>8.6549999999999994</v>
      </c>
      <c r="I35" s="2">
        <v>0.79400000000000004</v>
      </c>
      <c r="J35" s="2">
        <v>0.68089999999999995</v>
      </c>
      <c r="K35" s="2">
        <v>0.15038000000000001</v>
      </c>
      <c r="L35" s="3">
        <v>8.7530000000000004E-3</v>
      </c>
      <c r="M35" s="3">
        <v>1.933E-3</v>
      </c>
      <c r="N35" s="2">
        <v>1.9550000000000001</v>
      </c>
      <c r="O35" s="2">
        <v>0.54069999999999996</v>
      </c>
      <c r="P35" s="2">
        <v>35.78</v>
      </c>
      <c r="Q35" s="2">
        <v>19.350000000000001</v>
      </c>
      <c r="R35" s="2">
        <v>0.33579999999999999</v>
      </c>
      <c r="S35" s="3">
        <v>2.2169999999999999E-2</v>
      </c>
      <c r="T35" s="2">
        <f t="shared" si="1"/>
        <v>0.47243270324683312</v>
      </c>
    </row>
    <row r="36" spans="1:20" x14ac:dyDescent="0.3">
      <c r="A36">
        <v>12</v>
      </c>
      <c r="B36">
        <v>5000</v>
      </c>
      <c r="C36">
        <v>0</v>
      </c>
      <c r="D36">
        <v>1.3380000000000001</v>
      </c>
      <c r="E36" s="1">
        <v>4.5289999999999997E-2</v>
      </c>
      <c r="F36">
        <v>23.71</v>
      </c>
      <c r="G36">
        <v>4.048</v>
      </c>
      <c r="H36">
        <v>7.3394000000000004</v>
      </c>
      <c r="I36">
        <v>0.79800000000000004</v>
      </c>
      <c r="J36">
        <v>0.67710000000000004</v>
      </c>
      <c r="K36">
        <v>0.16405</v>
      </c>
      <c r="L36" s="1">
        <v>6.659E-3</v>
      </c>
      <c r="M36" s="1">
        <v>1.6130000000000001E-3</v>
      </c>
      <c r="N36">
        <v>1.4025000000000001</v>
      </c>
      <c r="O36">
        <v>0.5403</v>
      </c>
      <c r="P36">
        <v>29.71</v>
      </c>
      <c r="Q36">
        <v>16.05</v>
      </c>
      <c r="R36">
        <v>0.25090000000000001</v>
      </c>
      <c r="S36" s="1">
        <v>2.1010000000000001E-2</v>
      </c>
      <c r="T36">
        <f t="shared" si="1"/>
        <v>0.51537827482140552</v>
      </c>
    </row>
    <row r="37" spans="1:20" x14ac:dyDescent="0.3">
      <c r="A37">
        <v>13</v>
      </c>
      <c r="B37">
        <v>5000</v>
      </c>
      <c r="C37">
        <v>0</v>
      </c>
      <c r="D37">
        <v>0.89849999999999997</v>
      </c>
      <c r="E37" s="1">
        <v>3.5349999999999999E-2</v>
      </c>
      <c r="F37">
        <v>18.510000000000002</v>
      </c>
      <c r="G37">
        <v>3.9540000000000002</v>
      </c>
      <c r="H37">
        <v>5.883</v>
      </c>
      <c r="I37">
        <v>0.79579999999999995</v>
      </c>
      <c r="J37">
        <v>0.63100000000000001</v>
      </c>
      <c r="K37">
        <v>0.17771999999999999</v>
      </c>
      <c r="L37" s="1">
        <v>4.4720000000000003E-3</v>
      </c>
      <c r="M37" s="1">
        <v>1.2589999999999999E-3</v>
      </c>
      <c r="N37">
        <v>0.88970000000000005</v>
      </c>
      <c r="O37">
        <v>0.50209999999999999</v>
      </c>
      <c r="P37">
        <v>23.26</v>
      </c>
      <c r="Q37">
        <v>11.68</v>
      </c>
      <c r="R37">
        <v>0.1651</v>
      </c>
      <c r="S37" s="1">
        <v>2.1739999999999999E-2</v>
      </c>
      <c r="T37">
        <f t="shared" si="1"/>
        <v>0.55832384639597799</v>
      </c>
    </row>
    <row r="38" spans="1:20" x14ac:dyDescent="0.3">
      <c r="A38">
        <v>14</v>
      </c>
      <c r="B38">
        <v>5000</v>
      </c>
      <c r="C38">
        <v>0</v>
      </c>
      <c r="D38">
        <v>0.44019999999999998</v>
      </c>
      <c r="E38" s="1">
        <v>2.4570000000000002E-2</v>
      </c>
      <c r="F38">
        <v>12.86</v>
      </c>
      <c r="G38">
        <v>3.851</v>
      </c>
      <c r="H38">
        <v>4.3017000000000003</v>
      </c>
      <c r="I38">
        <v>0.77649999999999997</v>
      </c>
      <c r="J38">
        <v>0.47910000000000003</v>
      </c>
      <c r="K38">
        <v>0.19139999999999999</v>
      </c>
      <c r="L38" s="1">
        <v>2.1909999999999998E-3</v>
      </c>
      <c r="M38" s="1">
        <v>8.7520000000000002E-4</v>
      </c>
      <c r="N38">
        <v>0.41260000000000002</v>
      </c>
      <c r="O38">
        <v>0.372</v>
      </c>
      <c r="P38">
        <v>16.57</v>
      </c>
      <c r="Q38">
        <v>6.1630000000000003</v>
      </c>
      <c r="R38">
        <v>7.8899999999999998E-2</v>
      </c>
      <c r="S38" s="1">
        <v>2.4850000000000001E-2</v>
      </c>
      <c r="T38">
        <f t="shared" si="1"/>
        <v>0.60130083389708633</v>
      </c>
    </row>
    <row r="39" spans="1:20" x14ac:dyDescent="0.3">
      <c r="A39">
        <v>15</v>
      </c>
      <c r="B39">
        <v>5000</v>
      </c>
      <c r="C39">
        <v>0</v>
      </c>
      <c r="D39" s="1">
        <v>-9.0159999999999997E-3</v>
      </c>
      <c r="E39" s="1">
        <v>1.3310000000000001E-2</v>
      </c>
      <c r="F39">
        <v>6.9669999999999996</v>
      </c>
      <c r="G39">
        <v>3.7440000000000002</v>
      </c>
      <c r="H39">
        <v>2.6507000000000001</v>
      </c>
      <c r="I39">
        <v>0.70199999999999996</v>
      </c>
      <c r="J39">
        <v>-1.9400000000000001E-2</v>
      </c>
      <c r="K39">
        <v>0.20507</v>
      </c>
      <c r="L39" s="1">
        <v>-4.4870000000000002E-5</v>
      </c>
      <c r="M39" s="1">
        <v>4.7399999999999997E-4</v>
      </c>
      <c r="N39">
        <v>-8.0000000000000002E-3</v>
      </c>
      <c r="O39">
        <v>-1.3599999999999999E-2</v>
      </c>
      <c r="P39">
        <v>9.923</v>
      </c>
      <c r="Q39">
        <v>-0.13519999999999999</v>
      </c>
      <c r="R39">
        <v>-2.3999999999999998E-3</v>
      </c>
      <c r="S39" s="1">
        <v>2.8969999999999999E-2</v>
      </c>
      <c r="T39">
        <f t="shared" si="1"/>
        <v>0.6442464054716589</v>
      </c>
    </row>
    <row r="40" spans="1:20" x14ac:dyDescent="0.3">
      <c r="J40">
        <f>MAX(J25:J39)</f>
        <v>0.68089999999999995</v>
      </c>
    </row>
    <row r="43" spans="1:20" x14ac:dyDescent="0.3">
      <c r="A43" t="s">
        <v>36</v>
      </c>
    </row>
    <row r="44" spans="1:20" x14ac:dyDescent="0.3">
      <c r="A44" t="s">
        <v>27</v>
      </c>
      <c r="B44" t="s">
        <v>28</v>
      </c>
      <c r="C44" t="s">
        <v>8</v>
      </c>
      <c r="D44" t="s">
        <v>29</v>
      </c>
      <c r="E44" t="s">
        <v>30</v>
      </c>
      <c r="F44" t="s">
        <v>31</v>
      </c>
      <c r="G44" t="s">
        <v>12</v>
      </c>
      <c r="H44" t="s">
        <v>13</v>
      </c>
      <c r="I44" t="s">
        <v>14</v>
      </c>
      <c r="J44" t="s">
        <v>15</v>
      </c>
      <c r="K44" t="s">
        <v>32</v>
      </c>
      <c r="L44" t="s">
        <v>33</v>
      </c>
      <c r="M44" t="s">
        <v>34</v>
      </c>
      <c r="N44" t="s">
        <v>35</v>
      </c>
      <c r="O44" t="s">
        <v>20</v>
      </c>
      <c r="P44" t="s">
        <v>21</v>
      </c>
      <c r="Q44" t="s">
        <v>22</v>
      </c>
      <c r="R44" t="s">
        <v>23</v>
      </c>
      <c r="S44" t="s">
        <v>24</v>
      </c>
      <c r="T44" t="s">
        <v>25</v>
      </c>
    </row>
    <row r="45" spans="1:20" x14ac:dyDescent="0.3">
      <c r="A45">
        <v>1</v>
      </c>
      <c r="B45">
        <v>5000</v>
      </c>
      <c r="C45">
        <v>0</v>
      </c>
      <c r="D45">
        <v>5.7590000000000003</v>
      </c>
      <c r="E45">
        <v>0.14960000000000001</v>
      </c>
      <c r="F45">
        <v>78.31</v>
      </c>
      <c r="G45">
        <v>5.0419999999999998</v>
      </c>
      <c r="H45">
        <v>22.6264</v>
      </c>
      <c r="I45">
        <v>0.68640000000000001</v>
      </c>
      <c r="J45">
        <v>7.3499999999999996E-2</v>
      </c>
      <c r="K45">
        <v>1.2529999999999999E-2</v>
      </c>
      <c r="L45" s="1">
        <v>2.0240000000000001E-2</v>
      </c>
      <c r="M45" s="1">
        <v>3.4489999999999998E-3</v>
      </c>
      <c r="N45">
        <v>10.395899999999999</v>
      </c>
      <c r="O45">
        <v>5.0500000000000003E-2</v>
      </c>
      <c r="P45">
        <v>114.1</v>
      </c>
      <c r="Q45">
        <v>5.7590000000000003</v>
      </c>
      <c r="R45">
        <v>0.92490000000000006</v>
      </c>
      <c r="S45">
        <v>0.11749999999999999</v>
      </c>
      <c r="T45">
        <f>K45*PI()</f>
        <v>3.9364155949480104E-2</v>
      </c>
    </row>
    <row r="46" spans="1:20" x14ac:dyDescent="0.3">
      <c r="A46">
        <v>2</v>
      </c>
      <c r="B46">
        <v>5000</v>
      </c>
      <c r="C46">
        <v>0</v>
      </c>
      <c r="D46">
        <v>5.7160000000000002</v>
      </c>
      <c r="E46">
        <v>0.11890000000000001</v>
      </c>
      <c r="F46">
        <v>62.26</v>
      </c>
      <c r="G46">
        <v>4.75</v>
      </c>
      <c r="H46">
        <v>18.133299999999998</v>
      </c>
      <c r="I46">
        <v>0.7228</v>
      </c>
      <c r="J46">
        <v>0.18360000000000001</v>
      </c>
      <c r="K46">
        <v>2.5059999999999999E-2</v>
      </c>
      <c r="L46" s="1">
        <v>2.009E-2</v>
      </c>
      <c r="M46" s="1">
        <v>2.7420000000000001E-3</v>
      </c>
      <c r="N46">
        <v>9.4847000000000001</v>
      </c>
      <c r="O46">
        <v>0.13270000000000001</v>
      </c>
      <c r="P46">
        <v>86.13</v>
      </c>
      <c r="Q46">
        <v>11.43</v>
      </c>
      <c r="R46">
        <v>0.91</v>
      </c>
      <c r="S46" s="1">
        <v>6.4570000000000002E-2</v>
      </c>
      <c r="T46">
        <f t="shared" ref="T46:T59" si="2">K46*PI()</f>
        <v>7.8728311898960207E-2</v>
      </c>
    </row>
    <row r="47" spans="1:20" x14ac:dyDescent="0.3">
      <c r="A47">
        <v>3</v>
      </c>
      <c r="B47">
        <v>5000</v>
      </c>
      <c r="C47">
        <v>0</v>
      </c>
      <c r="D47">
        <v>5.4660000000000002</v>
      </c>
      <c r="E47">
        <v>0.11459999999999999</v>
      </c>
      <c r="F47">
        <v>60.01</v>
      </c>
      <c r="G47">
        <v>4.7089999999999996</v>
      </c>
      <c r="H47">
        <v>17.503599999999999</v>
      </c>
      <c r="I47">
        <v>0.72809999999999997</v>
      </c>
      <c r="J47">
        <v>0.2732</v>
      </c>
      <c r="K47">
        <v>3.7600000000000001E-2</v>
      </c>
      <c r="L47" s="1">
        <v>1.9210000000000001E-2</v>
      </c>
      <c r="M47" s="1">
        <v>2.643E-3</v>
      </c>
      <c r="N47">
        <v>8.4583999999999993</v>
      </c>
      <c r="O47">
        <v>0.19889999999999999</v>
      </c>
      <c r="P47">
        <v>82.43</v>
      </c>
      <c r="Q47">
        <v>16.399999999999999</v>
      </c>
      <c r="R47">
        <v>0.86570000000000003</v>
      </c>
      <c r="S47" s="1">
        <v>5.1270000000000003E-2</v>
      </c>
      <c r="T47">
        <f t="shared" si="2"/>
        <v>0.11812388377497622</v>
      </c>
    </row>
    <row r="48" spans="1:20" x14ac:dyDescent="0.3">
      <c r="A48">
        <v>4</v>
      </c>
      <c r="B48">
        <v>5000</v>
      </c>
      <c r="C48">
        <v>0</v>
      </c>
      <c r="D48">
        <v>5.141</v>
      </c>
      <c r="E48">
        <v>0.1116</v>
      </c>
      <c r="F48">
        <v>58.42</v>
      </c>
      <c r="G48">
        <v>4.68</v>
      </c>
      <c r="H48">
        <v>17.058700000000002</v>
      </c>
      <c r="I48">
        <v>0.73180000000000001</v>
      </c>
      <c r="J48">
        <v>0.35199999999999998</v>
      </c>
      <c r="K48">
        <v>5.0130000000000001E-2</v>
      </c>
      <c r="L48" s="1">
        <v>1.8069999999999999E-2</v>
      </c>
      <c r="M48" s="1">
        <v>2.5730000000000002E-3</v>
      </c>
      <c r="N48">
        <v>7.4473000000000003</v>
      </c>
      <c r="O48">
        <v>0.2576</v>
      </c>
      <c r="P48">
        <v>79.84</v>
      </c>
      <c r="Q48">
        <v>20.57</v>
      </c>
      <c r="R48">
        <v>0.80969999999999998</v>
      </c>
      <c r="S48" s="1">
        <v>4.4139999999999999E-2</v>
      </c>
      <c r="T48">
        <f t="shared" si="2"/>
        <v>0.15748803972445632</v>
      </c>
    </row>
    <row r="49" spans="1:20" x14ac:dyDescent="0.3">
      <c r="A49">
        <v>5</v>
      </c>
      <c r="B49">
        <v>5000</v>
      </c>
      <c r="C49">
        <v>0</v>
      </c>
      <c r="D49">
        <v>4.7779999999999996</v>
      </c>
      <c r="E49">
        <v>0.1082</v>
      </c>
      <c r="F49">
        <v>56.65</v>
      </c>
      <c r="G49">
        <v>4.6479999999999997</v>
      </c>
      <c r="H49">
        <v>16.562200000000001</v>
      </c>
      <c r="I49">
        <v>0.7359</v>
      </c>
      <c r="J49">
        <v>0.42170000000000002</v>
      </c>
      <c r="K49">
        <v>6.2659999999999993E-2</v>
      </c>
      <c r="L49" s="1">
        <v>1.6789999999999999E-2</v>
      </c>
      <c r="M49" s="1">
        <v>2.4949999999999998E-3</v>
      </c>
      <c r="N49">
        <v>6.4854000000000003</v>
      </c>
      <c r="O49">
        <v>0.31030000000000002</v>
      </c>
      <c r="P49">
        <v>76.98</v>
      </c>
      <c r="Q49">
        <v>23.89</v>
      </c>
      <c r="R49">
        <v>0.74829999999999997</v>
      </c>
      <c r="S49" s="1">
        <v>3.9969999999999999E-2</v>
      </c>
      <c r="T49">
        <f t="shared" si="2"/>
        <v>0.19685219567393641</v>
      </c>
    </row>
    <row r="50" spans="1:20" x14ac:dyDescent="0.3">
      <c r="A50">
        <v>6</v>
      </c>
      <c r="B50">
        <v>5000</v>
      </c>
      <c r="C50">
        <v>0</v>
      </c>
      <c r="D50">
        <v>4.3940000000000001</v>
      </c>
      <c r="E50">
        <v>0.104</v>
      </c>
      <c r="F50">
        <v>54.46</v>
      </c>
      <c r="G50">
        <v>4.6079999999999997</v>
      </c>
      <c r="H50">
        <v>15.947900000000001</v>
      </c>
      <c r="I50">
        <v>0.74099999999999999</v>
      </c>
      <c r="J50">
        <v>0.48409999999999997</v>
      </c>
      <c r="K50">
        <v>7.5190000000000007E-2</v>
      </c>
      <c r="L50" s="1">
        <v>1.5440000000000001E-2</v>
      </c>
      <c r="M50" s="1">
        <v>2.398E-3</v>
      </c>
      <c r="N50">
        <v>5.5891000000000002</v>
      </c>
      <c r="O50">
        <v>0.35870000000000002</v>
      </c>
      <c r="P50">
        <v>73.489999999999995</v>
      </c>
      <c r="Q50">
        <v>26.36</v>
      </c>
      <c r="R50">
        <v>0.68359999999999999</v>
      </c>
      <c r="S50" s="1">
        <v>3.5970000000000002E-2</v>
      </c>
      <c r="T50">
        <f t="shared" si="2"/>
        <v>0.23621635162341656</v>
      </c>
    </row>
    <row r="51" spans="1:20" x14ac:dyDescent="0.3">
      <c r="A51">
        <v>7</v>
      </c>
      <c r="B51">
        <v>5000</v>
      </c>
      <c r="C51">
        <v>0</v>
      </c>
      <c r="D51">
        <v>3.988</v>
      </c>
      <c r="E51" s="1">
        <v>9.8919999999999994E-2</v>
      </c>
      <c r="F51">
        <v>51.79</v>
      </c>
      <c r="G51">
        <v>4.5599999999999996</v>
      </c>
      <c r="H51">
        <v>15.2019</v>
      </c>
      <c r="I51">
        <v>0.74719999999999998</v>
      </c>
      <c r="J51">
        <v>0.53900000000000003</v>
      </c>
      <c r="K51">
        <v>8.7720000000000006E-2</v>
      </c>
      <c r="L51" s="1">
        <v>1.401E-2</v>
      </c>
      <c r="M51" s="1">
        <v>2.281E-3</v>
      </c>
      <c r="N51">
        <v>4.7569999999999997</v>
      </c>
      <c r="O51">
        <v>0.4027</v>
      </c>
      <c r="P51">
        <v>69.31</v>
      </c>
      <c r="Q51">
        <v>27.91</v>
      </c>
      <c r="R51">
        <v>0.6159</v>
      </c>
      <c r="S51" s="1">
        <v>3.2199999999999999E-2</v>
      </c>
      <c r="T51">
        <f t="shared" si="2"/>
        <v>0.27558050757289665</v>
      </c>
    </row>
    <row r="52" spans="1:20" x14ac:dyDescent="0.3">
      <c r="A52">
        <v>8</v>
      </c>
      <c r="B52">
        <v>5000</v>
      </c>
      <c r="C52">
        <v>0</v>
      </c>
      <c r="D52">
        <v>3.5609999999999999</v>
      </c>
      <c r="E52" s="1">
        <v>9.2840000000000006E-2</v>
      </c>
      <c r="F52">
        <v>48.61</v>
      </c>
      <c r="G52">
        <v>4.5019999999999998</v>
      </c>
      <c r="H52">
        <v>14.310600000000001</v>
      </c>
      <c r="I52">
        <v>0.75460000000000005</v>
      </c>
      <c r="J52">
        <v>0.58599999999999997</v>
      </c>
      <c r="K52">
        <v>0.10026</v>
      </c>
      <c r="L52" s="1">
        <v>1.251E-2</v>
      </c>
      <c r="M52" s="1">
        <v>2.1410000000000001E-3</v>
      </c>
      <c r="N52">
        <v>3.9864999999999999</v>
      </c>
      <c r="O52">
        <v>0.44219999999999998</v>
      </c>
      <c r="P52">
        <v>64.42</v>
      </c>
      <c r="Q52">
        <v>28.49</v>
      </c>
      <c r="R52">
        <v>0.5454</v>
      </c>
      <c r="S52" s="1">
        <v>2.8719999999999999E-2</v>
      </c>
      <c r="T52">
        <f t="shared" si="2"/>
        <v>0.31497607944891265</v>
      </c>
    </row>
    <row r="53" spans="1:20" x14ac:dyDescent="0.3">
      <c r="A53">
        <v>9</v>
      </c>
      <c r="B53">
        <v>5000</v>
      </c>
      <c r="C53">
        <v>0</v>
      </c>
      <c r="D53">
        <v>3.113</v>
      </c>
      <c r="E53" s="1">
        <v>8.5669999999999996E-2</v>
      </c>
      <c r="F53">
        <v>44.86</v>
      </c>
      <c r="G53">
        <v>4.4329999999999998</v>
      </c>
      <c r="H53">
        <v>13.2605</v>
      </c>
      <c r="I53">
        <v>0.7631</v>
      </c>
      <c r="J53">
        <v>0.62460000000000004</v>
      </c>
      <c r="K53">
        <v>0.11279</v>
      </c>
      <c r="L53" s="1">
        <v>1.094E-2</v>
      </c>
      <c r="M53" s="1">
        <v>1.9750000000000002E-3</v>
      </c>
      <c r="N53">
        <v>3.2743000000000002</v>
      </c>
      <c r="O53">
        <v>0.47660000000000002</v>
      </c>
      <c r="P53">
        <v>58.79</v>
      </c>
      <c r="Q53">
        <v>28.02</v>
      </c>
      <c r="R53">
        <v>0.47220000000000001</v>
      </c>
      <c r="S53" s="1">
        <v>2.562E-2</v>
      </c>
      <c r="T53">
        <f t="shared" si="2"/>
        <v>0.35434023539839277</v>
      </c>
    </row>
    <row r="54" spans="1:20" x14ac:dyDescent="0.3">
      <c r="A54">
        <v>10</v>
      </c>
      <c r="B54">
        <v>5000</v>
      </c>
      <c r="C54">
        <v>0</v>
      </c>
      <c r="D54">
        <v>2.645</v>
      </c>
      <c r="E54" s="1">
        <v>7.7350000000000002E-2</v>
      </c>
      <c r="F54">
        <v>40.5</v>
      </c>
      <c r="G54">
        <v>4.3540000000000001</v>
      </c>
      <c r="H54">
        <v>12.039400000000001</v>
      </c>
      <c r="I54">
        <v>0.77259999999999995</v>
      </c>
      <c r="J54">
        <v>0.65300000000000002</v>
      </c>
      <c r="K54">
        <v>0.12531999999999999</v>
      </c>
      <c r="L54" s="1">
        <v>9.2929999999999992E-3</v>
      </c>
      <c r="M54" s="1">
        <v>1.7830000000000001E-3</v>
      </c>
      <c r="N54">
        <v>2.6164000000000001</v>
      </c>
      <c r="O54">
        <v>0.50449999999999995</v>
      </c>
      <c r="P54">
        <v>52.42</v>
      </c>
      <c r="Q54">
        <v>26.45</v>
      </c>
      <c r="R54">
        <v>0.39660000000000001</v>
      </c>
      <c r="S54" s="1">
        <v>2.3029999999999998E-2</v>
      </c>
      <c r="T54">
        <f t="shared" si="2"/>
        <v>0.39370439134787283</v>
      </c>
    </row>
    <row r="55" spans="1:20" s="2" customFormat="1" x14ac:dyDescent="0.3">
      <c r="A55" s="2">
        <v>11</v>
      </c>
      <c r="B55" s="2">
        <v>5000</v>
      </c>
      <c r="C55" s="2">
        <v>0</v>
      </c>
      <c r="D55" s="2">
        <v>2.1539999999999999</v>
      </c>
      <c r="E55" s="3">
        <v>6.7790000000000003E-2</v>
      </c>
      <c r="F55" s="2">
        <v>35.5</v>
      </c>
      <c r="G55" s="2">
        <v>4.2629999999999999</v>
      </c>
      <c r="H55" s="2">
        <v>10.638999999999999</v>
      </c>
      <c r="I55" s="2">
        <v>0.78269999999999995</v>
      </c>
      <c r="J55" s="2">
        <v>0.66759999999999997</v>
      </c>
      <c r="K55" s="2">
        <v>0.13785</v>
      </c>
      <c r="L55" s="3">
        <v>7.5700000000000003E-3</v>
      </c>
      <c r="M55" s="3">
        <v>1.5629999999999999E-3</v>
      </c>
      <c r="N55" s="2">
        <v>2.0078</v>
      </c>
      <c r="O55" s="2">
        <v>0.52249999999999996</v>
      </c>
      <c r="P55" s="2">
        <v>45.35</v>
      </c>
      <c r="Q55" s="2">
        <v>23.7</v>
      </c>
      <c r="R55" s="2">
        <v>0.31890000000000002</v>
      </c>
      <c r="S55" s="3">
        <v>2.1250000000000002E-2</v>
      </c>
      <c r="T55" s="2">
        <f t="shared" si="2"/>
        <v>0.433068547297353</v>
      </c>
    </row>
    <row r="56" spans="1:20" x14ac:dyDescent="0.3">
      <c r="A56">
        <v>12</v>
      </c>
      <c r="B56">
        <v>5000</v>
      </c>
      <c r="C56">
        <v>0</v>
      </c>
      <c r="D56">
        <v>1.6419999999999999</v>
      </c>
      <c r="E56" s="1">
        <v>5.7049999999999997E-2</v>
      </c>
      <c r="F56">
        <v>29.87</v>
      </c>
      <c r="G56">
        <v>4.1609999999999996</v>
      </c>
      <c r="H56">
        <v>9.0645000000000007</v>
      </c>
      <c r="I56">
        <v>0.79210000000000003</v>
      </c>
      <c r="J56">
        <v>0.65959999999999996</v>
      </c>
      <c r="K56">
        <v>0.15038000000000001</v>
      </c>
      <c r="L56" s="1">
        <v>5.77E-3</v>
      </c>
      <c r="M56" s="1">
        <v>1.3159999999999999E-3</v>
      </c>
      <c r="N56">
        <v>1.444</v>
      </c>
      <c r="O56">
        <v>0.52249999999999996</v>
      </c>
      <c r="P56">
        <v>37.71</v>
      </c>
      <c r="Q56">
        <v>19.7</v>
      </c>
      <c r="R56">
        <v>0.2397</v>
      </c>
      <c r="S56" s="1">
        <v>2.0840000000000001E-2</v>
      </c>
      <c r="T56">
        <f t="shared" si="2"/>
        <v>0.47243270324683312</v>
      </c>
    </row>
    <row r="57" spans="1:20" x14ac:dyDescent="0.3">
      <c r="A57">
        <v>13</v>
      </c>
      <c r="B57">
        <v>5000</v>
      </c>
      <c r="C57">
        <v>0</v>
      </c>
      <c r="D57">
        <v>1.1080000000000001</v>
      </c>
      <c r="E57" s="1">
        <v>4.5190000000000001E-2</v>
      </c>
      <c r="F57">
        <v>23.66</v>
      </c>
      <c r="G57">
        <v>4.048</v>
      </c>
      <c r="H57">
        <v>7.3254999999999999</v>
      </c>
      <c r="I57">
        <v>0.79800000000000004</v>
      </c>
      <c r="J57">
        <v>0.60870000000000002</v>
      </c>
      <c r="K57">
        <v>0.16291</v>
      </c>
      <c r="L57" s="1">
        <v>3.8930000000000002E-3</v>
      </c>
      <c r="M57" s="1">
        <v>1.042E-3</v>
      </c>
      <c r="N57">
        <v>0.92090000000000005</v>
      </c>
      <c r="O57">
        <v>0.48580000000000001</v>
      </c>
      <c r="P57">
        <v>29.65</v>
      </c>
      <c r="Q57">
        <v>14.4</v>
      </c>
      <c r="R57">
        <v>0.1593</v>
      </c>
      <c r="S57" s="1">
        <v>2.213E-2</v>
      </c>
      <c r="T57">
        <f t="shared" si="2"/>
        <v>0.51179685919631324</v>
      </c>
    </row>
    <row r="58" spans="1:20" x14ac:dyDescent="0.3">
      <c r="A58">
        <v>14</v>
      </c>
      <c r="B58">
        <v>5000</v>
      </c>
      <c r="C58">
        <v>0</v>
      </c>
      <c r="D58">
        <v>0.56859999999999999</v>
      </c>
      <c r="E58" s="1">
        <v>3.2489999999999998E-2</v>
      </c>
      <c r="F58">
        <v>17.010000000000002</v>
      </c>
      <c r="G58">
        <v>3.927</v>
      </c>
      <c r="H58">
        <v>5.4640000000000004</v>
      </c>
      <c r="I58">
        <v>0.79300000000000004</v>
      </c>
      <c r="J58">
        <v>0.46779999999999999</v>
      </c>
      <c r="K58">
        <v>0.17544999999999999</v>
      </c>
      <c r="L58" s="1">
        <v>1.9980000000000002E-3</v>
      </c>
      <c r="M58" s="1">
        <v>7.4930000000000005E-4</v>
      </c>
      <c r="N58">
        <v>0.44719999999999999</v>
      </c>
      <c r="O58">
        <v>0.371</v>
      </c>
      <c r="P58">
        <v>21.45</v>
      </c>
      <c r="Q58">
        <v>7.96</v>
      </c>
      <c r="R58">
        <v>8.0799999999999997E-2</v>
      </c>
      <c r="S58" s="1">
        <v>2.4920000000000001E-2</v>
      </c>
      <c r="T58">
        <f t="shared" si="2"/>
        <v>0.55119243107232918</v>
      </c>
    </row>
    <row r="59" spans="1:20" x14ac:dyDescent="0.3">
      <c r="A59">
        <v>15</v>
      </c>
      <c r="B59">
        <v>5000</v>
      </c>
      <c r="C59">
        <v>0</v>
      </c>
      <c r="D59" s="1">
        <v>3.4459999999999998E-2</v>
      </c>
      <c r="E59" s="1">
        <v>1.9130000000000001E-2</v>
      </c>
      <c r="F59">
        <v>10.02</v>
      </c>
      <c r="G59">
        <v>3.7989999999999999</v>
      </c>
      <c r="H59">
        <v>3.5051999999999999</v>
      </c>
      <c r="I59">
        <v>0.75229999999999997</v>
      </c>
      <c r="J59">
        <v>5.16E-2</v>
      </c>
      <c r="K59">
        <v>0.18798000000000001</v>
      </c>
      <c r="L59" s="1">
        <v>1.211E-4</v>
      </c>
      <c r="M59" s="1">
        <v>4.4119999999999999E-4</v>
      </c>
      <c r="N59">
        <v>2.5700000000000001E-2</v>
      </c>
      <c r="O59">
        <v>3.8800000000000001E-2</v>
      </c>
      <c r="P59">
        <v>13.32</v>
      </c>
      <c r="Q59">
        <v>0.51680000000000004</v>
      </c>
      <c r="R59">
        <v>5.3E-3</v>
      </c>
      <c r="S59" s="1">
        <v>2.869E-2</v>
      </c>
      <c r="T59">
        <f t="shared" si="2"/>
        <v>0.59055658702180935</v>
      </c>
    </row>
    <row r="60" spans="1:20" x14ac:dyDescent="0.3">
      <c r="J60">
        <f>MAX(J45:J59)</f>
        <v>0.66759999999999997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8F17-53C1-4273-9710-F3F11BD6F44A}">
  <dimension ref="A1:T60"/>
  <sheetViews>
    <sheetView topLeftCell="A40" workbookViewId="0">
      <selection activeCell="C62" sqref="C62"/>
    </sheetView>
  </sheetViews>
  <sheetFormatPr defaultRowHeight="14.4" x14ac:dyDescent="0.3"/>
  <cols>
    <col min="1" max="1" width="20.21875" customWidth="1"/>
    <col min="20" max="20" width="13.88671875" customWidth="1"/>
  </cols>
  <sheetData>
    <row r="1" spans="1:20" x14ac:dyDescent="0.3">
      <c r="A1" t="s">
        <v>0</v>
      </c>
    </row>
    <row r="2" spans="1:20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</row>
    <row r="3" spans="1:20" x14ac:dyDescent="0.3">
      <c r="A3">
        <v>1</v>
      </c>
      <c r="B3">
        <v>5000</v>
      </c>
      <c r="C3">
        <v>0</v>
      </c>
      <c r="D3">
        <v>3.6070000000000002</v>
      </c>
      <c r="E3">
        <v>0.1147</v>
      </c>
      <c r="F3">
        <v>60.07</v>
      </c>
      <c r="G3">
        <v>4.71</v>
      </c>
      <c r="H3">
        <v>17.519400000000001</v>
      </c>
      <c r="I3">
        <v>0.72789999999999999</v>
      </c>
      <c r="J3">
        <v>6.0100000000000001E-2</v>
      </c>
      <c r="K3">
        <v>1.367E-2</v>
      </c>
      <c r="L3" s="1">
        <v>1.7950000000000001E-2</v>
      </c>
      <c r="M3" s="1">
        <v>4.0870000000000004E-3</v>
      </c>
      <c r="N3">
        <v>8.8520000000000003</v>
      </c>
      <c r="O3">
        <v>4.3700000000000003E-2</v>
      </c>
      <c r="P3">
        <v>82.52</v>
      </c>
      <c r="Q3">
        <v>3.6070000000000002</v>
      </c>
      <c r="R3">
        <v>0.85780000000000001</v>
      </c>
      <c r="S3">
        <v>0.20449999999999999</v>
      </c>
      <c r="T3">
        <f>K3*PI()</f>
        <v>4.2945571574572475E-2</v>
      </c>
    </row>
    <row r="4" spans="1:20" x14ac:dyDescent="0.3">
      <c r="A4">
        <v>2</v>
      </c>
      <c r="B4">
        <v>5000</v>
      </c>
      <c r="C4">
        <v>0</v>
      </c>
      <c r="D4">
        <v>3.63</v>
      </c>
      <c r="E4">
        <v>0.1143</v>
      </c>
      <c r="F4">
        <v>59.84</v>
      </c>
      <c r="G4">
        <v>4.7060000000000004</v>
      </c>
      <c r="H4">
        <v>17.454799999999999</v>
      </c>
      <c r="I4">
        <v>0.72850000000000004</v>
      </c>
      <c r="J4">
        <v>0.12130000000000001</v>
      </c>
      <c r="K4">
        <v>2.734E-2</v>
      </c>
      <c r="L4" s="1">
        <v>1.8069999999999999E-2</v>
      </c>
      <c r="M4" s="1">
        <v>4.071E-3</v>
      </c>
      <c r="N4">
        <v>8.0333000000000006</v>
      </c>
      <c r="O4">
        <v>8.8400000000000006E-2</v>
      </c>
      <c r="P4">
        <v>82.14</v>
      </c>
      <c r="Q4">
        <v>7.26</v>
      </c>
      <c r="R4">
        <v>0.86150000000000004</v>
      </c>
      <c r="S4">
        <v>0.1875</v>
      </c>
      <c r="T4">
        <f t="shared" ref="T4:T20" si="0">K4*PI()</f>
        <v>8.589114314914495E-2</v>
      </c>
    </row>
    <row r="5" spans="1:20" x14ac:dyDescent="0.3">
      <c r="A5">
        <v>3</v>
      </c>
      <c r="B5">
        <v>5000</v>
      </c>
      <c r="C5">
        <v>0</v>
      </c>
      <c r="D5">
        <v>3.657</v>
      </c>
      <c r="E5">
        <v>0.1142</v>
      </c>
      <c r="F5">
        <v>59.78</v>
      </c>
      <c r="G5">
        <v>4.7050000000000001</v>
      </c>
      <c r="H5">
        <v>17.439</v>
      </c>
      <c r="I5">
        <v>0.72860000000000003</v>
      </c>
      <c r="J5">
        <v>0.1835</v>
      </c>
      <c r="K5">
        <v>4.1009999999999998E-2</v>
      </c>
      <c r="L5" s="1">
        <v>1.8200000000000001E-2</v>
      </c>
      <c r="M5" s="1">
        <v>4.0679999999999996E-3</v>
      </c>
      <c r="N5">
        <v>7.3147000000000002</v>
      </c>
      <c r="O5">
        <v>0.13370000000000001</v>
      </c>
      <c r="P5">
        <v>82.05</v>
      </c>
      <c r="Q5">
        <v>10.97</v>
      </c>
      <c r="R5">
        <v>0.86529999999999996</v>
      </c>
      <c r="S5">
        <v>0.17019999999999999</v>
      </c>
      <c r="T5">
        <f t="shared" si="0"/>
        <v>0.12883671472371741</v>
      </c>
    </row>
    <row r="6" spans="1:20" x14ac:dyDescent="0.3">
      <c r="A6">
        <v>4</v>
      </c>
      <c r="B6">
        <v>5000</v>
      </c>
      <c r="C6">
        <v>0</v>
      </c>
      <c r="D6">
        <v>3.6890000000000001</v>
      </c>
      <c r="E6">
        <v>0.1145</v>
      </c>
      <c r="F6">
        <v>59.94</v>
      </c>
      <c r="G6">
        <v>4.7080000000000002</v>
      </c>
      <c r="H6">
        <v>17.4834</v>
      </c>
      <c r="I6">
        <v>0.72819999999999996</v>
      </c>
      <c r="J6">
        <v>0.2462</v>
      </c>
      <c r="K6">
        <v>5.4679999999999999E-2</v>
      </c>
      <c r="L6" s="1">
        <v>1.8360000000000001E-2</v>
      </c>
      <c r="M6" s="1">
        <v>4.078E-3</v>
      </c>
      <c r="N6">
        <v>6.6878000000000002</v>
      </c>
      <c r="O6">
        <v>0.17929999999999999</v>
      </c>
      <c r="P6">
        <v>82.31</v>
      </c>
      <c r="Q6">
        <v>14.76</v>
      </c>
      <c r="R6">
        <v>0.86890000000000001</v>
      </c>
      <c r="S6">
        <v>0.15290000000000001</v>
      </c>
      <c r="T6">
        <f t="shared" si="0"/>
        <v>0.1717822862982899</v>
      </c>
    </row>
    <row r="7" spans="1:20" x14ac:dyDescent="0.3">
      <c r="A7">
        <v>5</v>
      </c>
      <c r="B7">
        <v>5000</v>
      </c>
      <c r="C7">
        <v>0</v>
      </c>
      <c r="D7">
        <v>3.7240000000000002</v>
      </c>
      <c r="E7">
        <v>0.1153</v>
      </c>
      <c r="F7">
        <v>60.35</v>
      </c>
      <c r="G7">
        <v>4.7149999999999999</v>
      </c>
      <c r="H7">
        <v>17.598600000000001</v>
      </c>
      <c r="I7">
        <v>0.72729999999999995</v>
      </c>
      <c r="J7">
        <v>0.3085</v>
      </c>
      <c r="K7">
        <v>6.8360000000000004E-2</v>
      </c>
      <c r="L7" s="1">
        <v>1.8530000000000001E-2</v>
      </c>
      <c r="M7" s="1">
        <v>4.1060000000000003E-3</v>
      </c>
      <c r="N7">
        <v>6.1429999999999998</v>
      </c>
      <c r="O7">
        <v>0.22439999999999999</v>
      </c>
      <c r="P7">
        <v>82.98</v>
      </c>
      <c r="Q7">
        <v>18.62</v>
      </c>
      <c r="R7">
        <v>0.87239999999999995</v>
      </c>
      <c r="S7">
        <v>0.1361</v>
      </c>
      <c r="T7">
        <f t="shared" si="0"/>
        <v>0.21475927379939827</v>
      </c>
    </row>
    <row r="8" spans="1:20" x14ac:dyDescent="0.3">
      <c r="A8">
        <v>6</v>
      </c>
      <c r="B8">
        <v>5000</v>
      </c>
      <c r="C8">
        <v>0</v>
      </c>
      <c r="D8">
        <v>3.762</v>
      </c>
      <c r="E8">
        <v>0.1166</v>
      </c>
      <c r="F8">
        <v>61.05</v>
      </c>
      <c r="G8">
        <v>4.7279999999999998</v>
      </c>
      <c r="H8">
        <v>17.793500000000002</v>
      </c>
      <c r="I8">
        <v>0.72570000000000001</v>
      </c>
      <c r="J8">
        <v>0.36980000000000002</v>
      </c>
      <c r="K8">
        <v>8.2030000000000006E-2</v>
      </c>
      <c r="L8" s="1">
        <v>1.873E-2</v>
      </c>
      <c r="M8" s="1">
        <v>4.1539999999999997E-3</v>
      </c>
      <c r="N8">
        <v>5.67</v>
      </c>
      <c r="O8">
        <v>0.26829999999999998</v>
      </c>
      <c r="P8">
        <v>84.13</v>
      </c>
      <c r="Q8">
        <v>22.57</v>
      </c>
      <c r="R8">
        <v>0.87570000000000003</v>
      </c>
      <c r="S8">
        <v>0.12</v>
      </c>
      <c r="T8">
        <f t="shared" si="0"/>
        <v>0.25770484537397076</v>
      </c>
    </row>
    <row r="9" spans="1:20" x14ac:dyDescent="0.3">
      <c r="A9">
        <v>7</v>
      </c>
      <c r="B9">
        <v>5000</v>
      </c>
      <c r="C9">
        <v>0</v>
      </c>
      <c r="D9">
        <v>3.8050000000000002</v>
      </c>
      <c r="E9">
        <v>0.1176</v>
      </c>
      <c r="F9">
        <v>61.56</v>
      </c>
      <c r="G9">
        <v>4.7370000000000001</v>
      </c>
      <c r="H9">
        <v>17.936599999999999</v>
      </c>
      <c r="I9">
        <v>0.72450000000000003</v>
      </c>
      <c r="J9">
        <v>0.43269999999999997</v>
      </c>
      <c r="K9">
        <v>9.5699999999999993E-2</v>
      </c>
      <c r="L9" s="1">
        <v>1.8939999999999999E-2</v>
      </c>
      <c r="M9" s="1">
        <v>4.189E-3</v>
      </c>
      <c r="N9">
        <v>5.2606000000000002</v>
      </c>
      <c r="O9">
        <v>0.3135</v>
      </c>
      <c r="P9">
        <v>84.97</v>
      </c>
      <c r="Q9">
        <v>26.63</v>
      </c>
      <c r="R9">
        <v>0.87880000000000003</v>
      </c>
      <c r="S9">
        <v>0.10340000000000001</v>
      </c>
      <c r="T9">
        <f t="shared" si="0"/>
        <v>0.30065041694854316</v>
      </c>
    </row>
    <row r="10" spans="1:20" x14ac:dyDescent="0.3">
      <c r="A10">
        <v>8</v>
      </c>
      <c r="B10">
        <v>5000</v>
      </c>
      <c r="C10">
        <v>0</v>
      </c>
      <c r="D10">
        <v>3.8370000000000002</v>
      </c>
      <c r="E10">
        <v>0.1152</v>
      </c>
      <c r="F10">
        <v>60.32</v>
      </c>
      <c r="G10">
        <v>4.7149999999999999</v>
      </c>
      <c r="H10">
        <v>17.5901</v>
      </c>
      <c r="I10">
        <v>0.72740000000000005</v>
      </c>
      <c r="J10">
        <v>0.50890000000000002</v>
      </c>
      <c r="K10">
        <v>0.10936999999999999</v>
      </c>
      <c r="L10" s="1">
        <v>1.9099999999999999E-2</v>
      </c>
      <c r="M10" s="1">
        <v>4.104E-3</v>
      </c>
      <c r="N10">
        <v>4.8906999999999998</v>
      </c>
      <c r="O10">
        <v>0.37009999999999998</v>
      </c>
      <c r="P10">
        <v>82.93</v>
      </c>
      <c r="Q10">
        <v>30.69</v>
      </c>
      <c r="R10">
        <v>0.87780000000000002</v>
      </c>
      <c r="S10" s="1">
        <v>8.1960000000000005E-2</v>
      </c>
      <c r="T10">
        <f t="shared" si="0"/>
        <v>0.34359598852311568</v>
      </c>
    </row>
    <row r="11" spans="1:20" x14ac:dyDescent="0.3">
      <c r="A11">
        <v>9</v>
      </c>
      <c r="B11">
        <v>5000</v>
      </c>
      <c r="C11">
        <v>0</v>
      </c>
      <c r="D11">
        <v>3.8180000000000001</v>
      </c>
      <c r="E11">
        <v>0.1062</v>
      </c>
      <c r="F11">
        <v>55.62</v>
      </c>
      <c r="G11">
        <v>4.6289999999999996</v>
      </c>
      <c r="H11">
        <v>16.272600000000001</v>
      </c>
      <c r="I11">
        <v>0.73829999999999996</v>
      </c>
      <c r="J11">
        <v>0.61780000000000002</v>
      </c>
      <c r="K11">
        <v>0.12304</v>
      </c>
      <c r="L11" s="1">
        <v>1.9E-2</v>
      </c>
      <c r="M11" s="1">
        <v>3.784E-3</v>
      </c>
      <c r="N11">
        <v>4.5151000000000003</v>
      </c>
      <c r="O11">
        <v>0.45610000000000001</v>
      </c>
      <c r="P11">
        <v>75.33</v>
      </c>
      <c r="Q11">
        <v>34.36</v>
      </c>
      <c r="R11">
        <v>0.85760000000000003</v>
      </c>
      <c r="S11" s="1">
        <v>4.4929999999999998E-2</v>
      </c>
      <c r="T11">
        <f t="shared" si="0"/>
        <v>0.38654156009768814</v>
      </c>
    </row>
    <row r="12" spans="1:20" x14ac:dyDescent="0.3">
      <c r="A12">
        <v>10</v>
      </c>
      <c r="B12">
        <v>5000</v>
      </c>
      <c r="C12">
        <v>0</v>
      </c>
      <c r="D12">
        <v>3.496</v>
      </c>
      <c r="E12" s="1">
        <v>9.7890000000000005E-2</v>
      </c>
      <c r="F12">
        <v>51.26</v>
      </c>
      <c r="G12">
        <v>4.55</v>
      </c>
      <c r="H12">
        <v>15.052</v>
      </c>
      <c r="I12">
        <v>0.74850000000000005</v>
      </c>
      <c r="J12">
        <v>0.68200000000000005</v>
      </c>
      <c r="K12">
        <v>0.13671</v>
      </c>
      <c r="L12" s="1">
        <v>1.7399999999999999E-2</v>
      </c>
      <c r="M12" s="1">
        <v>3.4880000000000002E-3</v>
      </c>
      <c r="N12">
        <v>3.8954</v>
      </c>
      <c r="O12">
        <v>0.51039999999999996</v>
      </c>
      <c r="P12">
        <v>68.48</v>
      </c>
      <c r="Q12">
        <v>34.96</v>
      </c>
      <c r="R12">
        <v>0.77270000000000005</v>
      </c>
      <c r="S12" s="1">
        <v>2.9680000000000002E-2</v>
      </c>
      <c r="T12">
        <f t="shared" si="0"/>
        <v>0.4294871316722606</v>
      </c>
    </row>
    <row r="13" spans="1:20" x14ac:dyDescent="0.3">
      <c r="A13">
        <v>11</v>
      </c>
      <c r="B13">
        <v>5000</v>
      </c>
      <c r="C13">
        <v>0</v>
      </c>
      <c r="D13">
        <v>3.129</v>
      </c>
      <c r="E13" s="1">
        <v>9.2039999999999997E-2</v>
      </c>
      <c r="F13">
        <v>48.19</v>
      </c>
      <c r="G13">
        <v>4.4939999999999998</v>
      </c>
      <c r="H13">
        <v>14.193099999999999</v>
      </c>
      <c r="I13">
        <v>0.75549999999999995</v>
      </c>
      <c r="J13">
        <v>0.71419999999999995</v>
      </c>
      <c r="K13">
        <v>0.15038000000000001</v>
      </c>
      <c r="L13" s="1">
        <v>1.5570000000000001E-2</v>
      </c>
      <c r="M13" s="1">
        <v>3.2789999999999998E-3</v>
      </c>
      <c r="N13">
        <v>3.2936999999999999</v>
      </c>
      <c r="O13">
        <v>0.53959999999999997</v>
      </c>
      <c r="P13">
        <v>63.78</v>
      </c>
      <c r="Q13">
        <v>34.409999999999997</v>
      </c>
      <c r="R13">
        <v>0.68320000000000003</v>
      </c>
      <c r="S13" s="1">
        <v>2.7130000000000001E-2</v>
      </c>
      <c r="T13">
        <f t="shared" si="0"/>
        <v>0.47243270324683312</v>
      </c>
    </row>
    <row r="14" spans="1:20" x14ac:dyDescent="0.3">
      <c r="A14">
        <v>12</v>
      </c>
      <c r="B14">
        <v>5000</v>
      </c>
      <c r="C14">
        <v>0</v>
      </c>
      <c r="D14">
        <v>2.7490000000000001</v>
      </c>
      <c r="E14" s="1">
        <v>8.5089999999999999E-2</v>
      </c>
      <c r="F14">
        <v>44.55</v>
      </c>
      <c r="G14">
        <v>4.4279999999999999</v>
      </c>
      <c r="H14">
        <v>13.1744</v>
      </c>
      <c r="I14">
        <v>0.76370000000000005</v>
      </c>
      <c r="J14">
        <v>0.74029999999999996</v>
      </c>
      <c r="K14">
        <v>0.16405</v>
      </c>
      <c r="L14" s="1">
        <v>1.3679999999999999E-2</v>
      </c>
      <c r="M14" s="1">
        <v>3.0309999999999998E-3</v>
      </c>
      <c r="N14">
        <v>2.7374000000000001</v>
      </c>
      <c r="O14">
        <v>0.56540000000000001</v>
      </c>
      <c r="P14">
        <v>58.33</v>
      </c>
      <c r="Q14">
        <v>32.979999999999997</v>
      </c>
      <c r="R14">
        <v>0.59230000000000005</v>
      </c>
      <c r="S14" s="1">
        <v>2.4809999999999999E-2</v>
      </c>
      <c r="T14">
        <f t="shared" si="0"/>
        <v>0.51537827482140552</v>
      </c>
    </row>
    <row r="15" spans="1:20" x14ac:dyDescent="0.3">
      <c r="A15">
        <v>13</v>
      </c>
      <c r="B15">
        <v>5000</v>
      </c>
      <c r="C15">
        <v>0</v>
      </c>
      <c r="D15">
        <v>2.3559999999999999</v>
      </c>
      <c r="E15" s="1">
        <v>7.6980000000000007E-2</v>
      </c>
      <c r="F15">
        <v>40.31</v>
      </c>
      <c r="G15">
        <v>4.351</v>
      </c>
      <c r="H15">
        <v>11.9863</v>
      </c>
      <c r="I15">
        <v>0.77300000000000002</v>
      </c>
      <c r="J15">
        <v>0.75980000000000003</v>
      </c>
      <c r="K15">
        <v>0.17771999999999999</v>
      </c>
      <c r="L15" s="1">
        <v>1.1730000000000001E-2</v>
      </c>
      <c r="M15" s="1">
        <v>2.7430000000000002E-3</v>
      </c>
      <c r="N15">
        <v>2.2229000000000001</v>
      </c>
      <c r="O15">
        <v>0.58730000000000004</v>
      </c>
      <c r="P15">
        <v>52.15</v>
      </c>
      <c r="Q15">
        <v>30.63</v>
      </c>
      <c r="R15">
        <v>0.50039999999999996</v>
      </c>
      <c r="S15" s="1">
        <v>2.2759999999999999E-2</v>
      </c>
      <c r="T15">
        <f t="shared" si="0"/>
        <v>0.55832384639597799</v>
      </c>
    </row>
    <row r="16" spans="1:20" x14ac:dyDescent="0.3">
      <c r="A16" s="2">
        <v>14</v>
      </c>
      <c r="B16" s="2">
        <v>5000</v>
      </c>
      <c r="C16" s="2">
        <v>0</v>
      </c>
      <c r="D16" s="2">
        <v>1.9510000000000001</v>
      </c>
      <c r="E16" s="3">
        <v>6.7659999999999998E-2</v>
      </c>
      <c r="F16" s="2">
        <v>35.43</v>
      </c>
      <c r="G16" s="2">
        <v>4.2619999999999996</v>
      </c>
      <c r="H16" s="2">
        <v>10.6197</v>
      </c>
      <c r="I16" s="2">
        <v>0.78280000000000005</v>
      </c>
      <c r="J16" s="2">
        <v>0.77100000000000002</v>
      </c>
      <c r="K16" s="2">
        <v>0.19139999999999999</v>
      </c>
      <c r="L16" s="3">
        <v>9.7109999999999991E-3</v>
      </c>
      <c r="M16" s="3">
        <v>2.4099999999999998E-3</v>
      </c>
      <c r="N16" s="2">
        <v>1.7465999999999999</v>
      </c>
      <c r="O16" s="2">
        <v>0.60360000000000003</v>
      </c>
      <c r="P16" s="2">
        <v>45.26</v>
      </c>
      <c r="Q16" s="2">
        <v>27.32</v>
      </c>
      <c r="R16" s="2">
        <v>0.40760000000000002</v>
      </c>
      <c r="S16" s="3">
        <v>2.0979999999999999E-2</v>
      </c>
      <c r="T16" s="2">
        <f t="shared" si="0"/>
        <v>0.60130083389708633</v>
      </c>
    </row>
    <row r="17" spans="1:20" x14ac:dyDescent="0.3">
      <c r="A17">
        <v>15</v>
      </c>
      <c r="B17">
        <v>5000</v>
      </c>
      <c r="C17">
        <v>0</v>
      </c>
      <c r="D17">
        <v>1.534</v>
      </c>
      <c r="E17" s="1">
        <v>5.706E-2</v>
      </c>
      <c r="F17">
        <v>29.88</v>
      </c>
      <c r="G17">
        <v>4.1609999999999996</v>
      </c>
      <c r="H17">
        <v>9.0661000000000005</v>
      </c>
      <c r="I17">
        <v>0.79210000000000003</v>
      </c>
      <c r="J17">
        <v>0.77029999999999998</v>
      </c>
      <c r="K17">
        <v>0.20507</v>
      </c>
      <c r="L17" s="1">
        <v>7.6360000000000004E-3</v>
      </c>
      <c r="M17" s="1">
        <v>2.0330000000000001E-3</v>
      </c>
      <c r="N17">
        <v>1.3051999999999999</v>
      </c>
      <c r="O17">
        <v>0.61009999999999998</v>
      </c>
      <c r="P17">
        <v>37.72</v>
      </c>
      <c r="Q17">
        <v>23.02</v>
      </c>
      <c r="R17">
        <v>0.3145</v>
      </c>
      <c r="S17" s="1">
        <v>1.9480000000000001E-2</v>
      </c>
      <c r="T17">
        <f t="shared" si="0"/>
        <v>0.6442464054716589</v>
      </c>
    </row>
    <row r="18" spans="1:20" x14ac:dyDescent="0.3">
      <c r="A18">
        <v>16</v>
      </c>
      <c r="B18">
        <v>5000</v>
      </c>
      <c r="C18">
        <v>0</v>
      </c>
      <c r="D18">
        <v>1.1060000000000001</v>
      </c>
      <c r="E18" s="1">
        <v>4.514E-2</v>
      </c>
      <c r="F18">
        <v>23.63</v>
      </c>
      <c r="G18">
        <v>4.0469999999999997</v>
      </c>
      <c r="H18">
        <v>7.3177000000000003</v>
      </c>
      <c r="I18">
        <v>0.79810000000000003</v>
      </c>
      <c r="J18">
        <v>0.74870000000000003</v>
      </c>
      <c r="K18">
        <v>0.21873999999999999</v>
      </c>
      <c r="L18" s="1">
        <v>5.5040000000000002E-3</v>
      </c>
      <c r="M18" s="1">
        <v>1.6080000000000001E-3</v>
      </c>
      <c r="N18">
        <v>0.89529999999999998</v>
      </c>
      <c r="O18">
        <v>0.59750000000000003</v>
      </c>
      <c r="P18">
        <v>29.62</v>
      </c>
      <c r="Q18">
        <v>17.7</v>
      </c>
      <c r="R18">
        <v>0.22120000000000001</v>
      </c>
      <c r="S18" s="1">
        <v>1.8249999999999999E-2</v>
      </c>
      <c r="T18">
        <f t="shared" si="0"/>
        <v>0.68719197704623136</v>
      </c>
    </row>
    <row r="19" spans="1:20" x14ac:dyDescent="0.3">
      <c r="A19">
        <v>17</v>
      </c>
      <c r="B19">
        <v>5000</v>
      </c>
      <c r="C19">
        <v>0</v>
      </c>
      <c r="D19">
        <v>0.6663</v>
      </c>
      <c r="E19" s="1">
        <v>3.1829999999999997E-2</v>
      </c>
      <c r="F19">
        <v>16.670000000000002</v>
      </c>
      <c r="G19">
        <v>3.92</v>
      </c>
      <c r="H19">
        <v>5.3672000000000004</v>
      </c>
      <c r="I19">
        <v>0.79220000000000002</v>
      </c>
      <c r="J19">
        <v>0.67959999999999998</v>
      </c>
      <c r="K19">
        <v>0.23241000000000001</v>
      </c>
      <c r="L19" s="1">
        <v>3.3159999999999999E-3</v>
      </c>
      <c r="M19" s="1">
        <v>1.134E-3</v>
      </c>
      <c r="N19">
        <v>0.5141</v>
      </c>
      <c r="O19">
        <v>0.53839999999999999</v>
      </c>
      <c r="P19">
        <v>21.04</v>
      </c>
      <c r="Q19">
        <v>11.33</v>
      </c>
      <c r="R19">
        <v>0.128</v>
      </c>
      <c r="S19" s="1">
        <v>1.729E-2</v>
      </c>
      <c r="T19">
        <f t="shared" si="0"/>
        <v>0.73013754862080382</v>
      </c>
    </row>
    <row r="20" spans="1:20" x14ac:dyDescent="0.3">
      <c r="A20">
        <v>18</v>
      </c>
      <c r="B20">
        <v>5000</v>
      </c>
      <c r="C20">
        <v>0</v>
      </c>
      <c r="D20">
        <v>0.21340000000000001</v>
      </c>
      <c r="E20" s="1">
        <v>1.7170000000000001E-2</v>
      </c>
      <c r="F20">
        <v>8.99</v>
      </c>
      <c r="G20">
        <v>3.7810000000000001</v>
      </c>
      <c r="H20">
        <v>3.2172000000000001</v>
      </c>
      <c r="I20">
        <v>0.73909999999999998</v>
      </c>
      <c r="J20">
        <v>0.4274</v>
      </c>
      <c r="K20">
        <v>0.24607999999999999</v>
      </c>
      <c r="L20" s="1">
        <v>1.062E-3</v>
      </c>
      <c r="M20" s="1">
        <v>6.1169999999999996E-4</v>
      </c>
      <c r="N20">
        <v>0.15720000000000001</v>
      </c>
      <c r="O20">
        <v>0.31590000000000001</v>
      </c>
      <c r="P20">
        <v>12.16</v>
      </c>
      <c r="Q20">
        <v>3.8420000000000001</v>
      </c>
      <c r="R20">
        <v>3.5299999999999998E-2</v>
      </c>
      <c r="S20" s="1">
        <v>1.7129999999999999E-2</v>
      </c>
      <c r="T20">
        <f t="shared" si="0"/>
        <v>0.77308312019537628</v>
      </c>
    </row>
    <row r="21" spans="1:20" x14ac:dyDescent="0.3">
      <c r="J21">
        <f>MAX(J3:J20)</f>
        <v>0.77100000000000002</v>
      </c>
    </row>
    <row r="24" spans="1:20" x14ac:dyDescent="0.3">
      <c r="A24" t="s">
        <v>26</v>
      </c>
    </row>
    <row r="25" spans="1:20" x14ac:dyDescent="0.3">
      <c r="A25" t="s">
        <v>27</v>
      </c>
      <c r="B25" t="s">
        <v>28</v>
      </c>
      <c r="C25" t="s">
        <v>8</v>
      </c>
      <c r="D25" t="s">
        <v>29</v>
      </c>
      <c r="E25" t="s">
        <v>30</v>
      </c>
      <c r="F25" t="s">
        <v>31</v>
      </c>
      <c r="G25" t="s">
        <v>12</v>
      </c>
      <c r="H25" t="s">
        <v>13</v>
      </c>
      <c r="I25" t="s">
        <v>14</v>
      </c>
      <c r="J25" t="s">
        <v>15</v>
      </c>
      <c r="K25" t="s">
        <v>32</v>
      </c>
      <c r="L25" t="s">
        <v>33</v>
      </c>
      <c r="M25" t="s">
        <v>34</v>
      </c>
      <c r="N25" t="s">
        <v>35</v>
      </c>
      <c r="O25" t="s">
        <v>20</v>
      </c>
      <c r="P25" t="s">
        <v>21</v>
      </c>
      <c r="Q25" t="s">
        <v>22</v>
      </c>
      <c r="R25" t="s">
        <v>23</v>
      </c>
      <c r="S25" t="s">
        <v>24</v>
      </c>
      <c r="T25" t="s">
        <v>25</v>
      </c>
    </row>
    <row r="26" spans="1:20" x14ac:dyDescent="0.3">
      <c r="A26">
        <v>1</v>
      </c>
      <c r="B26">
        <v>5000</v>
      </c>
      <c r="C26">
        <v>0</v>
      </c>
      <c r="D26">
        <v>4.76</v>
      </c>
      <c r="E26">
        <v>0.1082</v>
      </c>
      <c r="F26">
        <v>56.66</v>
      </c>
      <c r="G26">
        <v>4.6479999999999997</v>
      </c>
      <c r="H26">
        <v>16.5654</v>
      </c>
      <c r="I26">
        <v>0.7359</v>
      </c>
      <c r="J26">
        <v>8.4000000000000005E-2</v>
      </c>
      <c r="K26">
        <v>1.367E-2</v>
      </c>
      <c r="L26" s="1">
        <v>2.3689999999999999E-2</v>
      </c>
      <c r="M26" s="1">
        <v>3.8549999999999999E-3</v>
      </c>
      <c r="N26">
        <v>10.303100000000001</v>
      </c>
      <c r="O26">
        <v>6.1800000000000001E-2</v>
      </c>
      <c r="P26">
        <v>77</v>
      </c>
      <c r="Q26">
        <v>4.76</v>
      </c>
      <c r="R26">
        <v>0.99390000000000001</v>
      </c>
      <c r="S26">
        <v>0.10489999999999999</v>
      </c>
      <c r="T26">
        <f>K26*PI()</f>
        <v>4.2945571574572475E-2</v>
      </c>
    </row>
    <row r="27" spans="1:20" x14ac:dyDescent="0.3">
      <c r="A27">
        <v>2</v>
      </c>
      <c r="B27">
        <v>5000</v>
      </c>
      <c r="C27">
        <v>0</v>
      </c>
      <c r="D27">
        <v>4.7060000000000004</v>
      </c>
      <c r="E27" s="1">
        <v>8.7059999999999998E-2</v>
      </c>
      <c r="F27">
        <v>45.58</v>
      </c>
      <c r="G27">
        <v>4.4470000000000001</v>
      </c>
      <c r="H27">
        <v>13.463200000000001</v>
      </c>
      <c r="I27">
        <v>0.76139999999999997</v>
      </c>
      <c r="J27">
        <v>0.20649999999999999</v>
      </c>
      <c r="K27">
        <v>2.734E-2</v>
      </c>
      <c r="L27" s="1">
        <v>2.342E-2</v>
      </c>
      <c r="M27" s="1">
        <v>3.101E-3</v>
      </c>
      <c r="N27">
        <v>9.3718000000000004</v>
      </c>
      <c r="O27">
        <v>0.15720000000000001</v>
      </c>
      <c r="P27">
        <v>59.86</v>
      </c>
      <c r="Q27">
        <v>9.4120000000000008</v>
      </c>
      <c r="R27">
        <v>0.97370000000000001</v>
      </c>
      <c r="S27" s="1">
        <v>5.2749999999999998E-2</v>
      </c>
      <c r="T27">
        <f t="shared" ref="T27:T40" si="1">K27*PI()</f>
        <v>8.589114314914495E-2</v>
      </c>
    </row>
    <row r="28" spans="1:20" x14ac:dyDescent="0.3">
      <c r="A28">
        <v>3</v>
      </c>
      <c r="B28">
        <v>5000</v>
      </c>
      <c r="C28">
        <v>0</v>
      </c>
      <c r="D28">
        <v>4.5049999999999999</v>
      </c>
      <c r="E28" s="1">
        <v>8.4019999999999997E-2</v>
      </c>
      <c r="F28">
        <v>43.99</v>
      </c>
      <c r="G28">
        <v>4.4180000000000001</v>
      </c>
      <c r="H28">
        <v>13.017899999999999</v>
      </c>
      <c r="I28">
        <v>0.76500000000000001</v>
      </c>
      <c r="J28">
        <v>0.30719999999999997</v>
      </c>
      <c r="K28">
        <v>4.1009999999999998E-2</v>
      </c>
      <c r="L28" s="1">
        <v>2.2419999999999999E-2</v>
      </c>
      <c r="M28" s="1">
        <v>2.993E-3</v>
      </c>
      <c r="N28">
        <v>8.3557000000000006</v>
      </c>
      <c r="O28">
        <v>0.23499999999999999</v>
      </c>
      <c r="P28">
        <v>57.51</v>
      </c>
      <c r="Q28">
        <v>13.51</v>
      </c>
      <c r="R28">
        <v>0.92649999999999999</v>
      </c>
      <c r="S28" s="1">
        <v>3.8269999999999998E-2</v>
      </c>
      <c r="T28">
        <f t="shared" si="1"/>
        <v>0.12883671472371741</v>
      </c>
    </row>
    <row r="29" spans="1:20" x14ac:dyDescent="0.3">
      <c r="A29">
        <v>4</v>
      </c>
      <c r="B29">
        <v>5000</v>
      </c>
      <c r="C29">
        <v>0</v>
      </c>
      <c r="D29">
        <v>4.2320000000000002</v>
      </c>
      <c r="E29" s="1">
        <v>8.2189999999999999E-2</v>
      </c>
      <c r="F29">
        <v>43.03</v>
      </c>
      <c r="G29">
        <v>4.4000000000000004</v>
      </c>
      <c r="H29">
        <v>12.7491</v>
      </c>
      <c r="I29">
        <v>0.7671</v>
      </c>
      <c r="J29">
        <v>0.39340000000000003</v>
      </c>
      <c r="K29">
        <v>5.4679999999999999E-2</v>
      </c>
      <c r="L29" s="1">
        <v>2.1059999999999999E-2</v>
      </c>
      <c r="M29" s="1">
        <v>2.928E-3</v>
      </c>
      <c r="N29">
        <v>7.3445999999999998</v>
      </c>
      <c r="O29">
        <v>0.30180000000000001</v>
      </c>
      <c r="P29">
        <v>56.1</v>
      </c>
      <c r="Q29">
        <v>16.93</v>
      </c>
      <c r="R29">
        <v>0.86480000000000001</v>
      </c>
      <c r="S29" s="1">
        <v>3.15E-2</v>
      </c>
      <c r="T29">
        <f t="shared" si="1"/>
        <v>0.1717822862982899</v>
      </c>
    </row>
    <row r="30" spans="1:20" x14ac:dyDescent="0.3">
      <c r="A30">
        <v>5</v>
      </c>
      <c r="B30">
        <v>5000</v>
      </c>
      <c r="C30">
        <v>0</v>
      </c>
      <c r="D30">
        <v>3.9129999999999998</v>
      </c>
      <c r="E30" s="1">
        <v>8.0009999999999998E-2</v>
      </c>
      <c r="F30">
        <v>41.89</v>
      </c>
      <c r="G30">
        <v>4.3789999999999996</v>
      </c>
      <c r="H30">
        <v>12.430099999999999</v>
      </c>
      <c r="I30">
        <v>0.76959999999999995</v>
      </c>
      <c r="J30">
        <v>0.46700000000000003</v>
      </c>
      <c r="K30">
        <v>6.8360000000000004E-2</v>
      </c>
      <c r="L30" s="1">
        <v>1.9470000000000001E-2</v>
      </c>
      <c r="M30" s="1">
        <v>2.8500000000000001E-3</v>
      </c>
      <c r="N30">
        <v>6.3662000000000001</v>
      </c>
      <c r="O30">
        <v>0.3594</v>
      </c>
      <c r="P30">
        <v>54.44</v>
      </c>
      <c r="Q30">
        <v>19.559999999999999</v>
      </c>
      <c r="R30">
        <v>0.79420000000000002</v>
      </c>
      <c r="S30" s="1">
        <v>2.9020000000000001E-2</v>
      </c>
      <c r="T30">
        <f t="shared" si="1"/>
        <v>0.21475927379939827</v>
      </c>
    </row>
    <row r="31" spans="1:20" x14ac:dyDescent="0.3">
      <c r="A31">
        <v>6</v>
      </c>
      <c r="B31">
        <v>5000</v>
      </c>
      <c r="C31">
        <v>0</v>
      </c>
      <c r="D31">
        <v>3.573</v>
      </c>
      <c r="E31" s="1">
        <v>7.7100000000000002E-2</v>
      </c>
      <c r="F31">
        <v>40.369999999999997</v>
      </c>
      <c r="G31">
        <v>4.3520000000000003</v>
      </c>
      <c r="H31">
        <v>12.0038</v>
      </c>
      <c r="I31">
        <v>0.77280000000000004</v>
      </c>
      <c r="J31">
        <v>0.53100000000000003</v>
      </c>
      <c r="K31">
        <v>8.2030000000000006E-2</v>
      </c>
      <c r="L31" s="1">
        <v>1.7780000000000001E-2</v>
      </c>
      <c r="M31" s="1">
        <v>2.7469999999999999E-3</v>
      </c>
      <c r="N31">
        <v>5.4516999999999998</v>
      </c>
      <c r="O31">
        <v>0.41039999999999999</v>
      </c>
      <c r="P31">
        <v>52.24</v>
      </c>
      <c r="Q31">
        <v>21.44</v>
      </c>
      <c r="R31">
        <v>0.71989999999999998</v>
      </c>
      <c r="S31" s="1">
        <v>2.691E-2</v>
      </c>
      <c r="T31">
        <f t="shared" si="1"/>
        <v>0.25770484537397076</v>
      </c>
    </row>
    <row r="32" spans="1:20" x14ac:dyDescent="0.3">
      <c r="A32">
        <v>7</v>
      </c>
      <c r="B32">
        <v>5000</v>
      </c>
      <c r="C32">
        <v>0</v>
      </c>
      <c r="D32">
        <v>3.214</v>
      </c>
      <c r="E32" s="1">
        <v>7.3359999999999995E-2</v>
      </c>
      <c r="F32">
        <v>38.409999999999997</v>
      </c>
      <c r="G32">
        <v>4.3159999999999998</v>
      </c>
      <c r="H32">
        <v>11.454800000000001</v>
      </c>
      <c r="I32">
        <v>0.77690000000000003</v>
      </c>
      <c r="J32">
        <v>0.58579999999999999</v>
      </c>
      <c r="K32">
        <v>9.5699999999999993E-2</v>
      </c>
      <c r="L32" s="1">
        <v>1.6E-2</v>
      </c>
      <c r="M32" s="1">
        <v>2.6129999999999999E-3</v>
      </c>
      <c r="N32">
        <v>4.6013000000000002</v>
      </c>
      <c r="O32">
        <v>0.4551</v>
      </c>
      <c r="P32">
        <v>49.44</v>
      </c>
      <c r="Q32">
        <v>22.5</v>
      </c>
      <c r="R32">
        <v>0.64219999999999999</v>
      </c>
      <c r="S32" s="1">
        <v>2.4920000000000001E-2</v>
      </c>
      <c r="T32">
        <f t="shared" si="1"/>
        <v>0.30065041694854316</v>
      </c>
    </row>
    <row r="33" spans="1:20" x14ac:dyDescent="0.3">
      <c r="A33">
        <v>8</v>
      </c>
      <c r="B33">
        <v>5000</v>
      </c>
      <c r="C33">
        <v>0</v>
      </c>
      <c r="D33">
        <v>2.8370000000000002</v>
      </c>
      <c r="E33" s="1">
        <v>6.8680000000000005E-2</v>
      </c>
      <c r="F33">
        <v>35.96</v>
      </c>
      <c r="G33">
        <v>4.2709999999999999</v>
      </c>
      <c r="H33">
        <v>10.7692</v>
      </c>
      <c r="I33">
        <v>0.78180000000000005</v>
      </c>
      <c r="J33">
        <v>0.63109999999999999</v>
      </c>
      <c r="K33">
        <v>0.10936999999999999</v>
      </c>
      <c r="L33" s="1">
        <v>1.4120000000000001E-2</v>
      </c>
      <c r="M33" s="1">
        <v>2.447E-3</v>
      </c>
      <c r="N33">
        <v>3.8129</v>
      </c>
      <c r="O33">
        <v>0.49340000000000001</v>
      </c>
      <c r="P33">
        <v>46</v>
      </c>
      <c r="Q33">
        <v>22.7</v>
      </c>
      <c r="R33">
        <v>0.56140000000000001</v>
      </c>
      <c r="S33" s="1">
        <v>2.3099999999999999E-2</v>
      </c>
      <c r="T33">
        <f t="shared" si="1"/>
        <v>0.34359598852311568</v>
      </c>
    </row>
    <row r="34" spans="1:20" x14ac:dyDescent="0.3">
      <c r="A34">
        <v>9</v>
      </c>
      <c r="B34">
        <v>5000</v>
      </c>
      <c r="C34">
        <v>0</v>
      </c>
      <c r="D34">
        <v>2.4409999999999998</v>
      </c>
      <c r="E34" s="1">
        <v>6.2979999999999994E-2</v>
      </c>
      <c r="F34">
        <v>32.979999999999997</v>
      </c>
      <c r="G34">
        <v>4.2169999999999996</v>
      </c>
      <c r="H34">
        <v>9.9336000000000002</v>
      </c>
      <c r="I34">
        <v>0.78720000000000001</v>
      </c>
      <c r="J34">
        <v>0.6663</v>
      </c>
      <c r="K34">
        <v>0.12304</v>
      </c>
      <c r="L34" s="1">
        <v>1.2149999999999999E-2</v>
      </c>
      <c r="M34" s="1">
        <v>2.2439999999999999E-3</v>
      </c>
      <c r="N34">
        <v>3.0834000000000001</v>
      </c>
      <c r="O34">
        <v>0.52449999999999997</v>
      </c>
      <c r="P34">
        <v>41.89</v>
      </c>
      <c r="Q34">
        <v>21.97</v>
      </c>
      <c r="R34">
        <v>0.4778</v>
      </c>
      <c r="S34" s="1">
        <v>2.145E-2</v>
      </c>
      <c r="T34">
        <f t="shared" si="1"/>
        <v>0.38654156009768814</v>
      </c>
    </row>
    <row r="35" spans="1:20" x14ac:dyDescent="0.3">
      <c r="A35">
        <v>10</v>
      </c>
      <c r="B35">
        <v>5000</v>
      </c>
      <c r="C35">
        <v>0</v>
      </c>
      <c r="D35">
        <v>2.0270000000000001</v>
      </c>
      <c r="E35" s="1">
        <v>5.6169999999999998E-2</v>
      </c>
      <c r="F35">
        <v>29.41</v>
      </c>
      <c r="G35">
        <v>4.1520000000000001</v>
      </c>
      <c r="H35">
        <v>8.9354999999999993</v>
      </c>
      <c r="I35">
        <v>0.79269999999999996</v>
      </c>
      <c r="J35">
        <v>0.68920000000000003</v>
      </c>
      <c r="K35">
        <v>0.13671</v>
      </c>
      <c r="L35" s="1">
        <v>1.009E-2</v>
      </c>
      <c r="M35" s="1">
        <v>2.0010000000000002E-3</v>
      </c>
      <c r="N35">
        <v>2.4089</v>
      </c>
      <c r="O35">
        <v>0.5464</v>
      </c>
      <c r="P35">
        <v>37.1</v>
      </c>
      <c r="Q35">
        <v>20.27</v>
      </c>
      <c r="R35">
        <v>0.39169999999999999</v>
      </c>
      <c r="S35" s="1">
        <v>2.0129999999999999E-2</v>
      </c>
      <c r="T35">
        <f t="shared" si="1"/>
        <v>0.4294871316722606</v>
      </c>
    </row>
    <row r="36" spans="1:20" s="2" customFormat="1" x14ac:dyDescent="0.3">
      <c r="A36" s="2">
        <v>11</v>
      </c>
      <c r="B36" s="2">
        <v>5000</v>
      </c>
      <c r="C36" s="2">
        <v>0</v>
      </c>
      <c r="D36" s="2">
        <v>1.5940000000000001</v>
      </c>
      <c r="E36" s="3">
        <v>4.8180000000000001E-2</v>
      </c>
      <c r="F36" s="2">
        <v>25.23</v>
      </c>
      <c r="G36" s="2">
        <v>4.0759999999999996</v>
      </c>
      <c r="H36" s="2">
        <v>7.7632000000000003</v>
      </c>
      <c r="I36" s="2">
        <v>0.79720000000000002</v>
      </c>
      <c r="J36" s="2">
        <v>0.69530000000000003</v>
      </c>
      <c r="K36" s="2">
        <v>0.15038000000000001</v>
      </c>
      <c r="L36" s="3">
        <v>7.9349999999999993E-3</v>
      </c>
      <c r="M36" s="3">
        <v>1.7160000000000001E-3</v>
      </c>
      <c r="N36" s="2">
        <v>1.7849999999999999</v>
      </c>
      <c r="O36" s="2">
        <v>0.55430000000000001</v>
      </c>
      <c r="P36" s="2">
        <v>31.64</v>
      </c>
      <c r="Q36" s="2">
        <v>17.54</v>
      </c>
      <c r="R36" s="2">
        <v>0.30330000000000001</v>
      </c>
      <c r="S36" s="3">
        <v>1.9259999999999999E-2</v>
      </c>
      <c r="T36" s="2">
        <f t="shared" si="1"/>
        <v>0.47243270324683312</v>
      </c>
    </row>
    <row r="37" spans="1:20" x14ac:dyDescent="0.3">
      <c r="A37">
        <v>12</v>
      </c>
      <c r="B37">
        <v>5000</v>
      </c>
      <c r="C37">
        <v>0</v>
      </c>
      <c r="D37">
        <v>1.1419999999999999</v>
      </c>
      <c r="E37" s="1">
        <v>3.9010000000000003E-2</v>
      </c>
      <c r="F37">
        <v>20.420000000000002</v>
      </c>
      <c r="G37">
        <v>3.9889999999999999</v>
      </c>
      <c r="H37">
        <v>6.4187000000000003</v>
      </c>
      <c r="I37">
        <v>0.79779999999999995</v>
      </c>
      <c r="J37">
        <v>0.67079999999999995</v>
      </c>
      <c r="K37">
        <v>0.16405</v>
      </c>
      <c r="L37" s="1">
        <v>5.6829999999999997E-3</v>
      </c>
      <c r="M37" s="1">
        <v>1.39E-3</v>
      </c>
      <c r="N37">
        <v>1.2061999999999999</v>
      </c>
      <c r="O37">
        <v>0.53520000000000001</v>
      </c>
      <c r="P37">
        <v>25.6</v>
      </c>
      <c r="Q37">
        <v>13.7</v>
      </c>
      <c r="R37">
        <v>0.21329999999999999</v>
      </c>
      <c r="S37" s="1">
        <v>1.9599999999999999E-2</v>
      </c>
      <c r="T37">
        <f t="shared" si="1"/>
        <v>0.51537827482140552</v>
      </c>
    </row>
    <row r="38" spans="1:20" x14ac:dyDescent="0.3">
      <c r="A38">
        <v>13</v>
      </c>
      <c r="B38">
        <v>5000</v>
      </c>
      <c r="C38">
        <v>0</v>
      </c>
      <c r="D38">
        <v>0.66830000000000001</v>
      </c>
      <c r="E38" s="1">
        <v>2.877E-2</v>
      </c>
      <c r="F38">
        <v>15.07</v>
      </c>
      <c r="G38">
        <v>3.891</v>
      </c>
      <c r="H38">
        <v>4.9185999999999996</v>
      </c>
      <c r="I38">
        <v>0.78720000000000001</v>
      </c>
      <c r="J38">
        <v>0.5766</v>
      </c>
      <c r="K38">
        <v>0.17771999999999999</v>
      </c>
      <c r="L38" s="1">
        <v>3.326E-3</v>
      </c>
      <c r="M38" s="1">
        <v>1.0250000000000001E-3</v>
      </c>
      <c r="N38">
        <v>0.6673</v>
      </c>
      <c r="O38">
        <v>0.45390000000000003</v>
      </c>
      <c r="P38">
        <v>19.14</v>
      </c>
      <c r="Q38">
        <v>8.6880000000000006</v>
      </c>
      <c r="R38">
        <v>0.12230000000000001</v>
      </c>
      <c r="S38" s="1">
        <v>2.198E-2</v>
      </c>
      <c r="T38">
        <f t="shared" si="1"/>
        <v>0.55832384639597799</v>
      </c>
    </row>
    <row r="39" spans="1:20" x14ac:dyDescent="0.3">
      <c r="A39">
        <v>14</v>
      </c>
      <c r="B39">
        <v>5000</v>
      </c>
      <c r="C39">
        <v>0</v>
      </c>
      <c r="D39">
        <v>0.1938</v>
      </c>
      <c r="E39" s="1">
        <v>1.7809999999999999E-2</v>
      </c>
      <c r="F39">
        <v>9.327</v>
      </c>
      <c r="G39">
        <v>3.7869999999999999</v>
      </c>
      <c r="H39">
        <v>3.3117000000000001</v>
      </c>
      <c r="I39">
        <v>0.74380000000000002</v>
      </c>
      <c r="J39">
        <v>0.29089999999999999</v>
      </c>
      <c r="K39">
        <v>0.19139999999999999</v>
      </c>
      <c r="L39" s="1">
        <v>9.6460000000000003E-4</v>
      </c>
      <c r="M39" s="1">
        <v>6.3460000000000003E-4</v>
      </c>
      <c r="N39">
        <v>0.18310000000000001</v>
      </c>
      <c r="O39">
        <v>0.21640000000000001</v>
      </c>
      <c r="P39">
        <v>12.54</v>
      </c>
      <c r="Q39">
        <v>2.7130000000000001</v>
      </c>
      <c r="R39">
        <v>3.4500000000000003E-2</v>
      </c>
      <c r="S39" s="1">
        <v>2.5839999999999998E-2</v>
      </c>
      <c r="T39">
        <f t="shared" si="1"/>
        <v>0.60130083389708633</v>
      </c>
    </row>
    <row r="40" spans="1:20" x14ac:dyDescent="0.3">
      <c r="A40">
        <v>15</v>
      </c>
      <c r="B40">
        <v>5000</v>
      </c>
      <c r="C40">
        <v>0</v>
      </c>
      <c r="D40">
        <v>-0.27160000000000001</v>
      </c>
      <c r="E40" s="1">
        <v>6.3150000000000003E-3</v>
      </c>
      <c r="F40">
        <v>3.3069999999999999</v>
      </c>
      <c r="G40">
        <v>3.677</v>
      </c>
      <c r="H40">
        <v>1.6258999999999999</v>
      </c>
      <c r="I40">
        <v>0.55310000000000004</v>
      </c>
      <c r="J40">
        <v>-1.232</v>
      </c>
      <c r="K40">
        <v>0.20507</v>
      </c>
      <c r="L40" s="1">
        <v>-1.3519999999999999E-3</v>
      </c>
      <c r="M40" s="1">
        <v>2.2499999999999999E-4</v>
      </c>
      <c r="N40">
        <v>-0.24299999999999999</v>
      </c>
      <c r="O40">
        <v>-0.68140000000000001</v>
      </c>
      <c r="P40">
        <v>5.9790000000000001</v>
      </c>
      <c r="Q40">
        <v>-4.0739999999999998</v>
      </c>
      <c r="R40">
        <v>-4.8599999999999997E-2</v>
      </c>
      <c r="S40" s="1">
        <v>3.056E-2</v>
      </c>
      <c r="T40">
        <f t="shared" si="1"/>
        <v>0.6442464054716589</v>
      </c>
    </row>
    <row r="41" spans="1:20" x14ac:dyDescent="0.3">
      <c r="J41">
        <f>MAX(J26:J40)</f>
        <v>0.69530000000000003</v>
      </c>
    </row>
    <row r="43" spans="1:20" x14ac:dyDescent="0.3">
      <c r="A43" t="s">
        <v>36</v>
      </c>
    </row>
    <row r="44" spans="1:20" x14ac:dyDescent="0.3">
      <c r="A44" t="s">
        <v>27</v>
      </c>
      <c r="B44" t="s">
        <v>28</v>
      </c>
      <c r="C44" t="s">
        <v>8</v>
      </c>
      <c r="D44" t="s">
        <v>29</v>
      </c>
      <c r="E44" t="s">
        <v>30</v>
      </c>
      <c r="F44" t="s">
        <v>31</v>
      </c>
      <c r="G44" t="s">
        <v>12</v>
      </c>
      <c r="H44" t="s">
        <v>13</v>
      </c>
      <c r="I44" t="s">
        <v>14</v>
      </c>
      <c r="J44" t="s">
        <v>15</v>
      </c>
      <c r="K44" t="s">
        <v>32</v>
      </c>
      <c r="L44" t="s">
        <v>33</v>
      </c>
      <c r="M44" t="s">
        <v>34</v>
      </c>
      <c r="N44" t="s">
        <v>35</v>
      </c>
      <c r="O44" t="s">
        <v>20</v>
      </c>
      <c r="P44" t="s">
        <v>21</v>
      </c>
      <c r="Q44" t="s">
        <v>22</v>
      </c>
      <c r="R44" t="s">
        <v>23</v>
      </c>
      <c r="S44" t="s">
        <v>24</v>
      </c>
      <c r="T44" t="s">
        <v>25</v>
      </c>
    </row>
    <row r="45" spans="1:20" x14ac:dyDescent="0.3">
      <c r="A45">
        <v>1</v>
      </c>
      <c r="B45">
        <v>5000</v>
      </c>
      <c r="C45">
        <v>0</v>
      </c>
      <c r="D45">
        <v>6.0590000000000002</v>
      </c>
      <c r="E45">
        <v>0.107</v>
      </c>
      <c r="F45">
        <v>56.02</v>
      </c>
      <c r="G45">
        <v>4.6360000000000001</v>
      </c>
      <c r="H45">
        <v>16.384799999999998</v>
      </c>
      <c r="I45">
        <v>0.73740000000000006</v>
      </c>
      <c r="J45">
        <v>0.1082</v>
      </c>
      <c r="K45">
        <v>1.2529999999999999E-2</v>
      </c>
      <c r="L45" s="1">
        <v>2.129E-2</v>
      </c>
      <c r="M45" s="1">
        <v>2.467E-3</v>
      </c>
      <c r="N45">
        <v>10.686</v>
      </c>
      <c r="O45">
        <v>7.9799999999999996E-2</v>
      </c>
      <c r="P45">
        <v>75.97</v>
      </c>
      <c r="Q45">
        <v>6.0590000000000002</v>
      </c>
      <c r="R45">
        <v>0.96440000000000003</v>
      </c>
      <c r="S45" s="1">
        <v>4.759E-2</v>
      </c>
      <c r="T45">
        <f>K45*PI()</f>
        <v>3.9364155949480104E-2</v>
      </c>
    </row>
    <row r="46" spans="1:20" x14ac:dyDescent="0.3">
      <c r="A46">
        <v>2</v>
      </c>
      <c r="B46">
        <v>5000</v>
      </c>
      <c r="C46">
        <v>0</v>
      </c>
      <c r="D46">
        <v>5.8120000000000003</v>
      </c>
      <c r="E46">
        <v>0.1043</v>
      </c>
      <c r="F46">
        <v>54.6</v>
      </c>
      <c r="G46">
        <v>4.6109999999999998</v>
      </c>
      <c r="H46">
        <v>15.987</v>
      </c>
      <c r="I46">
        <v>0.74070000000000003</v>
      </c>
      <c r="J46">
        <v>0.21290000000000001</v>
      </c>
      <c r="K46">
        <v>2.5059999999999999E-2</v>
      </c>
      <c r="L46" s="1">
        <v>2.0420000000000001E-2</v>
      </c>
      <c r="M46" s="1">
        <v>2.4039999999999999E-3</v>
      </c>
      <c r="N46">
        <v>9.5777999999999999</v>
      </c>
      <c r="O46">
        <v>0.15770000000000001</v>
      </c>
      <c r="P46">
        <v>73.709999999999994</v>
      </c>
      <c r="Q46">
        <v>11.62</v>
      </c>
      <c r="R46">
        <v>0.92110000000000003</v>
      </c>
      <c r="S46" s="1">
        <v>3.678E-2</v>
      </c>
      <c r="T46">
        <f t="shared" ref="T46:T59" si="2">K46*PI()</f>
        <v>7.8728311898960207E-2</v>
      </c>
    </row>
    <row r="47" spans="1:20" x14ac:dyDescent="0.3">
      <c r="A47">
        <v>3</v>
      </c>
      <c r="B47">
        <v>5000</v>
      </c>
      <c r="C47">
        <v>0</v>
      </c>
      <c r="D47">
        <v>5.5030000000000001</v>
      </c>
      <c r="E47">
        <v>0.1027</v>
      </c>
      <c r="F47">
        <v>53.76</v>
      </c>
      <c r="G47">
        <v>4.5949999999999998</v>
      </c>
      <c r="H47">
        <v>15.7516</v>
      </c>
      <c r="I47">
        <v>0.74270000000000003</v>
      </c>
      <c r="J47">
        <v>0.30709999999999998</v>
      </c>
      <c r="K47">
        <v>3.7600000000000001E-2</v>
      </c>
      <c r="L47" s="1">
        <v>1.934E-2</v>
      </c>
      <c r="M47" s="1">
        <v>2.3670000000000002E-3</v>
      </c>
      <c r="N47">
        <v>8.4952000000000005</v>
      </c>
      <c r="O47">
        <v>0.2281</v>
      </c>
      <c r="P47">
        <v>72.38</v>
      </c>
      <c r="Q47">
        <v>16.510000000000002</v>
      </c>
      <c r="R47">
        <v>0.86809999999999998</v>
      </c>
      <c r="S47" s="1">
        <v>3.082E-2</v>
      </c>
      <c r="T47">
        <f t="shared" si="2"/>
        <v>0.11812388377497622</v>
      </c>
    </row>
    <row r="48" spans="1:20" x14ac:dyDescent="0.3">
      <c r="A48">
        <v>4</v>
      </c>
      <c r="B48">
        <v>5000</v>
      </c>
      <c r="C48">
        <v>0</v>
      </c>
      <c r="D48">
        <v>5.1429999999999998</v>
      </c>
      <c r="E48">
        <v>0.1008</v>
      </c>
      <c r="F48">
        <v>52.79</v>
      </c>
      <c r="G48">
        <v>4.5780000000000003</v>
      </c>
      <c r="H48">
        <v>15.4815</v>
      </c>
      <c r="I48">
        <v>0.74490000000000001</v>
      </c>
      <c r="J48">
        <v>0.38969999999999999</v>
      </c>
      <c r="K48">
        <v>5.0130000000000001E-2</v>
      </c>
      <c r="L48" s="1">
        <v>1.8069999999999999E-2</v>
      </c>
      <c r="M48" s="1">
        <v>2.3249999999999998E-3</v>
      </c>
      <c r="N48">
        <v>7.4485000000000001</v>
      </c>
      <c r="O48">
        <v>0.2903</v>
      </c>
      <c r="P48">
        <v>70.87</v>
      </c>
      <c r="Q48">
        <v>20.57</v>
      </c>
      <c r="R48">
        <v>0.80710000000000004</v>
      </c>
      <c r="S48" s="1">
        <v>2.8240000000000001E-2</v>
      </c>
      <c r="T48">
        <f t="shared" si="2"/>
        <v>0.15748803972445632</v>
      </c>
    </row>
    <row r="49" spans="1:20" x14ac:dyDescent="0.3">
      <c r="A49">
        <v>5</v>
      </c>
      <c r="B49">
        <v>5000</v>
      </c>
      <c r="C49">
        <v>0</v>
      </c>
      <c r="D49">
        <v>4.7530000000000001</v>
      </c>
      <c r="E49" s="1">
        <v>9.8220000000000002E-2</v>
      </c>
      <c r="F49">
        <v>51.43</v>
      </c>
      <c r="G49">
        <v>4.5529999999999999</v>
      </c>
      <c r="H49">
        <v>15.0998</v>
      </c>
      <c r="I49">
        <v>0.74809999999999999</v>
      </c>
      <c r="J49">
        <v>0.46210000000000001</v>
      </c>
      <c r="K49">
        <v>6.2659999999999993E-2</v>
      </c>
      <c r="L49" s="1">
        <v>1.67E-2</v>
      </c>
      <c r="M49" s="1">
        <v>2.2650000000000001E-3</v>
      </c>
      <c r="N49">
        <v>6.4607999999999999</v>
      </c>
      <c r="O49">
        <v>0.34570000000000001</v>
      </c>
      <c r="P49">
        <v>68.75</v>
      </c>
      <c r="Q49">
        <v>23.76</v>
      </c>
      <c r="R49">
        <v>0.74170000000000003</v>
      </c>
      <c r="S49" s="1">
        <v>2.6409999999999999E-2</v>
      </c>
      <c r="T49">
        <f t="shared" si="2"/>
        <v>0.19685219567393641</v>
      </c>
    </row>
    <row r="50" spans="1:20" x14ac:dyDescent="0.3">
      <c r="A50">
        <v>6</v>
      </c>
      <c r="B50">
        <v>5000</v>
      </c>
      <c r="C50">
        <v>0</v>
      </c>
      <c r="D50">
        <v>4.34</v>
      </c>
      <c r="E50" s="1">
        <v>9.4719999999999999E-2</v>
      </c>
      <c r="F50">
        <v>49.6</v>
      </c>
      <c r="G50">
        <v>4.5199999999999996</v>
      </c>
      <c r="H50">
        <v>14.5869</v>
      </c>
      <c r="I50">
        <v>0.75229999999999997</v>
      </c>
      <c r="J50">
        <v>0.52510000000000001</v>
      </c>
      <c r="K50">
        <v>7.5190000000000007E-2</v>
      </c>
      <c r="L50" s="1">
        <v>1.525E-2</v>
      </c>
      <c r="M50" s="1">
        <v>2.1840000000000002E-3</v>
      </c>
      <c r="N50">
        <v>5.5376000000000003</v>
      </c>
      <c r="O50">
        <v>0.39500000000000002</v>
      </c>
      <c r="P50">
        <v>65.930000000000007</v>
      </c>
      <c r="Q50">
        <v>26.04</v>
      </c>
      <c r="R50">
        <v>0.67300000000000004</v>
      </c>
      <c r="S50" s="1">
        <v>2.4660000000000001E-2</v>
      </c>
      <c r="T50">
        <f t="shared" si="2"/>
        <v>0.23621635162341656</v>
      </c>
    </row>
    <row r="51" spans="1:20" x14ac:dyDescent="0.3">
      <c r="A51">
        <v>7</v>
      </c>
      <c r="B51">
        <v>5000</v>
      </c>
      <c r="C51">
        <v>0</v>
      </c>
      <c r="D51">
        <v>3.9049999999999998</v>
      </c>
      <c r="E51" s="1">
        <v>9.0209999999999999E-2</v>
      </c>
      <c r="F51">
        <v>47.23</v>
      </c>
      <c r="G51">
        <v>4.4770000000000003</v>
      </c>
      <c r="H51">
        <v>13.925700000000001</v>
      </c>
      <c r="I51">
        <v>0.75770000000000004</v>
      </c>
      <c r="J51">
        <v>0.5786</v>
      </c>
      <c r="K51">
        <v>8.7720000000000006E-2</v>
      </c>
      <c r="L51" s="1">
        <v>1.372E-2</v>
      </c>
      <c r="M51" s="1">
        <v>2.0799999999999998E-3</v>
      </c>
      <c r="N51">
        <v>4.6776999999999997</v>
      </c>
      <c r="O51">
        <v>0.43840000000000001</v>
      </c>
      <c r="P51">
        <v>62.34</v>
      </c>
      <c r="Q51">
        <v>27.33</v>
      </c>
      <c r="R51">
        <v>0.60109999999999997</v>
      </c>
      <c r="S51" s="1">
        <v>2.3009999999999999E-2</v>
      </c>
      <c r="T51">
        <f t="shared" si="2"/>
        <v>0.27558050757289665</v>
      </c>
    </row>
    <row r="52" spans="1:20" x14ac:dyDescent="0.3">
      <c r="A52">
        <v>8</v>
      </c>
      <c r="B52">
        <v>5000</v>
      </c>
      <c r="C52">
        <v>0</v>
      </c>
      <c r="D52">
        <v>3.4460000000000002</v>
      </c>
      <c r="E52" s="1">
        <v>8.4580000000000002E-2</v>
      </c>
      <c r="F52">
        <v>44.28</v>
      </c>
      <c r="G52">
        <v>4.423</v>
      </c>
      <c r="H52">
        <v>13.099500000000001</v>
      </c>
      <c r="I52">
        <v>0.76429999999999998</v>
      </c>
      <c r="J52">
        <v>0.62260000000000004</v>
      </c>
      <c r="K52">
        <v>0.10026</v>
      </c>
      <c r="L52" s="1">
        <v>1.2109999999999999E-2</v>
      </c>
      <c r="M52" s="1">
        <v>1.9499999999999999E-3</v>
      </c>
      <c r="N52">
        <v>3.8791000000000002</v>
      </c>
      <c r="O52">
        <v>0.47589999999999999</v>
      </c>
      <c r="P52">
        <v>57.94</v>
      </c>
      <c r="Q52">
        <v>27.57</v>
      </c>
      <c r="R52">
        <v>0.5262</v>
      </c>
      <c r="S52" s="1">
        <v>2.1489999999999999E-2</v>
      </c>
      <c r="T52">
        <f t="shared" si="2"/>
        <v>0.31497607944891265</v>
      </c>
    </row>
    <row r="53" spans="1:20" x14ac:dyDescent="0.3">
      <c r="A53">
        <v>9</v>
      </c>
      <c r="B53">
        <v>5000</v>
      </c>
      <c r="C53">
        <v>0</v>
      </c>
      <c r="D53">
        <v>2.9649999999999999</v>
      </c>
      <c r="E53" s="1">
        <v>7.7700000000000005E-2</v>
      </c>
      <c r="F53">
        <v>40.69</v>
      </c>
      <c r="G53">
        <v>4.3570000000000002</v>
      </c>
      <c r="H53">
        <v>12.092000000000001</v>
      </c>
      <c r="I53">
        <v>0.7722</v>
      </c>
      <c r="J53">
        <v>0.65600000000000003</v>
      </c>
      <c r="K53">
        <v>0.11279</v>
      </c>
      <c r="L53" s="1">
        <v>1.042E-2</v>
      </c>
      <c r="M53" s="1">
        <v>1.792E-3</v>
      </c>
      <c r="N53">
        <v>3.1387999999999998</v>
      </c>
      <c r="O53">
        <v>0.50649999999999995</v>
      </c>
      <c r="P53">
        <v>52.69</v>
      </c>
      <c r="Q53">
        <v>26.69</v>
      </c>
      <c r="R53">
        <v>0.44840000000000002</v>
      </c>
      <c r="S53" s="1">
        <v>2.0140000000000002E-2</v>
      </c>
      <c r="T53">
        <f t="shared" si="2"/>
        <v>0.35434023539839277</v>
      </c>
    </row>
    <row r="54" spans="1:20" x14ac:dyDescent="0.3">
      <c r="A54">
        <v>10</v>
      </c>
      <c r="B54">
        <v>5000</v>
      </c>
      <c r="C54">
        <v>0</v>
      </c>
      <c r="D54">
        <v>2.4620000000000002</v>
      </c>
      <c r="E54" s="1">
        <v>6.9489999999999996E-2</v>
      </c>
      <c r="F54">
        <v>36.39</v>
      </c>
      <c r="G54">
        <v>4.2789999999999999</v>
      </c>
      <c r="H54">
        <v>10.8879</v>
      </c>
      <c r="I54">
        <v>0.78100000000000003</v>
      </c>
      <c r="J54">
        <v>0.67659999999999998</v>
      </c>
      <c r="K54">
        <v>0.12531999999999999</v>
      </c>
      <c r="L54" s="1">
        <v>8.6499999999999997E-3</v>
      </c>
      <c r="M54" s="1">
        <v>1.6019999999999999E-3</v>
      </c>
      <c r="N54">
        <v>2.4531000000000001</v>
      </c>
      <c r="O54">
        <v>0.52839999999999998</v>
      </c>
      <c r="P54">
        <v>46.59</v>
      </c>
      <c r="Q54">
        <v>24.62</v>
      </c>
      <c r="R54">
        <v>0.36809999999999998</v>
      </c>
      <c r="S54" s="1">
        <v>1.9140000000000001E-2</v>
      </c>
      <c r="T54">
        <f t="shared" si="2"/>
        <v>0.39370439134787283</v>
      </c>
    </row>
    <row r="55" spans="1:20" s="2" customFormat="1" x14ac:dyDescent="0.3">
      <c r="A55" s="2">
        <v>11</v>
      </c>
      <c r="B55" s="2">
        <v>5000</v>
      </c>
      <c r="C55" s="2">
        <v>0</v>
      </c>
      <c r="D55" s="2">
        <v>1.9339999999999999</v>
      </c>
      <c r="E55" s="3">
        <v>5.987E-2</v>
      </c>
      <c r="F55" s="2">
        <v>31.35</v>
      </c>
      <c r="G55" s="2">
        <v>4.1870000000000003</v>
      </c>
      <c r="H55" s="2">
        <v>9.4772999999999996</v>
      </c>
      <c r="I55" s="2">
        <v>0.78990000000000005</v>
      </c>
      <c r="J55" s="2">
        <v>0.67869999999999997</v>
      </c>
      <c r="K55" s="2">
        <v>0.13785</v>
      </c>
      <c r="L55" s="3">
        <v>6.7970000000000001E-3</v>
      </c>
      <c r="M55" s="3">
        <v>1.3799999999999999E-3</v>
      </c>
      <c r="N55" s="2">
        <v>1.8170999999999999</v>
      </c>
      <c r="O55" s="2">
        <v>0.53610000000000002</v>
      </c>
      <c r="P55" s="2">
        <v>39.69</v>
      </c>
      <c r="Q55" s="2">
        <v>21.28</v>
      </c>
      <c r="R55" s="2">
        <v>0.28549999999999998</v>
      </c>
      <c r="S55" s="3">
        <v>1.881E-2</v>
      </c>
      <c r="T55" s="2">
        <f t="shared" si="2"/>
        <v>0.433068547297353</v>
      </c>
    </row>
    <row r="56" spans="1:20" x14ac:dyDescent="0.3">
      <c r="A56">
        <v>12</v>
      </c>
      <c r="B56">
        <v>5000</v>
      </c>
      <c r="C56">
        <v>0</v>
      </c>
      <c r="D56">
        <v>1.385</v>
      </c>
      <c r="E56" s="1">
        <v>4.8919999999999998E-2</v>
      </c>
      <c r="F56">
        <v>25.61</v>
      </c>
      <c r="G56">
        <v>4.0830000000000002</v>
      </c>
      <c r="H56">
        <v>7.8716999999999997</v>
      </c>
      <c r="I56">
        <v>0.79690000000000005</v>
      </c>
      <c r="J56">
        <v>0.64900000000000002</v>
      </c>
      <c r="K56">
        <v>0.15038000000000001</v>
      </c>
      <c r="L56" s="1">
        <v>4.8679999999999999E-3</v>
      </c>
      <c r="M56" s="1">
        <v>1.1280000000000001E-3</v>
      </c>
      <c r="N56">
        <v>1.2284999999999999</v>
      </c>
      <c r="O56">
        <v>0.51719999999999999</v>
      </c>
      <c r="P56">
        <v>32.14</v>
      </c>
      <c r="Q56">
        <v>16.62</v>
      </c>
      <c r="R56">
        <v>0.2016</v>
      </c>
      <c r="S56" s="1">
        <v>1.966E-2</v>
      </c>
      <c r="T56">
        <f t="shared" si="2"/>
        <v>0.47243270324683312</v>
      </c>
    </row>
    <row r="57" spans="1:20" x14ac:dyDescent="0.3">
      <c r="A57">
        <v>13</v>
      </c>
      <c r="B57">
        <v>5000</v>
      </c>
      <c r="C57">
        <v>0</v>
      </c>
      <c r="D57">
        <v>0.81759999999999999</v>
      </c>
      <c r="E57" s="1">
        <v>3.6830000000000002E-2</v>
      </c>
      <c r="F57">
        <v>19.28</v>
      </c>
      <c r="G57">
        <v>3.968</v>
      </c>
      <c r="H57">
        <v>6.0993000000000004</v>
      </c>
      <c r="I57">
        <v>0.79679999999999995</v>
      </c>
      <c r="J57">
        <v>0.55120000000000002</v>
      </c>
      <c r="K57">
        <v>0.16291</v>
      </c>
      <c r="L57" s="1">
        <v>2.8730000000000001E-3</v>
      </c>
      <c r="M57" s="1">
        <v>8.4920000000000004E-4</v>
      </c>
      <c r="N57">
        <v>0.6855</v>
      </c>
      <c r="O57">
        <v>0.43919999999999998</v>
      </c>
      <c r="P57">
        <v>24.2</v>
      </c>
      <c r="Q57">
        <v>10.63</v>
      </c>
      <c r="R57">
        <v>0.1176</v>
      </c>
      <c r="S57" s="1">
        <v>2.2349999999999998E-2</v>
      </c>
      <c r="T57">
        <f t="shared" si="2"/>
        <v>0.51179685919631324</v>
      </c>
    </row>
    <row r="58" spans="1:20" x14ac:dyDescent="0.3">
      <c r="A58">
        <v>14</v>
      </c>
      <c r="B58">
        <v>5000</v>
      </c>
      <c r="C58">
        <v>0</v>
      </c>
      <c r="D58">
        <v>0.25629999999999997</v>
      </c>
      <c r="E58" s="1">
        <v>2.384E-2</v>
      </c>
      <c r="F58">
        <v>12.48</v>
      </c>
      <c r="G58">
        <v>3.8439999999999999</v>
      </c>
      <c r="H58">
        <v>4.1944999999999997</v>
      </c>
      <c r="I58">
        <v>0.77400000000000002</v>
      </c>
      <c r="J58">
        <v>0.28749999999999998</v>
      </c>
      <c r="K58">
        <v>0.17544999999999999</v>
      </c>
      <c r="L58" s="1">
        <v>9.0070000000000005E-4</v>
      </c>
      <c r="M58" s="1">
        <v>5.4960000000000002E-4</v>
      </c>
      <c r="N58">
        <v>0.2034</v>
      </c>
      <c r="O58">
        <v>0.22259999999999999</v>
      </c>
      <c r="P58">
        <v>16.12</v>
      </c>
      <c r="Q58">
        <v>3.5880000000000001</v>
      </c>
      <c r="R58">
        <v>3.6700000000000003E-2</v>
      </c>
      <c r="S58" s="1">
        <v>2.5610000000000001E-2</v>
      </c>
      <c r="T58">
        <f t="shared" si="2"/>
        <v>0.55119243107232918</v>
      </c>
    </row>
    <row r="59" spans="1:20" x14ac:dyDescent="0.3">
      <c r="A59">
        <v>15</v>
      </c>
      <c r="B59">
        <v>5000</v>
      </c>
      <c r="C59">
        <v>0</v>
      </c>
      <c r="D59">
        <v>-0.29759999999999998</v>
      </c>
      <c r="E59" s="1">
        <v>1.017E-2</v>
      </c>
      <c r="F59">
        <v>5.3220000000000001</v>
      </c>
      <c r="G59">
        <v>3.714</v>
      </c>
      <c r="H59">
        <v>2.1903000000000001</v>
      </c>
      <c r="I59">
        <v>0.65429999999999999</v>
      </c>
      <c r="J59">
        <v>-0.83879999999999999</v>
      </c>
      <c r="K59">
        <v>0.18798000000000001</v>
      </c>
      <c r="L59" s="1">
        <v>-1.0460000000000001E-3</v>
      </c>
      <c r="M59" s="1">
        <v>2.3440000000000001E-4</v>
      </c>
      <c r="N59">
        <v>-0.22370000000000001</v>
      </c>
      <c r="O59">
        <v>-0.54879999999999995</v>
      </c>
      <c r="P59">
        <v>8.1340000000000003</v>
      </c>
      <c r="Q59">
        <v>-4.4640000000000004</v>
      </c>
      <c r="R59">
        <v>-4.0599999999999997E-2</v>
      </c>
      <c r="S59" s="1">
        <v>2.9960000000000001E-2</v>
      </c>
      <c r="T59">
        <f t="shared" si="2"/>
        <v>0.59055658702180935</v>
      </c>
    </row>
    <row r="60" spans="1:20" x14ac:dyDescent="0.3">
      <c r="J60">
        <f>MAX(J45:J59)</f>
        <v>0.67869999999999997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D71E-B4D7-4E7B-988E-83F3AA6C1812}">
  <dimension ref="A1:T58"/>
  <sheetViews>
    <sheetView topLeftCell="A19" workbookViewId="0">
      <selection activeCell="S24" sqref="S24"/>
    </sheetView>
  </sheetViews>
  <sheetFormatPr defaultRowHeight="14.4" x14ac:dyDescent="0.3"/>
  <cols>
    <col min="1" max="1" width="23" customWidth="1"/>
    <col min="20" max="20" width="12" customWidth="1"/>
  </cols>
  <sheetData>
    <row r="1" spans="1:20" x14ac:dyDescent="0.3">
      <c r="A1" t="s">
        <v>0</v>
      </c>
    </row>
    <row r="2" spans="1:20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</row>
    <row r="3" spans="1:20" x14ac:dyDescent="0.3">
      <c r="A3">
        <v>1</v>
      </c>
      <c r="B3">
        <v>5000</v>
      </c>
      <c r="C3">
        <v>0</v>
      </c>
      <c r="D3">
        <v>3.645</v>
      </c>
      <c r="E3">
        <v>0.1024</v>
      </c>
      <c r="F3">
        <v>53.63</v>
      </c>
      <c r="G3">
        <v>4.593</v>
      </c>
      <c r="H3">
        <v>15.7156</v>
      </c>
      <c r="I3">
        <v>0.74299999999999999</v>
      </c>
      <c r="J3">
        <v>6.8000000000000005E-2</v>
      </c>
      <c r="K3">
        <v>1.367E-2</v>
      </c>
      <c r="L3" s="1">
        <v>1.814E-2</v>
      </c>
      <c r="M3" s="1">
        <v>3.6489999999999999E-3</v>
      </c>
      <c r="N3">
        <v>8.9030000000000005</v>
      </c>
      <c r="O3">
        <v>5.0500000000000003E-2</v>
      </c>
      <c r="P3">
        <v>72.180000000000007</v>
      </c>
      <c r="Q3">
        <v>3.645</v>
      </c>
      <c r="R3">
        <v>0.86460000000000004</v>
      </c>
      <c r="S3">
        <v>0.17230000000000001</v>
      </c>
      <c r="T3">
        <f>K3*PI()</f>
        <v>4.2945571574572475E-2</v>
      </c>
    </row>
    <row r="4" spans="1:20" x14ac:dyDescent="0.3">
      <c r="A4">
        <v>2</v>
      </c>
      <c r="B4">
        <v>5000</v>
      </c>
      <c r="C4">
        <v>0</v>
      </c>
      <c r="D4">
        <v>3.6669999999999998</v>
      </c>
      <c r="E4">
        <v>0.1023</v>
      </c>
      <c r="F4">
        <v>53.57</v>
      </c>
      <c r="G4">
        <v>4.5919999999999996</v>
      </c>
      <c r="H4">
        <v>15.6989</v>
      </c>
      <c r="I4">
        <v>0.74309999999999998</v>
      </c>
      <c r="J4">
        <v>0.13689999999999999</v>
      </c>
      <c r="K4">
        <v>2.734E-2</v>
      </c>
      <c r="L4" s="1">
        <v>1.8249999999999999E-2</v>
      </c>
      <c r="M4" s="1">
        <v>3.6449999999999998E-3</v>
      </c>
      <c r="N4">
        <v>8.0814000000000004</v>
      </c>
      <c r="O4">
        <v>0.1017</v>
      </c>
      <c r="P4">
        <v>72.09</v>
      </c>
      <c r="Q4">
        <v>7.3330000000000002</v>
      </c>
      <c r="R4">
        <v>0.86760000000000004</v>
      </c>
      <c r="S4">
        <v>0.15629999999999999</v>
      </c>
      <c r="T4">
        <f t="shared" ref="T4:T19" si="0">K4*PI()</f>
        <v>8.589114314914495E-2</v>
      </c>
    </row>
    <row r="5" spans="1:20" x14ac:dyDescent="0.3">
      <c r="A5">
        <v>3</v>
      </c>
      <c r="B5">
        <v>5000</v>
      </c>
      <c r="C5">
        <v>0</v>
      </c>
      <c r="D5">
        <v>3.6920000000000002</v>
      </c>
      <c r="E5">
        <v>0.10249999999999999</v>
      </c>
      <c r="F5">
        <v>53.69</v>
      </c>
      <c r="G5">
        <v>4.5940000000000003</v>
      </c>
      <c r="H5">
        <v>15.7334</v>
      </c>
      <c r="I5">
        <v>0.74280000000000002</v>
      </c>
      <c r="J5">
        <v>0.20630000000000001</v>
      </c>
      <c r="K5">
        <v>4.1009999999999998E-2</v>
      </c>
      <c r="L5" s="1">
        <v>1.8370000000000001E-2</v>
      </c>
      <c r="M5" s="1">
        <v>3.653E-3</v>
      </c>
      <c r="N5">
        <v>7.3590999999999998</v>
      </c>
      <c r="O5">
        <v>0.1532</v>
      </c>
      <c r="P5">
        <v>72.28</v>
      </c>
      <c r="Q5">
        <v>11.08</v>
      </c>
      <c r="R5">
        <v>0.87050000000000005</v>
      </c>
      <c r="S5">
        <v>0.1401</v>
      </c>
      <c r="T5">
        <f t="shared" si="0"/>
        <v>0.12883671472371741</v>
      </c>
    </row>
    <row r="6" spans="1:20" x14ac:dyDescent="0.3">
      <c r="A6">
        <v>4</v>
      </c>
      <c r="B6">
        <v>5000</v>
      </c>
      <c r="C6">
        <v>0</v>
      </c>
      <c r="D6">
        <v>3.7210000000000001</v>
      </c>
      <c r="E6">
        <v>0.1032</v>
      </c>
      <c r="F6">
        <v>54.04</v>
      </c>
      <c r="G6">
        <v>4.5999999999999996</v>
      </c>
      <c r="H6">
        <v>15.8302</v>
      </c>
      <c r="I6">
        <v>0.74199999999999999</v>
      </c>
      <c r="J6">
        <v>0.27550000000000002</v>
      </c>
      <c r="K6">
        <v>5.4679999999999999E-2</v>
      </c>
      <c r="L6" s="1">
        <v>1.8519999999999998E-2</v>
      </c>
      <c r="M6" s="1">
        <v>3.6770000000000001E-3</v>
      </c>
      <c r="N6">
        <v>6.7281000000000004</v>
      </c>
      <c r="O6">
        <v>0.2044</v>
      </c>
      <c r="P6">
        <v>72.83</v>
      </c>
      <c r="Q6">
        <v>14.88</v>
      </c>
      <c r="R6">
        <v>0.87329999999999997</v>
      </c>
      <c r="S6">
        <v>0.1241</v>
      </c>
      <c r="T6">
        <f t="shared" si="0"/>
        <v>0.1717822862982899</v>
      </c>
    </row>
    <row r="7" spans="1:20" x14ac:dyDescent="0.3">
      <c r="A7">
        <v>5</v>
      </c>
      <c r="B7">
        <v>5000</v>
      </c>
      <c r="C7">
        <v>0</v>
      </c>
      <c r="D7">
        <v>3.754</v>
      </c>
      <c r="E7">
        <v>0.10440000000000001</v>
      </c>
      <c r="F7">
        <v>54.64</v>
      </c>
      <c r="G7">
        <v>4.6109999999999998</v>
      </c>
      <c r="H7">
        <v>15.9991</v>
      </c>
      <c r="I7">
        <v>0.74060000000000004</v>
      </c>
      <c r="J7">
        <v>0.34350000000000003</v>
      </c>
      <c r="K7">
        <v>6.8360000000000004E-2</v>
      </c>
      <c r="L7" s="1">
        <v>1.8679999999999999E-2</v>
      </c>
      <c r="M7" s="1">
        <v>3.718E-3</v>
      </c>
      <c r="N7">
        <v>6.1786000000000003</v>
      </c>
      <c r="O7">
        <v>0.25440000000000002</v>
      </c>
      <c r="P7">
        <v>73.78</v>
      </c>
      <c r="Q7">
        <v>18.77</v>
      </c>
      <c r="R7">
        <v>0.87590000000000001</v>
      </c>
      <c r="S7">
        <v>0.1086</v>
      </c>
      <c r="T7">
        <f t="shared" si="0"/>
        <v>0.21475927379939827</v>
      </c>
    </row>
    <row r="8" spans="1:20" x14ac:dyDescent="0.3">
      <c r="A8">
        <v>6</v>
      </c>
      <c r="B8">
        <v>5000</v>
      </c>
      <c r="C8">
        <v>0</v>
      </c>
      <c r="D8">
        <v>3.7890000000000001</v>
      </c>
      <c r="E8">
        <v>0.1061</v>
      </c>
      <c r="F8">
        <v>55.53</v>
      </c>
      <c r="G8">
        <v>4.6280000000000001</v>
      </c>
      <c r="H8">
        <v>16.248699999999999</v>
      </c>
      <c r="I8">
        <v>0.73850000000000005</v>
      </c>
      <c r="J8">
        <v>0.40939999999999999</v>
      </c>
      <c r="K8">
        <v>8.2030000000000006E-2</v>
      </c>
      <c r="L8" s="1">
        <v>1.8859999999999998E-2</v>
      </c>
      <c r="M8" s="1">
        <v>3.7780000000000001E-3</v>
      </c>
      <c r="N8">
        <v>5.7007000000000003</v>
      </c>
      <c r="O8">
        <v>0.3024</v>
      </c>
      <c r="P8">
        <v>75.19</v>
      </c>
      <c r="Q8">
        <v>22.74</v>
      </c>
      <c r="R8">
        <v>0.87819999999999998</v>
      </c>
      <c r="S8" s="1">
        <v>9.3859999999999999E-2</v>
      </c>
      <c r="T8">
        <f t="shared" si="0"/>
        <v>0.25770484537397076</v>
      </c>
    </row>
    <row r="9" spans="1:20" x14ac:dyDescent="0.3">
      <c r="A9">
        <v>7</v>
      </c>
      <c r="B9">
        <v>5000</v>
      </c>
      <c r="C9">
        <v>0</v>
      </c>
      <c r="D9">
        <v>3.827</v>
      </c>
      <c r="E9">
        <v>0.1084</v>
      </c>
      <c r="F9">
        <v>56.74</v>
      </c>
      <c r="G9">
        <v>4.6500000000000004</v>
      </c>
      <c r="H9">
        <v>16.585899999999999</v>
      </c>
      <c r="I9">
        <v>0.73570000000000002</v>
      </c>
      <c r="J9">
        <v>0.47220000000000001</v>
      </c>
      <c r="K9">
        <v>9.5699999999999993E-2</v>
      </c>
      <c r="L9" s="1">
        <v>1.9050000000000001E-2</v>
      </c>
      <c r="M9" s="1">
        <v>3.8600000000000001E-3</v>
      </c>
      <c r="N9">
        <v>5.2843999999999998</v>
      </c>
      <c r="O9">
        <v>0.34739999999999999</v>
      </c>
      <c r="P9">
        <v>77.12</v>
      </c>
      <c r="Q9">
        <v>26.79</v>
      </c>
      <c r="R9">
        <v>0.88029999999999997</v>
      </c>
      <c r="S9" s="1">
        <v>8.0199999999999994E-2</v>
      </c>
      <c r="T9">
        <f t="shared" si="0"/>
        <v>0.30065041694854316</v>
      </c>
    </row>
    <row r="10" spans="1:20" x14ac:dyDescent="0.3">
      <c r="A10">
        <v>8</v>
      </c>
      <c r="B10">
        <v>5000</v>
      </c>
      <c r="C10">
        <v>0</v>
      </c>
      <c r="D10">
        <v>3.8580000000000001</v>
      </c>
      <c r="E10">
        <v>0.1094</v>
      </c>
      <c r="F10">
        <v>57.29</v>
      </c>
      <c r="G10">
        <v>4.66</v>
      </c>
      <c r="H10">
        <v>16.7408</v>
      </c>
      <c r="I10">
        <v>0.73440000000000005</v>
      </c>
      <c r="J10">
        <v>0.53879999999999995</v>
      </c>
      <c r="K10">
        <v>0.10936999999999999</v>
      </c>
      <c r="L10" s="1">
        <v>1.9199999999999998E-2</v>
      </c>
      <c r="M10" s="1">
        <v>3.898E-3</v>
      </c>
      <c r="N10">
        <v>4.9128999999999996</v>
      </c>
      <c r="O10">
        <v>0.3957</v>
      </c>
      <c r="P10">
        <v>78</v>
      </c>
      <c r="Q10">
        <v>30.87</v>
      </c>
      <c r="R10">
        <v>0.87990000000000002</v>
      </c>
      <c r="S10" s="1">
        <v>6.5199999999999994E-2</v>
      </c>
      <c r="T10">
        <f t="shared" si="0"/>
        <v>0.34359598852311568</v>
      </c>
    </row>
    <row r="11" spans="1:20" x14ac:dyDescent="0.3">
      <c r="A11">
        <v>9</v>
      </c>
      <c r="B11">
        <v>5000</v>
      </c>
      <c r="C11">
        <v>0</v>
      </c>
      <c r="D11">
        <v>3.83</v>
      </c>
      <c r="E11">
        <v>0.1043</v>
      </c>
      <c r="F11">
        <v>54.64</v>
      </c>
      <c r="G11">
        <v>4.6109999999999998</v>
      </c>
      <c r="H11">
        <v>15.9983</v>
      </c>
      <c r="I11">
        <v>0.74060000000000004</v>
      </c>
      <c r="J11">
        <v>0.63090000000000002</v>
      </c>
      <c r="K11">
        <v>0.12304</v>
      </c>
      <c r="L11" s="1">
        <v>1.9060000000000001E-2</v>
      </c>
      <c r="M11" s="1">
        <v>3.718E-3</v>
      </c>
      <c r="N11">
        <v>4.5270999999999999</v>
      </c>
      <c r="O11">
        <v>0.4672</v>
      </c>
      <c r="P11">
        <v>73.77</v>
      </c>
      <c r="Q11">
        <v>34.47</v>
      </c>
      <c r="R11">
        <v>0.86170000000000002</v>
      </c>
      <c r="S11" s="1">
        <v>4.027E-2</v>
      </c>
      <c r="T11">
        <f t="shared" si="0"/>
        <v>0.38654156009768814</v>
      </c>
    </row>
    <row r="12" spans="1:20" x14ac:dyDescent="0.3">
      <c r="A12">
        <v>10</v>
      </c>
      <c r="B12">
        <v>5000</v>
      </c>
      <c r="C12">
        <v>0</v>
      </c>
      <c r="D12">
        <v>3.4950000000000001</v>
      </c>
      <c r="E12" s="1">
        <v>9.4289999999999999E-2</v>
      </c>
      <c r="F12">
        <v>49.37</v>
      </c>
      <c r="G12">
        <v>4.516</v>
      </c>
      <c r="H12">
        <v>14.5244</v>
      </c>
      <c r="I12">
        <v>0.75280000000000002</v>
      </c>
      <c r="J12">
        <v>0.70799999999999996</v>
      </c>
      <c r="K12">
        <v>0.13671</v>
      </c>
      <c r="L12" s="1">
        <v>1.7399999999999999E-2</v>
      </c>
      <c r="M12" s="1">
        <v>3.359E-3</v>
      </c>
      <c r="N12">
        <v>3.8953000000000002</v>
      </c>
      <c r="O12">
        <v>0.53300000000000003</v>
      </c>
      <c r="P12">
        <v>65.58</v>
      </c>
      <c r="Q12">
        <v>34.950000000000003</v>
      </c>
      <c r="R12">
        <v>0.77270000000000005</v>
      </c>
      <c r="S12" s="1">
        <v>2.1950000000000001E-2</v>
      </c>
      <c r="T12">
        <f t="shared" si="0"/>
        <v>0.4294871316722606</v>
      </c>
    </row>
    <row r="13" spans="1:20" x14ac:dyDescent="0.3">
      <c r="A13">
        <v>11</v>
      </c>
      <c r="B13">
        <v>5000</v>
      </c>
      <c r="C13">
        <v>0</v>
      </c>
      <c r="D13">
        <v>3.0880000000000001</v>
      </c>
      <c r="E13" s="1">
        <v>8.7970000000000007E-2</v>
      </c>
      <c r="F13">
        <v>46.06</v>
      </c>
      <c r="G13">
        <v>4.4550000000000001</v>
      </c>
      <c r="H13">
        <v>13.5977</v>
      </c>
      <c r="I13">
        <v>0.76039999999999996</v>
      </c>
      <c r="J13">
        <v>0.73740000000000006</v>
      </c>
      <c r="K13">
        <v>0.15038000000000001</v>
      </c>
      <c r="L13" s="1">
        <v>1.537E-2</v>
      </c>
      <c r="M13" s="1">
        <v>3.1340000000000001E-3</v>
      </c>
      <c r="N13">
        <v>3.2557999999999998</v>
      </c>
      <c r="O13">
        <v>0.56069999999999998</v>
      </c>
      <c r="P13">
        <v>60.58</v>
      </c>
      <c r="Q13">
        <v>33.97</v>
      </c>
      <c r="R13">
        <v>0.6744</v>
      </c>
      <c r="S13" s="1">
        <v>2.1190000000000001E-2</v>
      </c>
      <c r="T13">
        <f t="shared" si="0"/>
        <v>0.47243270324683312</v>
      </c>
    </row>
    <row r="14" spans="1:20" x14ac:dyDescent="0.3">
      <c r="A14">
        <v>12</v>
      </c>
      <c r="B14">
        <v>5000</v>
      </c>
      <c r="C14">
        <v>0</v>
      </c>
      <c r="D14">
        <v>2.6659999999999999</v>
      </c>
      <c r="E14" s="1">
        <v>8.0409999999999995E-2</v>
      </c>
      <c r="F14">
        <v>42.1</v>
      </c>
      <c r="G14">
        <v>4.383</v>
      </c>
      <c r="H14">
        <v>12.4885</v>
      </c>
      <c r="I14">
        <v>0.76910000000000001</v>
      </c>
      <c r="J14">
        <v>0.75980000000000003</v>
      </c>
      <c r="K14">
        <v>0.16405</v>
      </c>
      <c r="L14" s="1">
        <v>1.3270000000000001E-2</v>
      </c>
      <c r="M14" s="1">
        <v>2.8649999999999999E-3</v>
      </c>
      <c r="N14">
        <v>2.6621999999999999</v>
      </c>
      <c r="O14">
        <v>0.58440000000000003</v>
      </c>
      <c r="P14">
        <v>54.74</v>
      </c>
      <c r="Q14">
        <v>31.99</v>
      </c>
      <c r="R14">
        <v>0.57450000000000001</v>
      </c>
      <c r="S14" s="1">
        <v>2.0500000000000001E-2</v>
      </c>
      <c r="T14">
        <f t="shared" si="0"/>
        <v>0.51537827482140552</v>
      </c>
    </row>
    <row r="15" spans="1:20" x14ac:dyDescent="0.3">
      <c r="A15">
        <v>13</v>
      </c>
      <c r="B15">
        <v>5000</v>
      </c>
      <c r="C15">
        <v>0</v>
      </c>
      <c r="D15">
        <v>2.2290000000000001</v>
      </c>
      <c r="E15" s="1">
        <v>7.152E-2</v>
      </c>
      <c r="F15">
        <v>37.450000000000003</v>
      </c>
      <c r="G15">
        <v>4.298</v>
      </c>
      <c r="H15">
        <v>11.185499999999999</v>
      </c>
      <c r="I15">
        <v>0.77890000000000004</v>
      </c>
      <c r="J15">
        <v>0.77370000000000005</v>
      </c>
      <c r="K15">
        <v>0.17771999999999999</v>
      </c>
      <c r="L15" s="1">
        <v>1.1089999999999999E-2</v>
      </c>
      <c r="M15" s="1">
        <v>2.5479999999999999E-3</v>
      </c>
      <c r="N15">
        <v>2.1112000000000002</v>
      </c>
      <c r="O15">
        <v>0.60260000000000002</v>
      </c>
      <c r="P15">
        <v>48.08</v>
      </c>
      <c r="Q15">
        <v>28.97</v>
      </c>
      <c r="R15">
        <v>0.47349999999999998</v>
      </c>
      <c r="S15" s="1">
        <v>1.9879999999999998E-2</v>
      </c>
      <c r="T15">
        <f t="shared" si="0"/>
        <v>0.55832384639597799</v>
      </c>
    </row>
    <row r="16" spans="1:20" x14ac:dyDescent="0.3">
      <c r="A16" s="2">
        <v>14</v>
      </c>
      <c r="B16" s="2">
        <v>5000</v>
      </c>
      <c r="C16" s="2">
        <v>0</v>
      </c>
      <c r="D16" s="2">
        <v>1.778</v>
      </c>
      <c r="E16" s="3">
        <v>6.1240000000000003E-2</v>
      </c>
      <c r="F16" s="2">
        <v>32.06</v>
      </c>
      <c r="G16" s="2">
        <v>4.2009999999999996</v>
      </c>
      <c r="H16" s="2">
        <v>9.6782000000000004</v>
      </c>
      <c r="I16" s="2">
        <v>0.78869999999999996</v>
      </c>
      <c r="J16" s="2">
        <v>0.7762</v>
      </c>
      <c r="K16" s="2">
        <v>0.19139999999999999</v>
      </c>
      <c r="L16" s="3">
        <v>8.848E-3</v>
      </c>
      <c r="M16" s="3">
        <v>2.1819999999999999E-3</v>
      </c>
      <c r="N16" s="2">
        <v>1.5992999999999999</v>
      </c>
      <c r="O16" s="2">
        <v>0.61219999999999997</v>
      </c>
      <c r="P16" s="2">
        <v>40.65</v>
      </c>
      <c r="Q16" s="2">
        <v>24.89</v>
      </c>
      <c r="R16" s="2">
        <v>0.3715</v>
      </c>
      <c r="S16" s="3">
        <v>1.9349999999999999E-2</v>
      </c>
      <c r="T16" s="2">
        <f t="shared" si="0"/>
        <v>0.60130083389708633</v>
      </c>
    </row>
    <row r="17" spans="1:20" x14ac:dyDescent="0.3">
      <c r="A17">
        <v>15</v>
      </c>
      <c r="B17">
        <v>5000</v>
      </c>
      <c r="C17">
        <v>0</v>
      </c>
      <c r="D17">
        <v>1.3129999999999999</v>
      </c>
      <c r="E17" s="1">
        <v>4.9500000000000002E-2</v>
      </c>
      <c r="F17">
        <v>25.92</v>
      </c>
      <c r="G17">
        <v>4.0890000000000004</v>
      </c>
      <c r="H17">
        <v>7.9565000000000001</v>
      </c>
      <c r="I17">
        <v>0.79669999999999996</v>
      </c>
      <c r="J17">
        <v>0.76</v>
      </c>
      <c r="K17">
        <v>0.20507</v>
      </c>
      <c r="L17" s="1">
        <v>6.535E-3</v>
      </c>
      <c r="M17" s="1">
        <v>1.763E-3</v>
      </c>
      <c r="N17">
        <v>1.1234</v>
      </c>
      <c r="O17">
        <v>0.60540000000000005</v>
      </c>
      <c r="P17">
        <v>32.53</v>
      </c>
      <c r="Q17">
        <v>19.7</v>
      </c>
      <c r="R17">
        <v>0.26910000000000001</v>
      </c>
      <c r="S17" s="1">
        <v>1.8890000000000001E-2</v>
      </c>
      <c r="T17">
        <f t="shared" si="0"/>
        <v>0.6442464054716589</v>
      </c>
    </row>
    <row r="18" spans="1:20" x14ac:dyDescent="0.3">
      <c r="A18">
        <v>16</v>
      </c>
      <c r="B18">
        <v>5000</v>
      </c>
      <c r="C18">
        <v>0</v>
      </c>
      <c r="D18">
        <v>0.83499999999999996</v>
      </c>
      <c r="E18" s="1">
        <v>3.6229999999999998E-2</v>
      </c>
      <c r="F18">
        <v>18.97</v>
      </c>
      <c r="G18">
        <v>3.9620000000000002</v>
      </c>
      <c r="H18">
        <v>6.0113000000000003</v>
      </c>
      <c r="I18">
        <v>0.7964</v>
      </c>
      <c r="J18">
        <v>0.70430000000000004</v>
      </c>
      <c r="K18">
        <v>0.21873999999999999</v>
      </c>
      <c r="L18" s="1">
        <v>4.156E-3</v>
      </c>
      <c r="M18" s="1">
        <v>1.291E-3</v>
      </c>
      <c r="N18">
        <v>0.6804</v>
      </c>
      <c r="O18">
        <v>0.56089999999999995</v>
      </c>
      <c r="P18">
        <v>23.82</v>
      </c>
      <c r="Q18">
        <v>13.36</v>
      </c>
      <c r="R18">
        <v>0.16639999999999999</v>
      </c>
      <c r="S18" s="1">
        <v>1.8519999999999998E-2</v>
      </c>
      <c r="T18">
        <f t="shared" si="0"/>
        <v>0.68719197704623136</v>
      </c>
    </row>
    <row r="19" spans="1:20" x14ac:dyDescent="0.3">
      <c r="A19">
        <v>17</v>
      </c>
      <c r="B19">
        <v>5000</v>
      </c>
      <c r="C19">
        <v>0</v>
      </c>
      <c r="D19">
        <v>0.34279999999999999</v>
      </c>
      <c r="E19" s="1">
        <v>2.1409999999999998E-2</v>
      </c>
      <c r="F19">
        <v>11.21</v>
      </c>
      <c r="G19">
        <v>3.8210000000000002</v>
      </c>
      <c r="H19">
        <v>3.8389000000000002</v>
      </c>
      <c r="I19">
        <v>0.76429999999999998</v>
      </c>
      <c r="J19">
        <v>0.51980000000000004</v>
      </c>
      <c r="K19">
        <v>0.23241000000000001</v>
      </c>
      <c r="L19" s="1">
        <v>1.7060000000000001E-3</v>
      </c>
      <c r="M19" s="1">
        <v>7.6270000000000005E-4</v>
      </c>
      <c r="N19">
        <v>0.26640000000000003</v>
      </c>
      <c r="O19">
        <v>0.39729999999999999</v>
      </c>
      <c r="P19">
        <v>14.67</v>
      </c>
      <c r="Q19">
        <v>5.827</v>
      </c>
      <c r="R19">
        <v>6.3899999999999998E-2</v>
      </c>
      <c r="S19" s="1">
        <v>1.8530000000000001E-2</v>
      </c>
      <c r="T19">
        <f t="shared" si="0"/>
        <v>0.73013754862080382</v>
      </c>
    </row>
    <row r="20" spans="1:20" x14ac:dyDescent="0.3">
      <c r="J20">
        <f>J16</f>
        <v>0.7762</v>
      </c>
    </row>
    <row r="22" spans="1:20" x14ac:dyDescent="0.3">
      <c r="A22" t="s">
        <v>26</v>
      </c>
    </row>
    <row r="23" spans="1:20" x14ac:dyDescent="0.3">
      <c r="A23" t="s">
        <v>27</v>
      </c>
      <c r="B23" t="s">
        <v>28</v>
      </c>
      <c r="C23" t="s">
        <v>8</v>
      </c>
      <c r="D23" t="s">
        <v>29</v>
      </c>
      <c r="E23" t="s">
        <v>30</v>
      </c>
      <c r="F23" t="s">
        <v>31</v>
      </c>
      <c r="G23" t="s">
        <v>12</v>
      </c>
      <c r="H23" t="s">
        <v>13</v>
      </c>
      <c r="I23" t="s">
        <v>14</v>
      </c>
      <c r="J23" t="s">
        <v>15</v>
      </c>
      <c r="K23" t="s">
        <v>32</v>
      </c>
      <c r="L23" t="s">
        <v>33</v>
      </c>
      <c r="M23" t="s">
        <v>34</v>
      </c>
      <c r="N23" t="s">
        <v>35</v>
      </c>
      <c r="O23" t="s">
        <v>20</v>
      </c>
      <c r="P23" t="s">
        <v>21</v>
      </c>
      <c r="Q23" t="s">
        <v>22</v>
      </c>
      <c r="R23" t="s">
        <v>23</v>
      </c>
      <c r="S23" t="s">
        <v>24</v>
      </c>
      <c r="T23" t="s">
        <v>25</v>
      </c>
    </row>
    <row r="24" spans="1:20" x14ac:dyDescent="0.3">
      <c r="A24">
        <v>1</v>
      </c>
      <c r="B24">
        <v>5000</v>
      </c>
      <c r="C24">
        <v>0</v>
      </c>
      <c r="D24">
        <v>5.0810000000000004</v>
      </c>
      <c r="E24" s="1">
        <v>8.0759999999999998E-2</v>
      </c>
      <c r="F24">
        <v>42.29</v>
      </c>
      <c r="G24">
        <v>4.3869999999999996</v>
      </c>
      <c r="H24">
        <v>12.539899999999999</v>
      </c>
      <c r="I24">
        <v>0.76870000000000005</v>
      </c>
      <c r="J24">
        <v>0.1202</v>
      </c>
      <c r="K24">
        <v>1.367E-2</v>
      </c>
      <c r="L24" s="1">
        <v>2.529E-2</v>
      </c>
      <c r="M24" s="1">
        <v>2.8770000000000002E-3</v>
      </c>
      <c r="N24">
        <v>10.6745</v>
      </c>
      <c r="O24">
        <v>9.2399999999999996E-2</v>
      </c>
      <c r="P24">
        <v>55.01</v>
      </c>
      <c r="Q24">
        <v>5.0810000000000004</v>
      </c>
      <c r="R24">
        <v>1.0523</v>
      </c>
      <c r="S24" s="1">
        <v>3.3369999999999997E-2</v>
      </c>
      <c r="T24">
        <f>K24*PI()</f>
        <v>4.2945571574572475E-2</v>
      </c>
    </row>
    <row r="25" spans="1:20" x14ac:dyDescent="0.3">
      <c r="A25">
        <v>2</v>
      </c>
      <c r="B25">
        <v>5000</v>
      </c>
      <c r="C25">
        <v>0</v>
      </c>
      <c r="D25">
        <v>4.8390000000000004</v>
      </c>
      <c r="E25" s="1">
        <v>8.0159999999999995E-2</v>
      </c>
      <c r="F25">
        <v>41.97</v>
      </c>
      <c r="G25">
        <v>4.3810000000000002</v>
      </c>
      <c r="H25">
        <v>12.4519</v>
      </c>
      <c r="I25">
        <v>0.76939999999999997</v>
      </c>
      <c r="J25">
        <v>0.2306</v>
      </c>
      <c r="K25">
        <v>2.734E-2</v>
      </c>
      <c r="L25" s="1">
        <v>2.4080000000000001E-2</v>
      </c>
      <c r="M25" s="1">
        <v>2.856E-3</v>
      </c>
      <c r="N25">
        <v>9.5259999999999998</v>
      </c>
      <c r="O25">
        <v>0.1774</v>
      </c>
      <c r="P25">
        <v>54.55</v>
      </c>
      <c r="Q25">
        <v>9.6769999999999996</v>
      </c>
      <c r="R25">
        <v>0.998</v>
      </c>
      <c r="S25" s="1">
        <v>2.7879999999999999E-2</v>
      </c>
      <c r="T25">
        <f t="shared" ref="T25:T38" si="1">K25*PI()</f>
        <v>8.589114314914495E-2</v>
      </c>
    </row>
    <row r="26" spans="1:20" x14ac:dyDescent="0.3">
      <c r="A26">
        <v>3</v>
      </c>
      <c r="B26">
        <v>5000</v>
      </c>
      <c r="C26">
        <v>0</v>
      </c>
      <c r="D26">
        <v>4.556</v>
      </c>
      <c r="E26" s="1">
        <v>7.9100000000000004E-2</v>
      </c>
      <c r="F26">
        <v>41.42</v>
      </c>
      <c r="G26">
        <v>4.3710000000000004</v>
      </c>
      <c r="H26">
        <v>12.2966</v>
      </c>
      <c r="I26">
        <v>0.77059999999999995</v>
      </c>
      <c r="J26">
        <v>0.33</v>
      </c>
      <c r="K26">
        <v>4.1009999999999998E-2</v>
      </c>
      <c r="L26" s="1">
        <v>2.2679999999999999E-2</v>
      </c>
      <c r="M26" s="1">
        <v>2.8180000000000002E-3</v>
      </c>
      <c r="N26">
        <v>8.4159000000000006</v>
      </c>
      <c r="O26">
        <v>0.25430000000000003</v>
      </c>
      <c r="P26">
        <v>53.74</v>
      </c>
      <c r="Q26">
        <v>13.67</v>
      </c>
      <c r="R26">
        <v>0.93479999999999996</v>
      </c>
      <c r="S26" s="1">
        <v>2.3550000000000001E-2</v>
      </c>
      <c r="T26">
        <f t="shared" si="1"/>
        <v>0.12883671472371741</v>
      </c>
    </row>
    <row r="27" spans="1:20" x14ac:dyDescent="0.3">
      <c r="A27">
        <v>4</v>
      </c>
      <c r="B27">
        <v>5000</v>
      </c>
      <c r="C27">
        <v>0</v>
      </c>
      <c r="D27">
        <v>4.2309999999999999</v>
      </c>
      <c r="E27" s="1">
        <v>7.7539999999999998E-2</v>
      </c>
      <c r="F27">
        <v>40.6</v>
      </c>
      <c r="G27">
        <v>4.3559999999999999</v>
      </c>
      <c r="H27">
        <v>12.0677</v>
      </c>
      <c r="I27">
        <v>0.77239999999999998</v>
      </c>
      <c r="J27">
        <v>0.4168</v>
      </c>
      <c r="K27">
        <v>5.4679999999999999E-2</v>
      </c>
      <c r="L27" s="1">
        <v>2.1059999999999999E-2</v>
      </c>
      <c r="M27" s="1">
        <v>2.7620000000000001E-3</v>
      </c>
      <c r="N27">
        <v>7.3426</v>
      </c>
      <c r="O27">
        <v>0.32190000000000002</v>
      </c>
      <c r="P27">
        <v>52.56</v>
      </c>
      <c r="Q27">
        <v>16.920000000000002</v>
      </c>
      <c r="R27">
        <v>0.86260000000000003</v>
      </c>
      <c r="S27" s="1">
        <v>2.1669999999999998E-2</v>
      </c>
      <c r="T27">
        <f t="shared" si="1"/>
        <v>0.1717822862982899</v>
      </c>
    </row>
    <row r="28" spans="1:20" x14ac:dyDescent="0.3">
      <c r="A28">
        <v>5</v>
      </c>
      <c r="B28">
        <v>5000</v>
      </c>
      <c r="C28">
        <v>0</v>
      </c>
      <c r="D28">
        <v>3.8780000000000001</v>
      </c>
      <c r="E28" s="1">
        <v>7.5310000000000002E-2</v>
      </c>
      <c r="F28">
        <v>39.43</v>
      </c>
      <c r="G28">
        <v>4.335</v>
      </c>
      <c r="H28">
        <v>11.740399999999999</v>
      </c>
      <c r="I28">
        <v>0.77480000000000004</v>
      </c>
      <c r="J28">
        <v>0.49170000000000003</v>
      </c>
      <c r="K28">
        <v>6.8360000000000004E-2</v>
      </c>
      <c r="L28" s="1">
        <v>1.9300000000000001E-2</v>
      </c>
      <c r="M28" s="1">
        <v>2.6830000000000001E-3</v>
      </c>
      <c r="N28">
        <v>6.3250000000000002</v>
      </c>
      <c r="O28">
        <v>0.38100000000000001</v>
      </c>
      <c r="P28">
        <v>50.89</v>
      </c>
      <c r="Q28">
        <v>19.39</v>
      </c>
      <c r="R28">
        <v>0.78539999999999999</v>
      </c>
      <c r="S28" s="1">
        <v>2.104E-2</v>
      </c>
      <c r="T28">
        <f t="shared" si="1"/>
        <v>0.21475927379939827</v>
      </c>
    </row>
    <row r="29" spans="1:20" x14ac:dyDescent="0.3">
      <c r="A29">
        <v>6</v>
      </c>
      <c r="B29">
        <v>5000</v>
      </c>
      <c r="C29">
        <v>0</v>
      </c>
      <c r="D29">
        <v>3.504</v>
      </c>
      <c r="E29" s="1">
        <v>7.2239999999999999E-2</v>
      </c>
      <c r="F29">
        <v>37.83</v>
      </c>
      <c r="G29">
        <v>4.3049999999999997</v>
      </c>
      <c r="H29">
        <v>11.291600000000001</v>
      </c>
      <c r="I29">
        <v>0.77810000000000001</v>
      </c>
      <c r="J29">
        <v>0.55569999999999997</v>
      </c>
      <c r="K29">
        <v>8.2030000000000006E-2</v>
      </c>
      <c r="L29" s="1">
        <v>1.7440000000000001E-2</v>
      </c>
      <c r="M29" s="1">
        <v>2.5739999999999999E-3</v>
      </c>
      <c r="N29">
        <v>5.3708999999999998</v>
      </c>
      <c r="O29">
        <v>0.43240000000000001</v>
      </c>
      <c r="P29">
        <v>48.61</v>
      </c>
      <c r="Q29">
        <v>21.02</v>
      </c>
      <c r="R29">
        <v>0.70440000000000003</v>
      </c>
      <c r="S29" s="1">
        <v>2.044E-2</v>
      </c>
      <c r="T29">
        <f t="shared" si="1"/>
        <v>0.25770484537397076</v>
      </c>
    </row>
    <row r="30" spans="1:20" x14ac:dyDescent="0.3">
      <c r="A30">
        <v>7</v>
      </c>
      <c r="B30">
        <v>5000</v>
      </c>
      <c r="C30">
        <v>0</v>
      </c>
      <c r="D30">
        <v>3.109</v>
      </c>
      <c r="E30" s="1">
        <v>6.8250000000000005E-2</v>
      </c>
      <c r="F30">
        <v>35.729999999999997</v>
      </c>
      <c r="G30">
        <v>4.2670000000000003</v>
      </c>
      <c r="H30">
        <v>10.705399999999999</v>
      </c>
      <c r="I30">
        <v>0.78220000000000001</v>
      </c>
      <c r="J30">
        <v>0.60899999999999999</v>
      </c>
      <c r="K30">
        <v>9.5699999999999993E-2</v>
      </c>
      <c r="L30" s="1">
        <v>1.5469999999999999E-2</v>
      </c>
      <c r="M30" s="1">
        <v>2.431E-3</v>
      </c>
      <c r="N30">
        <v>4.4797000000000002</v>
      </c>
      <c r="O30">
        <v>0.47639999999999999</v>
      </c>
      <c r="P30">
        <v>45.68</v>
      </c>
      <c r="Q30">
        <v>21.76</v>
      </c>
      <c r="R30">
        <v>0.61980000000000002</v>
      </c>
      <c r="S30" s="1">
        <v>1.9890000000000001E-2</v>
      </c>
      <c r="T30">
        <f t="shared" si="1"/>
        <v>0.30065041694854316</v>
      </c>
    </row>
    <row r="31" spans="1:20" x14ac:dyDescent="0.3">
      <c r="A31">
        <v>8</v>
      </c>
      <c r="B31">
        <v>5000</v>
      </c>
      <c r="C31">
        <v>0</v>
      </c>
      <c r="D31">
        <v>2.6930000000000001</v>
      </c>
      <c r="E31" s="1">
        <v>6.3210000000000002E-2</v>
      </c>
      <c r="F31">
        <v>33.090000000000003</v>
      </c>
      <c r="G31">
        <v>4.2190000000000003</v>
      </c>
      <c r="H31">
        <v>9.9664000000000001</v>
      </c>
      <c r="I31">
        <v>0.78700000000000003</v>
      </c>
      <c r="J31">
        <v>0.65100000000000002</v>
      </c>
      <c r="K31">
        <v>0.10936999999999999</v>
      </c>
      <c r="L31" s="1">
        <v>1.34E-2</v>
      </c>
      <c r="M31" s="1">
        <v>2.2520000000000001E-3</v>
      </c>
      <c r="N31">
        <v>3.6496</v>
      </c>
      <c r="O31">
        <v>0.51229999999999998</v>
      </c>
      <c r="P31">
        <v>42.05</v>
      </c>
      <c r="Q31">
        <v>21.54</v>
      </c>
      <c r="R31">
        <v>0.53190000000000004</v>
      </c>
      <c r="S31" s="1">
        <v>1.9369999999999998E-2</v>
      </c>
      <c r="T31">
        <f t="shared" si="1"/>
        <v>0.34359598852311568</v>
      </c>
    </row>
    <row r="32" spans="1:20" x14ac:dyDescent="0.3">
      <c r="A32">
        <v>9</v>
      </c>
      <c r="B32">
        <v>5000</v>
      </c>
      <c r="C32">
        <v>0</v>
      </c>
      <c r="D32">
        <v>2.2570000000000001</v>
      </c>
      <c r="E32" s="1">
        <v>5.7020000000000001E-2</v>
      </c>
      <c r="F32">
        <v>29.85</v>
      </c>
      <c r="G32">
        <v>4.16</v>
      </c>
      <c r="H32">
        <v>9.0591000000000008</v>
      </c>
      <c r="I32">
        <v>0.79210000000000003</v>
      </c>
      <c r="J32">
        <v>0.68030000000000002</v>
      </c>
      <c r="K32">
        <v>0.12304</v>
      </c>
      <c r="L32" s="1">
        <v>1.123E-2</v>
      </c>
      <c r="M32" s="1">
        <v>2.0309999999999998E-3</v>
      </c>
      <c r="N32">
        <v>2.8782000000000001</v>
      </c>
      <c r="O32">
        <v>0.53890000000000005</v>
      </c>
      <c r="P32">
        <v>37.69</v>
      </c>
      <c r="Q32">
        <v>20.309999999999999</v>
      </c>
      <c r="R32">
        <v>0.44080000000000003</v>
      </c>
      <c r="S32" s="1">
        <v>1.8939999999999999E-2</v>
      </c>
      <c r="T32">
        <f t="shared" si="1"/>
        <v>0.38654156009768814</v>
      </c>
    </row>
    <row r="33" spans="1:20" s="2" customFormat="1" x14ac:dyDescent="0.3">
      <c r="A33" s="2">
        <v>10</v>
      </c>
      <c r="B33" s="2">
        <v>5000</v>
      </c>
      <c r="C33" s="2">
        <v>0</v>
      </c>
      <c r="D33" s="2">
        <v>1.7989999999999999</v>
      </c>
      <c r="E33" s="3">
        <v>4.9579999999999999E-2</v>
      </c>
      <c r="F33" s="2">
        <v>25.96</v>
      </c>
      <c r="G33" s="2">
        <v>4.0890000000000004</v>
      </c>
      <c r="H33" s="2">
        <v>7.9692999999999996</v>
      </c>
      <c r="I33" s="2">
        <v>0.79659999999999997</v>
      </c>
      <c r="J33" s="2">
        <v>0.69299999999999995</v>
      </c>
      <c r="K33" s="2">
        <v>0.13671</v>
      </c>
      <c r="L33" s="3">
        <v>8.9549999999999994E-3</v>
      </c>
      <c r="M33" s="3">
        <v>1.766E-3</v>
      </c>
      <c r="N33" s="2">
        <v>2.1619000000000002</v>
      </c>
      <c r="O33" s="2">
        <v>0.55210000000000004</v>
      </c>
      <c r="P33" s="2">
        <v>32.590000000000003</v>
      </c>
      <c r="Q33" s="2">
        <v>17.989999999999998</v>
      </c>
      <c r="R33" s="2">
        <v>0.34689999999999999</v>
      </c>
      <c r="S33" s="3">
        <v>1.874E-2</v>
      </c>
      <c r="T33" s="2">
        <f t="shared" si="1"/>
        <v>0.4294871316722606</v>
      </c>
    </row>
    <row r="34" spans="1:20" x14ac:dyDescent="0.3">
      <c r="A34">
        <v>11</v>
      </c>
      <c r="B34">
        <v>5000</v>
      </c>
      <c r="C34">
        <v>0</v>
      </c>
      <c r="D34">
        <v>1.321</v>
      </c>
      <c r="E34" s="1">
        <v>4.0840000000000001E-2</v>
      </c>
      <c r="F34">
        <v>21.38</v>
      </c>
      <c r="G34">
        <v>4.0060000000000002</v>
      </c>
      <c r="H34">
        <v>6.6872999999999996</v>
      </c>
      <c r="I34">
        <v>0.79820000000000002</v>
      </c>
      <c r="J34">
        <v>0.67930000000000001</v>
      </c>
      <c r="K34">
        <v>0.15038000000000001</v>
      </c>
      <c r="L34" s="1">
        <v>6.5719999999999997E-3</v>
      </c>
      <c r="M34" s="1">
        <v>1.4549999999999999E-3</v>
      </c>
      <c r="N34">
        <v>1.4965999999999999</v>
      </c>
      <c r="O34">
        <v>0.54220000000000002</v>
      </c>
      <c r="P34">
        <v>26.79</v>
      </c>
      <c r="Q34">
        <v>14.53</v>
      </c>
      <c r="R34">
        <v>0.25069999999999998</v>
      </c>
      <c r="S34" s="1">
        <v>1.9060000000000001E-2</v>
      </c>
      <c r="T34">
        <f t="shared" si="1"/>
        <v>0.47243270324683312</v>
      </c>
    </row>
    <row r="35" spans="1:20" x14ac:dyDescent="0.3">
      <c r="A35">
        <v>12</v>
      </c>
      <c r="B35">
        <v>5000</v>
      </c>
      <c r="C35">
        <v>0</v>
      </c>
      <c r="D35">
        <v>0.82020000000000004</v>
      </c>
      <c r="E35" s="1">
        <v>3.0880000000000001E-2</v>
      </c>
      <c r="F35">
        <v>16.170000000000002</v>
      </c>
      <c r="G35">
        <v>3.911</v>
      </c>
      <c r="H35">
        <v>5.2267999999999999</v>
      </c>
      <c r="I35">
        <v>0.79079999999999995</v>
      </c>
      <c r="J35">
        <v>0.60880000000000001</v>
      </c>
      <c r="K35">
        <v>0.16405</v>
      </c>
      <c r="L35" s="1">
        <v>4.0819999999999997E-3</v>
      </c>
      <c r="M35" s="1">
        <v>1.1000000000000001E-3</v>
      </c>
      <c r="N35">
        <v>0.87790000000000001</v>
      </c>
      <c r="O35">
        <v>0.48149999999999998</v>
      </c>
      <c r="P35">
        <v>20.440000000000001</v>
      </c>
      <c r="Q35">
        <v>9.8420000000000005</v>
      </c>
      <c r="R35">
        <v>0.1532</v>
      </c>
      <c r="S35" s="1">
        <v>2.0889999999999999E-2</v>
      </c>
      <c r="T35">
        <f t="shared" si="1"/>
        <v>0.51537827482140552</v>
      </c>
    </row>
    <row r="36" spans="1:20" x14ac:dyDescent="0.3">
      <c r="A36">
        <v>13</v>
      </c>
      <c r="B36">
        <v>5000</v>
      </c>
      <c r="C36">
        <v>0</v>
      </c>
      <c r="D36">
        <v>0.31069999999999998</v>
      </c>
      <c r="E36" s="1">
        <v>2.002E-2</v>
      </c>
      <c r="F36">
        <v>10.48</v>
      </c>
      <c r="G36">
        <v>3.8079999999999998</v>
      </c>
      <c r="H36">
        <v>3.6347</v>
      </c>
      <c r="I36">
        <v>0.75729999999999997</v>
      </c>
      <c r="J36">
        <v>0.38540000000000002</v>
      </c>
      <c r="K36">
        <v>0.17771999999999999</v>
      </c>
      <c r="L36" s="1">
        <v>1.5460000000000001E-3</v>
      </c>
      <c r="M36" s="1">
        <v>7.1310000000000004E-4</v>
      </c>
      <c r="N36">
        <v>0.31440000000000001</v>
      </c>
      <c r="O36">
        <v>0.29189999999999999</v>
      </c>
      <c r="P36">
        <v>13.84</v>
      </c>
      <c r="Q36">
        <v>4.0389999999999997</v>
      </c>
      <c r="R36">
        <v>5.74E-2</v>
      </c>
      <c r="S36" s="1">
        <v>2.453E-2</v>
      </c>
      <c r="T36">
        <f t="shared" si="1"/>
        <v>0.55832384639597799</v>
      </c>
    </row>
    <row r="37" spans="1:20" x14ac:dyDescent="0.3">
      <c r="A37">
        <v>14</v>
      </c>
      <c r="B37">
        <v>5000</v>
      </c>
      <c r="C37">
        <v>0</v>
      </c>
      <c r="D37">
        <v>-0.185</v>
      </c>
      <c r="E37" s="1">
        <v>8.5970000000000005E-3</v>
      </c>
      <c r="F37">
        <v>4.5010000000000003</v>
      </c>
      <c r="G37">
        <v>3.6989999999999998</v>
      </c>
      <c r="H37">
        <v>1.9603999999999999</v>
      </c>
      <c r="I37">
        <v>0.62080000000000002</v>
      </c>
      <c r="J37">
        <v>-0.57550000000000001</v>
      </c>
      <c r="K37">
        <v>0.19139999999999999</v>
      </c>
      <c r="L37" s="1">
        <v>-9.209E-4</v>
      </c>
      <c r="M37" s="1">
        <v>3.0630000000000002E-4</v>
      </c>
      <c r="N37">
        <v>-0.17710000000000001</v>
      </c>
      <c r="O37">
        <v>-0.35730000000000001</v>
      </c>
      <c r="P37">
        <v>7.2510000000000003</v>
      </c>
      <c r="Q37">
        <v>-2.5910000000000002</v>
      </c>
      <c r="R37">
        <v>-3.27E-2</v>
      </c>
      <c r="S37" s="1">
        <v>2.8879999999999999E-2</v>
      </c>
      <c r="T37">
        <f t="shared" si="1"/>
        <v>0.60130083389708633</v>
      </c>
    </row>
    <row r="38" spans="1:20" x14ac:dyDescent="0.3">
      <c r="A38">
        <v>15</v>
      </c>
      <c r="B38">
        <v>5000</v>
      </c>
      <c r="C38">
        <v>0</v>
      </c>
      <c r="D38">
        <v>-0.66890000000000005</v>
      </c>
      <c r="E38" s="1">
        <v>-3.1059999999999998E-3</v>
      </c>
      <c r="F38">
        <v>-1.6259999999999999</v>
      </c>
      <c r="G38">
        <v>3.5870000000000002</v>
      </c>
      <c r="H38">
        <v>0.2447</v>
      </c>
      <c r="I38">
        <v>-1.8527</v>
      </c>
      <c r="J38">
        <v>6.1702000000000004</v>
      </c>
      <c r="K38">
        <v>0.20507</v>
      </c>
      <c r="L38" s="1">
        <v>-3.3289999999999999E-3</v>
      </c>
      <c r="M38" s="1">
        <v>-1.106E-4</v>
      </c>
      <c r="N38">
        <v>-0.60599999999999998</v>
      </c>
      <c r="O38">
        <v>-11.431800000000001</v>
      </c>
      <c r="P38">
        <v>0.87770000000000004</v>
      </c>
      <c r="Q38">
        <v>-10.029999999999999</v>
      </c>
      <c r="R38">
        <v>-0.1171</v>
      </c>
      <c r="S38" s="1">
        <v>3.4750000000000003E-2</v>
      </c>
      <c r="T38">
        <f t="shared" si="1"/>
        <v>0.6442464054716589</v>
      </c>
    </row>
    <row r="39" spans="1:20" x14ac:dyDescent="0.3">
      <c r="J39">
        <f>MAX(J24:J37)</f>
        <v>0.69299999999999995</v>
      </c>
    </row>
    <row r="41" spans="1:20" x14ac:dyDescent="0.3">
      <c r="A41" t="s">
        <v>36</v>
      </c>
    </row>
    <row r="42" spans="1:20" x14ac:dyDescent="0.3">
      <c r="A42" t="s">
        <v>27</v>
      </c>
      <c r="B42" t="s">
        <v>28</v>
      </c>
      <c r="C42" t="s">
        <v>8</v>
      </c>
      <c r="D42" t="s">
        <v>29</v>
      </c>
      <c r="E42" t="s">
        <v>30</v>
      </c>
      <c r="F42" t="s">
        <v>31</v>
      </c>
      <c r="G42" t="s">
        <v>12</v>
      </c>
      <c r="H42" t="s">
        <v>13</v>
      </c>
      <c r="I42" t="s">
        <v>14</v>
      </c>
      <c r="J42" t="s">
        <v>15</v>
      </c>
      <c r="K42" t="s">
        <v>32</v>
      </c>
      <c r="L42" t="s">
        <v>33</v>
      </c>
      <c r="M42" t="s">
        <v>34</v>
      </c>
      <c r="N42" t="s">
        <v>35</v>
      </c>
      <c r="O42" t="s">
        <v>20</v>
      </c>
      <c r="P42" t="s">
        <v>21</v>
      </c>
      <c r="Q42" t="s">
        <v>22</v>
      </c>
      <c r="R42" t="s">
        <v>23</v>
      </c>
      <c r="S42" t="s">
        <v>24</v>
      </c>
      <c r="T42" t="s">
        <v>25</v>
      </c>
    </row>
    <row r="43" spans="1:20" x14ac:dyDescent="0.3">
      <c r="A43">
        <v>1</v>
      </c>
      <c r="B43">
        <v>5000</v>
      </c>
      <c r="C43">
        <v>0</v>
      </c>
      <c r="D43">
        <v>6.1989999999999998</v>
      </c>
      <c r="E43" s="1">
        <v>9.8089999999999997E-2</v>
      </c>
      <c r="F43">
        <v>51.36</v>
      </c>
      <c r="G43">
        <v>4.5519999999999996</v>
      </c>
      <c r="H43">
        <v>15.0801</v>
      </c>
      <c r="I43">
        <v>0.74819999999999998</v>
      </c>
      <c r="J43">
        <v>0.1207</v>
      </c>
      <c r="K43">
        <v>1.2529999999999999E-2</v>
      </c>
      <c r="L43" s="1">
        <v>2.1780000000000001E-2</v>
      </c>
      <c r="M43" s="1">
        <v>2.2620000000000001E-3</v>
      </c>
      <c r="N43">
        <v>10.8193</v>
      </c>
      <c r="O43">
        <v>9.0300000000000005E-2</v>
      </c>
      <c r="P43">
        <v>68.64</v>
      </c>
      <c r="Q43">
        <v>6.1989999999999998</v>
      </c>
      <c r="R43">
        <v>0.98419999999999996</v>
      </c>
      <c r="S43" s="1">
        <v>2.5690000000000001E-2</v>
      </c>
      <c r="T43">
        <f>K43*PI()</f>
        <v>3.9364155949480104E-2</v>
      </c>
    </row>
    <row r="44" spans="1:20" x14ac:dyDescent="0.3">
      <c r="A44">
        <v>2</v>
      </c>
      <c r="B44">
        <v>5000</v>
      </c>
      <c r="C44">
        <v>0</v>
      </c>
      <c r="D44">
        <v>5.8730000000000002</v>
      </c>
      <c r="E44" s="1">
        <v>9.7540000000000002E-2</v>
      </c>
      <c r="F44">
        <v>51.07</v>
      </c>
      <c r="G44">
        <v>4.5460000000000003</v>
      </c>
      <c r="H44">
        <v>15.000500000000001</v>
      </c>
      <c r="I44">
        <v>0.74890000000000001</v>
      </c>
      <c r="J44">
        <v>0.23</v>
      </c>
      <c r="K44">
        <v>2.5059999999999999E-2</v>
      </c>
      <c r="L44" s="1">
        <v>2.0639999999999999E-2</v>
      </c>
      <c r="M44" s="1">
        <v>2.2490000000000001E-3</v>
      </c>
      <c r="N44">
        <v>9.6364999999999998</v>
      </c>
      <c r="O44">
        <v>0.17219999999999999</v>
      </c>
      <c r="P44">
        <v>68.2</v>
      </c>
      <c r="Q44">
        <v>11.75</v>
      </c>
      <c r="R44">
        <v>0.92900000000000005</v>
      </c>
      <c r="S44" s="1">
        <v>2.281E-2</v>
      </c>
      <c r="T44">
        <f t="shared" ref="T44:T57" si="2">K44*PI()</f>
        <v>7.8728311898960207E-2</v>
      </c>
    </row>
    <row r="45" spans="1:20" x14ac:dyDescent="0.3">
      <c r="A45">
        <v>3</v>
      </c>
      <c r="B45">
        <v>5000</v>
      </c>
      <c r="C45">
        <v>0</v>
      </c>
      <c r="D45">
        <v>5.5060000000000002</v>
      </c>
      <c r="E45" s="1">
        <v>9.6430000000000002E-2</v>
      </c>
      <c r="F45">
        <v>50.49</v>
      </c>
      <c r="G45">
        <v>4.5359999999999996</v>
      </c>
      <c r="H45">
        <v>14.8368</v>
      </c>
      <c r="I45">
        <v>0.75019999999999998</v>
      </c>
      <c r="J45">
        <v>0.32719999999999999</v>
      </c>
      <c r="K45">
        <v>3.7600000000000001E-2</v>
      </c>
      <c r="L45" s="1">
        <v>1.9349999999999999E-2</v>
      </c>
      <c r="M45" s="1">
        <v>2.2230000000000001E-3</v>
      </c>
      <c r="N45">
        <v>8.4979999999999993</v>
      </c>
      <c r="O45">
        <v>0.2455</v>
      </c>
      <c r="P45">
        <v>67.3</v>
      </c>
      <c r="Q45">
        <v>16.52</v>
      </c>
      <c r="R45">
        <v>0.86709999999999998</v>
      </c>
      <c r="S45" s="1">
        <v>2.1059999999999999E-2</v>
      </c>
      <c r="T45">
        <f t="shared" si="2"/>
        <v>0.11812388377497622</v>
      </c>
    </row>
    <row r="46" spans="1:20" x14ac:dyDescent="0.3">
      <c r="A46">
        <v>4</v>
      </c>
      <c r="B46">
        <v>5000</v>
      </c>
      <c r="C46">
        <v>0</v>
      </c>
      <c r="D46">
        <v>5.1040000000000001</v>
      </c>
      <c r="E46" s="1">
        <v>9.4570000000000001E-2</v>
      </c>
      <c r="F46">
        <v>49.52</v>
      </c>
      <c r="G46">
        <v>4.5179999999999998</v>
      </c>
      <c r="H46">
        <v>14.565099999999999</v>
      </c>
      <c r="I46">
        <v>0.75249999999999995</v>
      </c>
      <c r="J46">
        <v>0.4123</v>
      </c>
      <c r="K46">
        <v>5.0130000000000001E-2</v>
      </c>
      <c r="L46" s="1">
        <v>1.7940000000000001E-2</v>
      </c>
      <c r="M46" s="1">
        <v>2.1810000000000002E-3</v>
      </c>
      <c r="N46">
        <v>7.4109999999999996</v>
      </c>
      <c r="O46">
        <v>0.31030000000000002</v>
      </c>
      <c r="P46">
        <v>65.81</v>
      </c>
      <c r="Q46">
        <v>20.420000000000002</v>
      </c>
      <c r="R46">
        <v>0.79959999999999998</v>
      </c>
      <c r="S46" s="1">
        <v>2.0310000000000002E-2</v>
      </c>
      <c r="T46">
        <f t="shared" si="2"/>
        <v>0.15748803972445632</v>
      </c>
    </row>
    <row r="47" spans="1:20" x14ac:dyDescent="0.3">
      <c r="A47">
        <v>5</v>
      </c>
      <c r="B47">
        <v>5000</v>
      </c>
      <c r="C47">
        <v>0</v>
      </c>
      <c r="D47">
        <v>4.6760000000000002</v>
      </c>
      <c r="E47" s="1">
        <v>9.1859999999999997E-2</v>
      </c>
      <c r="F47">
        <v>48.1</v>
      </c>
      <c r="G47">
        <v>4.492</v>
      </c>
      <c r="H47">
        <v>14.1677</v>
      </c>
      <c r="I47">
        <v>0.75570000000000004</v>
      </c>
      <c r="J47">
        <v>0.48609999999999998</v>
      </c>
      <c r="K47">
        <v>6.2659999999999993E-2</v>
      </c>
      <c r="L47" s="1">
        <v>1.643E-2</v>
      </c>
      <c r="M47" s="1">
        <v>2.1180000000000001E-3</v>
      </c>
      <c r="N47">
        <v>6.3853</v>
      </c>
      <c r="O47">
        <v>0.36730000000000002</v>
      </c>
      <c r="P47">
        <v>63.65</v>
      </c>
      <c r="Q47">
        <v>23.38</v>
      </c>
      <c r="R47">
        <v>0.72840000000000005</v>
      </c>
      <c r="S47" s="1">
        <v>1.9789999999999999E-2</v>
      </c>
      <c r="T47">
        <f t="shared" si="2"/>
        <v>0.19685219567393641</v>
      </c>
    </row>
    <row r="48" spans="1:20" x14ac:dyDescent="0.3">
      <c r="A48">
        <v>6</v>
      </c>
      <c r="B48">
        <v>5000</v>
      </c>
      <c r="C48">
        <v>0</v>
      </c>
      <c r="D48">
        <v>4.2220000000000004</v>
      </c>
      <c r="E48" s="1">
        <v>8.8150000000000006E-2</v>
      </c>
      <c r="F48">
        <v>46.16</v>
      </c>
      <c r="G48">
        <v>4.4569999999999999</v>
      </c>
      <c r="H48">
        <v>13.623900000000001</v>
      </c>
      <c r="I48">
        <v>0.7601</v>
      </c>
      <c r="J48">
        <v>0.54879999999999995</v>
      </c>
      <c r="K48">
        <v>7.5190000000000007E-2</v>
      </c>
      <c r="L48" s="1">
        <v>1.4840000000000001E-2</v>
      </c>
      <c r="M48" s="1">
        <v>2.0330000000000001E-3</v>
      </c>
      <c r="N48">
        <v>5.4222999999999999</v>
      </c>
      <c r="O48">
        <v>0.41720000000000002</v>
      </c>
      <c r="P48">
        <v>60.72</v>
      </c>
      <c r="Q48">
        <v>25.33</v>
      </c>
      <c r="R48">
        <v>0.65349999999999997</v>
      </c>
      <c r="S48" s="1">
        <v>1.9300000000000001E-2</v>
      </c>
      <c r="T48">
        <f t="shared" si="2"/>
        <v>0.23621635162341656</v>
      </c>
    </row>
    <row r="49" spans="1:20" x14ac:dyDescent="0.3">
      <c r="A49">
        <v>7</v>
      </c>
      <c r="B49">
        <v>5000</v>
      </c>
      <c r="C49">
        <v>0</v>
      </c>
      <c r="D49">
        <v>3.7429999999999999</v>
      </c>
      <c r="E49" s="1">
        <v>8.3320000000000005E-2</v>
      </c>
      <c r="F49">
        <v>43.62</v>
      </c>
      <c r="G49">
        <v>4.4109999999999996</v>
      </c>
      <c r="H49">
        <v>12.9147</v>
      </c>
      <c r="I49">
        <v>0.76580000000000004</v>
      </c>
      <c r="J49">
        <v>0.60060000000000002</v>
      </c>
      <c r="K49">
        <v>8.7720000000000006E-2</v>
      </c>
      <c r="L49" s="1">
        <v>1.315E-2</v>
      </c>
      <c r="M49" s="1">
        <v>1.921E-3</v>
      </c>
      <c r="N49">
        <v>4.5213999999999999</v>
      </c>
      <c r="O49">
        <v>0.45989999999999998</v>
      </c>
      <c r="P49">
        <v>56.97</v>
      </c>
      <c r="Q49">
        <v>26.2</v>
      </c>
      <c r="R49">
        <v>0.57520000000000004</v>
      </c>
      <c r="S49" s="1">
        <v>1.8839999999999999E-2</v>
      </c>
      <c r="T49">
        <f t="shared" si="2"/>
        <v>0.27558050757289665</v>
      </c>
    </row>
    <row r="50" spans="1:20" x14ac:dyDescent="0.3">
      <c r="A50">
        <v>8</v>
      </c>
      <c r="B50">
        <v>5000</v>
      </c>
      <c r="C50">
        <v>0</v>
      </c>
      <c r="D50">
        <v>3.238</v>
      </c>
      <c r="E50" s="1">
        <v>7.7219999999999997E-2</v>
      </c>
      <c r="F50">
        <v>40.43</v>
      </c>
      <c r="G50">
        <v>4.3529999999999998</v>
      </c>
      <c r="H50">
        <v>12.020899999999999</v>
      </c>
      <c r="I50">
        <v>0.77270000000000005</v>
      </c>
      <c r="J50">
        <v>0.64070000000000005</v>
      </c>
      <c r="K50">
        <v>0.10026</v>
      </c>
      <c r="L50" s="1">
        <v>1.1379999999999999E-2</v>
      </c>
      <c r="M50" s="1">
        <v>1.781E-3</v>
      </c>
      <c r="N50">
        <v>3.6812</v>
      </c>
      <c r="O50">
        <v>0.49509999999999998</v>
      </c>
      <c r="P50">
        <v>52.32</v>
      </c>
      <c r="Q50">
        <v>25.9</v>
      </c>
      <c r="R50">
        <v>0.49349999999999999</v>
      </c>
      <c r="S50" s="1">
        <v>1.8409999999999999E-2</v>
      </c>
      <c r="T50">
        <f t="shared" si="2"/>
        <v>0.31497607944891265</v>
      </c>
    </row>
    <row r="51" spans="1:20" x14ac:dyDescent="0.3">
      <c r="A51">
        <v>9</v>
      </c>
      <c r="B51">
        <v>5000</v>
      </c>
      <c r="C51">
        <v>0</v>
      </c>
      <c r="D51">
        <v>2.7080000000000002</v>
      </c>
      <c r="E51" s="1">
        <v>6.9739999999999996E-2</v>
      </c>
      <c r="F51">
        <v>36.520000000000003</v>
      </c>
      <c r="G51">
        <v>4.282</v>
      </c>
      <c r="H51">
        <v>10.924200000000001</v>
      </c>
      <c r="I51">
        <v>0.78069999999999995</v>
      </c>
      <c r="J51">
        <v>0.66739999999999999</v>
      </c>
      <c r="K51">
        <v>0.11279</v>
      </c>
      <c r="L51" s="1">
        <v>9.5149999999999992E-3</v>
      </c>
      <c r="M51" s="1">
        <v>1.6080000000000001E-3</v>
      </c>
      <c r="N51">
        <v>2.899</v>
      </c>
      <c r="O51">
        <v>0.52100000000000002</v>
      </c>
      <c r="P51">
        <v>46.77</v>
      </c>
      <c r="Q51">
        <v>24.37</v>
      </c>
      <c r="R51">
        <v>0.4088</v>
      </c>
      <c r="S51" s="1">
        <v>1.8120000000000001E-2</v>
      </c>
      <c r="T51">
        <f t="shared" si="2"/>
        <v>0.35434023539839277</v>
      </c>
    </row>
    <row r="52" spans="1:20" s="2" customFormat="1" x14ac:dyDescent="0.3">
      <c r="A52" s="2">
        <v>10</v>
      </c>
      <c r="B52" s="2">
        <v>5000</v>
      </c>
      <c r="C52" s="2">
        <v>0</v>
      </c>
      <c r="D52" s="2">
        <v>2.1520000000000001</v>
      </c>
      <c r="E52" s="3">
        <v>6.0760000000000002E-2</v>
      </c>
      <c r="F52" s="2">
        <v>31.81</v>
      </c>
      <c r="G52" s="2">
        <v>4.1959999999999997</v>
      </c>
      <c r="H52" s="2">
        <v>9.6072000000000006</v>
      </c>
      <c r="I52" s="2">
        <v>0.78920000000000001</v>
      </c>
      <c r="J52" s="2">
        <v>0.6764</v>
      </c>
      <c r="K52" s="2">
        <v>0.12531999999999999</v>
      </c>
      <c r="L52" s="3">
        <v>7.561E-3</v>
      </c>
      <c r="M52" s="3">
        <v>1.4009999999999999E-3</v>
      </c>
      <c r="N52" s="2">
        <v>2.1714000000000002</v>
      </c>
      <c r="O52" s="2">
        <v>0.53369999999999995</v>
      </c>
      <c r="P52" s="2">
        <v>40.31</v>
      </c>
      <c r="Q52" s="2">
        <v>21.52</v>
      </c>
      <c r="R52" s="2">
        <v>0.32119999999999999</v>
      </c>
      <c r="S52" s="3">
        <v>1.8100000000000002E-2</v>
      </c>
      <c r="T52" s="2">
        <f t="shared" si="2"/>
        <v>0.39370439134787283</v>
      </c>
    </row>
    <row r="53" spans="1:20" x14ac:dyDescent="0.3">
      <c r="A53">
        <v>11</v>
      </c>
      <c r="B53">
        <v>5000</v>
      </c>
      <c r="C53">
        <v>0</v>
      </c>
      <c r="D53">
        <v>1.571</v>
      </c>
      <c r="E53" s="1">
        <v>5.0270000000000002E-2</v>
      </c>
      <c r="F53">
        <v>26.32</v>
      </c>
      <c r="G53">
        <v>4.0960000000000001</v>
      </c>
      <c r="H53">
        <v>8.0699000000000005</v>
      </c>
      <c r="I53">
        <v>0.79630000000000001</v>
      </c>
      <c r="J53">
        <v>0.65659999999999996</v>
      </c>
      <c r="K53">
        <v>0.13785</v>
      </c>
      <c r="L53" s="1">
        <v>5.5209999999999999E-3</v>
      </c>
      <c r="M53" s="1">
        <v>1.1590000000000001E-3</v>
      </c>
      <c r="N53">
        <v>1.4962</v>
      </c>
      <c r="O53">
        <v>0.52290000000000003</v>
      </c>
      <c r="P53">
        <v>33.049999999999997</v>
      </c>
      <c r="Q53">
        <v>17.28</v>
      </c>
      <c r="R53">
        <v>0.23169999999999999</v>
      </c>
      <c r="S53" s="1">
        <v>1.8790000000000001E-2</v>
      </c>
      <c r="T53">
        <f t="shared" si="2"/>
        <v>0.433068547297353</v>
      </c>
    </row>
    <row r="54" spans="1:20" x14ac:dyDescent="0.3">
      <c r="A54">
        <v>12</v>
      </c>
      <c r="B54">
        <v>5000</v>
      </c>
      <c r="C54">
        <v>0</v>
      </c>
      <c r="D54">
        <v>0.96479999999999999</v>
      </c>
      <c r="E54" s="1">
        <v>3.8440000000000002E-2</v>
      </c>
      <c r="F54">
        <v>20.13</v>
      </c>
      <c r="G54">
        <v>3.9830000000000001</v>
      </c>
      <c r="H54">
        <v>6.3350999999999997</v>
      </c>
      <c r="I54">
        <v>0.79749999999999999</v>
      </c>
      <c r="J54">
        <v>0.57530000000000003</v>
      </c>
      <c r="K54">
        <v>0.15038000000000001</v>
      </c>
      <c r="L54" s="1">
        <v>3.3899999999999998E-3</v>
      </c>
      <c r="M54" s="1">
        <v>8.8630000000000002E-4</v>
      </c>
      <c r="N54">
        <v>0.86809999999999998</v>
      </c>
      <c r="O54">
        <v>0.45879999999999999</v>
      </c>
      <c r="P54">
        <v>25.23</v>
      </c>
      <c r="Q54">
        <v>11.58</v>
      </c>
      <c r="R54">
        <v>0.14080000000000001</v>
      </c>
      <c r="S54" s="1">
        <v>2.1250000000000002E-2</v>
      </c>
      <c r="T54">
        <f t="shared" si="2"/>
        <v>0.47243270324683312</v>
      </c>
    </row>
    <row r="55" spans="1:20" x14ac:dyDescent="0.3">
      <c r="A55">
        <v>13</v>
      </c>
      <c r="B55">
        <v>5000</v>
      </c>
      <c r="C55">
        <v>0</v>
      </c>
      <c r="D55">
        <v>0.36520000000000002</v>
      </c>
      <c r="E55" s="1">
        <v>2.563E-2</v>
      </c>
      <c r="F55">
        <v>13.42</v>
      </c>
      <c r="G55">
        <v>3.8610000000000002</v>
      </c>
      <c r="H55">
        <v>4.4580000000000002</v>
      </c>
      <c r="I55">
        <v>0.77969999999999995</v>
      </c>
      <c r="J55">
        <v>0.35370000000000001</v>
      </c>
      <c r="K55">
        <v>0.16291</v>
      </c>
      <c r="L55" s="1">
        <v>1.2830000000000001E-3</v>
      </c>
      <c r="M55" s="1">
        <v>5.9100000000000005E-4</v>
      </c>
      <c r="N55">
        <v>0.3105</v>
      </c>
      <c r="O55">
        <v>0.27579999999999999</v>
      </c>
      <c r="P55">
        <v>17.21</v>
      </c>
      <c r="Q55">
        <v>4.7469999999999999</v>
      </c>
      <c r="R55">
        <v>5.33E-2</v>
      </c>
      <c r="S55" s="1">
        <v>2.4330000000000001E-2</v>
      </c>
      <c r="T55">
        <f t="shared" si="2"/>
        <v>0.51179685919631324</v>
      </c>
    </row>
    <row r="56" spans="1:20" x14ac:dyDescent="0.3">
      <c r="A56">
        <v>14</v>
      </c>
      <c r="B56">
        <v>5000</v>
      </c>
      <c r="C56">
        <v>0</v>
      </c>
      <c r="D56">
        <v>-0.2253</v>
      </c>
      <c r="E56" s="1">
        <v>1.209E-2</v>
      </c>
      <c r="F56">
        <v>6.3310000000000004</v>
      </c>
      <c r="G56">
        <v>3.7320000000000002</v>
      </c>
      <c r="H56">
        <v>2.4727000000000001</v>
      </c>
      <c r="I56">
        <v>0.68600000000000005</v>
      </c>
      <c r="J56">
        <v>-0.49830000000000002</v>
      </c>
      <c r="K56">
        <v>0.17544999999999999</v>
      </c>
      <c r="L56" s="1">
        <v>-7.9179999999999995E-4</v>
      </c>
      <c r="M56" s="1">
        <v>2.788E-4</v>
      </c>
      <c r="N56">
        <v>-0.1812</v>
      </c>
      <c r="O56">
        <v>-0.34179999999999999</v>
      </c>
      <c r="P56">
        <v>9.2289999999999992</v>
      </c>
      <c r="Q56">
        <v>-3.1549999999999998</v>
      </c>
      <c r="R56">
        <v>-3.0300000000000001E-2</v>
      </c>
      <c r="S56" s="1">
        <v>2.844E-2</v>
      </c>
      <c r="T56">
        <f t="shared" si="2"/>
        <v>0.55119243107232918</v>
      </c>
    </row>
    <row r="57" spans="1:20" x14ac:dyDescent="0.3">
      <c r="A57">
        <v>15</v>
      </c>
      <c r="B57">
        <v>5000</v>
      </c>
      <c r="C57">
        <v>0</v>
      </c>
      <c r="D57">
        <v>-0.80430000000000001</v>
      </c>
      <c r="E57" s="1">
        <v>-1.846E-3</v>
      </c>
      <c r="F57">
        <v>-0.96650000000000003</v>
      </c>
      <c r="G57">
        <v>3.5990000000000002</v>
      </c>
      <c r="H57">
        <v>0.4294</v>
      </c>
      <c r="I57">
        <v>-0.62539999999999996</v>
      </c>
      <c r="J57">
        <v>12.4815</v>
      </c>
      <c r="K57">
        <v>0.18798000000000001</v>
      </c>
      <c r="L57" s="1">
        <v>-2.826E-3</v>
      </c>
      <c r="M57" s="1">
        <v>-4.2559999999999999E-5</v>
      </c>
      <c r="N57">
        <v>-0.61240000000000006</v>
      </c>
      <c r="O57">
        <v>-7.8061999999999996</v>
      </c>
      <c r="P57">
        <v>1.5449999999999999</v>
      </c>
      <c r="Q57">
        <v>-12.06</v>
      </c>
      <c r="R57">
        <v>-0.10920000000000001</v>
      </c>
      <c r="S57" s="1">
        <v>3.4000000000000002E-2</v>
      </c>
      <c r="T57">
        <f t="shared" si="2"/>
        <v>0.59055658702180935</v>
      </c>
    </row>
    <row r="58" spans="1:20" x14ac:dyDescent="0.3">
      <c r="J58">
        <f>MAX(J43:J55)</f>
        <v>0.6764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ARAD 10 Prop</vt:lpstr>
      <vt:lpstr>BE 50 Prop</vt:lpstr>
      <vt:lpstr>E63 Prop</vt:lpstr>
      <vt:lpstr>Clark Y Prop</vt:lpstr>
      <vt:lpstr>Comparision</vt:lpstr>
      <vt:lpstr>Thin Tip Props</vt:lpstr>
      <vt:lpstr>MH 7.2 Prop</vt:lpstr>
      <vt:lpstr>MH 7.84 Prop</vt:lpstr>
      <vt:lpstr>MH 8.7 Prop</vt:lpstr>
      <vt:lpstr>MH 8.5 Prop</vt:lpstr>
      <vt:lpstr>MH 8.59 Prop</vt:lpstr>
      <vt:lpstr>S7055 Prop</vt:lpstr>
      <vt:lpstr>Final Prop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2020-05-18T08:59:22Z</dcterms:modified>
</cp:coreProperties>
</file>