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P\Desktop\IMP Stuff\MATLAB Skill Lync\Independent Research Project\"/>
    </mc:Choice>
  </mc:AlternateContent>
  <xr:revisionPtr revIDLastSave="0" documentId="13_ncr:1_{20B962BE-870B-4DA4-B756-FB987576478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 63" sheetId="1" r:id="rId1"/>
    <sheet name="Clark Y" sheetId="3" r:id="rId2"/>
    <sheet name="ARAD-10" sheetId="7" r:id="rId3"/>
    <sheet name="S7055" sheetId="9" r:id="rId4"/>
    <sheet name="BE50" sheetId="12" r:id="rId5"/>
    <sheet name="MH121 8.76%" sheetId="13" r:id="rId6"/>
    <sheet name="MH22 7.2%" sheetId="14" r:id="rId7"/>
    <sheet name="MH30 7.84%" sheetId="15" r:id="rId8"/>
    <sheet name="MH32 8.7%" sheetId="16" r:id="rId9"/>
    <sheet name="MH43 8.5%" sheetId="17" r:id="rId10"/>
    <sheet name="MH64 8.59%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" i="3" l="1"/>
  <c r="C90" i="16" l="1"/>
  <c r="C68" i="1"/>
  <c r="C94" i="7" l="1"/>
  <c r="N86" i="16" l="1"/>
  <c r="N62" i="7"/>
  <c r="R58" i="9" l="1"/>
  <c r="T50" i="18"/>
  <c r="R57" i="17"/>
  <c r="R57" i="16"/>
  <c r="R61" i="15"/>
  <c r="S67" i="14"/>
  <c r="S51" i="3"/>
  <c r="S46" i="1"/>
  <c r="R45" i="7" l="1"/>
  <c r="P55" i="12"/>
  <c r="R50" i="7" l="1"/>
  <c r="R50" i="9" l="1"/>
  <c r="R49" i="9"/>
  <c r="R57" i="9"/>
  <c r="R56" i="9"/>
  <c r="R55" i="9"/>
  <c r="R54" i="9"/>
  <c r="R61" i="9"/>
  <c r="R60" i="9"/>
  <c r="R59" i="9"/>
  <c r="R53" i="9"/>
  <c r="R48" i="9"/>
  <c r="R47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T42" i="18"/>
  <c r="T41" i="18"/>
  <c r="T49" i="18"/>
  <c r="T48" i="18"/>
  <c r="T47" i="18"/>
  <c r="T46" i="18"/>
  <c r="T53" i="18"/>
  <c r="T52" i="18"/>
  <c r="T51" i="18"/>
  <c r="T45" i="18"/>
  <c r="T40" i="18"/>
  <c r="T39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R48" i="17"/>
  <c r="R56" i="17"/>
  <c r="R55" i="17"/>
  <c r="R54" i="17"/>
  <c r="R49" i="17" s="1"/>
  <c r="R53" i="17"/>
  <c r="R60" i="17"/>
  <c r="R59" i="17"/>
  <c r="R58" i="17"/>
  <c r="R52" i="17"/>
  <c r="R47" i="17"/>
  <c r="R4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R49" i="16"/>
  <c r="R48" i="16"/>
  <c r="R56" i="16"/>
  <c r="R55" i="16"/>
  <c r="R54" i="16"/>
  <c r="R53" i="16"/>
  <c r="R61" i="16"/>
  <c r="R60" i="16"/>
  <c r="R59" i="16"/>
  <c r="R58" i="16"/>
  <c r="R52" i="16"/>
  <c r="R47" i="16"/>
  <c r="R4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R52" i="15"/>
  <c r="R60" i="15"/>
  <c r="R59" i="15"/>
  <c r="R58" i="15"/>
  <c r="R53" i="15" s="1"/>
  <c r="R57" i="15"/>
  <c r="R64" i="15"/>
  <c r="R63" i="15"/>
  <c r="R62" i="15"/>
  <c r="R56" i="15"/>
  <c r="R51" i="15"/>
  <c r="R50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S58" i="14"/>
  <c r="S66" i="14"/>
  <c r="S65" i="14"/>
  <c r="S64" i="14"/>
  <c r="S59" i="14" s="1"/>
  <c r="S63" i="14"/>
  <c r="S70" i="14"/>
  <c r="S69" i="14"/>
  <c r="S68" i="14"/>
  <c r="S62" i="14"/>
  <c r="S57" i="14"/>
  <c r="S56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R36" i="7"/>
  <c r="R44" i="7"/>
  <c r="R43" i="7"/>
  <c r="R42" i="7"/>
  <c r="R37" i="7" s="1"/>
  <c r="R41" i="7"/>
  <c r="R48" i="7"/>
  <c r="R47" i="7"/>
  <c r="R46" i="7"/>
  <c r="R40" i="7"/>
  <c r="R35" i="7"/>
  <c r="R34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S38" i="1"/>
  <c r="S37" i="1"/>
  <c r="S45" i="1"/>
  <c r="S44" i="1"/>
  <c r="S43" i="1"/>
  <c r="S42" i="1"/>
  <c r="S49" i="1"/>
  <c r="S48" i="1"/>
  <c r="S47" i="1"/>
  <c r="S41" i="1"/>
  <c r="S36" i="1"/>
  <c r="S35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S42" i="3"/>
  <c r="S50" i="3"/>
  <c r="S49" i="3"/>
  <c r="S48" i="3"/>
  <c r="S43" i="3" s="1"/>
  <c r="S47" i="3"/>
  <c r="S54" i="3"/>
  <c r="S53" i="3"/>
  <c r="S52" i="3"/>
  <c r="S46" i="3"/>
  <c r="S41" i="3"/>
  <c r="S4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47" i="12" l="1"/>
  <c r="P46" i="12"/>
  <c r="P54" i="12"/>
  <c r="P53" i="12"/>
  <c r="P52" i="12"/>
  <c r="P51" i="12"/>
  <c r="P58" i="12"/>
  <c r="P57" i="12"/>
  <c r="P56" i="12"/>
  <c r="P50" i="12"/>
  <c r="P45" i="12"/>
  <c r="P44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H20" i="1" l="1"/>
  <c r="H19" i="1"/>
  <c r="H18" i="1"/>
  <c r="H17" i="1"/>
  <c r="H16" i="1"/>
  <c r="H11" i="1"/>
  <c r="H6" i="1"/>
  <c r="H5" i="1"/>
  <c r="G13" i="18" l="1"/>
  <c r="G12" i="18"/>
  <c r="G20" i="18"/>
  <c r="G18" i="18"/>
  <c r="G19" i="18"/>
  <c r="G17" i="18"/>
  <c r="G25" i="18"/>
  <c r="G24" i="18"/>
  <c r="G23" i="18"/>
  <c r="G22" i="18"/>
  <c r="G21" i="18"/>
  <c r="G16" i="18"/>
  <c r="G11" i="18"/>
  <c r="G10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2" i="18"/>
  <c r="G13" i="17"/>
  <c r="G12" i="17"/>
  <c r="G20" i="17"/>
  <c r="G19" i="17"/>
  <c r="G18" i="17"/>
  <c r="G17" i="17"/>
  <c r="G25" i="17"/>
  <c r="G24" i="17"/>
  <c r="G23" i="17"/>
  <c r="G22" i="17"/>
  <c r="G21" i="17"/>
  <c r="G16" i="17"/>
  <c r="G11" i="17"/>
  <c r="G10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2" i="17"/>
  <c r="G13" i="16"/>
  <c r="G12" i="16"/>
  <c r="G20" i="16"/>
  <c r="G19" i="16"/>
  <c r="G18" i="16"/>
  <c r="G17" i="16"/>
  <c r="G25" i="16"/>
  <c r="G24" i="16"/>
  <c r="G23" i="16"/>
  <c r="G22" i="16"/>
  <c r="G21" i="16"/>
  <c r="G16" i="16"/>
  <c r="G11" i="16"/>
  <c r="G10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2" i="16"/>
  <c r="G13" i="15"/>
  <c r="G12" i="15"/>
  <c r="G20" i="15"/>
  <c r="G19" i="15"/>
  <c r="G18" i="15"/>
  <c r="G17" i="15"/>
  <c r="G25" i="15"/>
  <c r="G24" i="15"/>
  <c r="G23" i="15"/>
  <c r="G22" i="15"/>
  <c r="G21" i="15"/>
  <c r="G16" i="15"/>
  <c r="G11" i="15"/>
  <c r="G10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2" i="15"/>
  <c r="G13" i="14"/>
  <c r="G12" i="14"/>
  <c r="G20" i="14"/>
  <c r="G19" i="14"/>
  <c r="G18" i="14"/>
  <c r="G17" i="14"/>
  <c r="G25" i="14"/>
  <c r="G24" i="14"/>
  <c r="G23" i="14"/>
  <c r="G22" i="14"/>
  <c r="G21" i="14"/>
  <c r="G16" i="14"/>
  <c r="G11" i="14"/>
  <c r="G10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2" i="14"/>
  <c r="G13" i="13"/>
  <c r="G16" i="9"/>
  <c r="G13" i="12"/>
  <c r="G12" i="13"/>
  <c r="G20" i="13"/>
  <c r="G19" i="13"/>
  <c r="G18" i="13"/>
  <c r="G17" i="13"/>
  <c r="G25" i="13"/>
  <c r="G24" i="13"/>
  <c r="G23" i="13"/>
  <c r="G22" i="13"/>
  <c r="G21" i="13"/>
  <c r="G16" i="13"/>
  <c r="G11" i="13"/>
  <c r="G10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2" i="13"/>
  <c r="G12" i="12"/>
  <c r="G20" i="12"/>
  <c r="G19" i="12"/>
  <c r="G18" i="12"/>
  <c r="G17" i="12"/>
  <c r="G24" i="12"/>
  <c r="G23" i="12"/>
  <c r="G22" i="12"/>
  <c r="G21" i="12"/>
  <c r="G16" i="12"/>
  <c r="G11" i="12"/>
  <c r="G1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2" i="12"/>
  <c r="G15" i="9"/>
  <c r="G23" i="9"/>
  <c r="G22" i="9"/>
  <c r="G21" i="9"/>
  <c r="G20" i="9"/>
  <c r="G28" i="9"/>
  <c r="G27" i="9"/>
  <c r="G26" i="9"/>
  <c r="G25" i="9"/>
  <c r="G24" i="9"/>
  <c r="G19" i="9"/>
  <c r="G14" i="9"/>
  <c r="G1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2" i="9"/>
  <c r="G13" i="7"/>
  <c r="G12" i="7"/>
  <c r="G20" i="7"/>
  <c r="G19" i="7"/>
  <c r="G18" i="7"/>
  <c r="G17" i="7"/>
  <c r="G25" i="7"/>
  <c r="G24" i="7"/>
  <c r="G23" i="7"/>
  <c r="G22" i="7"/>
  <c r="G21" i="7"/>
  <c r="G16" i="7"/>
  <c r="G14" i="7"/>
  <c r="G11" i="7"/>
  <c r="G1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2" i="7"/>
  <c r="G8" i="3"/>
  <c r="G7" i="3"/>
  <c r="G14" i="3"/>
  <c r="G17" i="3"/>
  <c r="G15" i="3"/>
  <c r="G13" i="3"/>
  <c r="G12" i="3"/>
  <c r="G19" i="3"/>
  <c r="G18" i="3"/>
  <c r="G16" i="3"/>
  <c r="G11" i="3"/>
  <c r="G6" i="3"/>
  <c r="G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2" i="3"/>
  <c r="H1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H12" i="1" l="1"/>
  <c r="H15" i="1"/>
  <c r="H7" i="1" s="1"/>
  <c r="H13" i="1"/>
  <c r="H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C283CF-5E73-4897-9B01-398262FD2922}" keepAlive="1" name="Query - ARA-D 10% AIRFOIL_T1_Re0 150_M0 00_N9 0" description="Connection to the 'ARA-D 10% AIRFOIL_T1_Re0 150_M0 00_N9 0' query in the workbook." type="5" refreshedVersion="6" background="1" saveData="1">
    <dbPr connection="Provider=Microsoft.Mashup.OleDb.1;Data Source=$Workbook$;Location=ARA-D 10% AIRFOIL_T1_Re0 150_M0 00_N9 0;Extended Properties=&quot;&quot;" command="SELECT * FROM [ARA-D 10% AIRFOIL_T1_Re0 150_M0 00_N9 0]"/>
  </connection>
  <connection id="2" xr16:uid="{F4AC6C69-79F0-4C26-A677-1B8FC7B8CA75}" keepAlive="1" name="Query - CAP 21   (TraCFoil)_T1_Re0 150_M0 00_N9 0" description="Connection to the 'CAP 21   (TraCFoil)_T1_Re0 150_M0 00_N9 0' query in the workbook." type="5" refreshedVersion="6" background="1" saveData="1">
    <dbPr connection="Provider=Microsoft.Mashup.OleDb.1;Data Source=$Workbook$;Location=CAP 21   (TraCFoil)_T1_Re0 150_M0 00_N9 0;Extended Properties=&quot;&quot;" command="SELECT * FROM [CAP 21   (TraCFoil)_T1_Re0 150_M0 00_N9 0]"/>
  </connection>
  <connection id="3" xr16:uid="{5563FAFB-07D8-4B2B-BAF0-46F37E808FC2}" keepAlive="1" name="Query - CLARK Y AIRFOIL_T1_Re0 150_M0 00_N9 0" description="Connection to the 'CLARK Y AIRFOIL_T1_Re0 150_M0 00_N9 0' query in the workbook." type="5" refreshedVersion="6" background="1">
    <dbPr connection="Provider=Microsoft.Mashup.OleDb.1;Data Source=$Workbook$;Location=CLARK Y AIRFOIL_T1_Re0 150_M0 00_N9 0;Extended Properties=&quot;&quot;" command="SELECT * FROM [CLARK Y AIRFOIL_T1_Re0 150_M0 00_N9 0]"/>
  </connection>
  <connection id="4" xr16:uid="{1AF48C3E-3E6B-426C-840E-1726992BC9E5}" keepAlive="1" name="Query - E193  (10 22%)_T1_Re0 150_M0 00_N9 0" description="Connection to the 'E193  (10 22%)_T1_Re0 150_M0 00_N9 0' query in the workbook." type="5" refreshedVersion="6" background="1">
    <dbPr connection="Provider=Microsoft.Mashup.OleDb.1;Data Source=$Workbook$;Location=E193  (10 22%)_T1_Re0 150_M0 00_N9 0;Extended Properties=&quot;&quot;" command="SELECT * FROM [E193  (10 22%)_T1_Re0 150_M0 00_N9 0]"/>
  </connection>
  <connection id="5" xr16:uid="{6D1038F9-3ECD-4A21-B4F7-A17EA9CF348A}" keepAlive="1" name="Query - E63  (4 25%)_T1_Re0 150_M0 00_N9 0" description="Connection to the 'E63  (4 25%)_T1_Re0 150_M0 00_N9 0' query in the workbook." type="5" refreshedVersion="6" background="1">
    <dbPr connection="Provider=Microsoft.Mashup.OleDb.1;Data Source=$Workbook$;Location=E63  (4 25%)_T1_Re0 150_M0 00_N9 0;Extended Properties=&quot;&quot;" command="SELECT * FROM [E63  (4 25%)_T1_Re0 150_M0 00_N9 0]"/>
  </connection>
  <connection id="6" xr16:uid="{DD8D8601-9120-426E-BBD2-A83F94938838}" keepAlive="1" name="Query - E63  (4 25%)_T1_Re0 150_M0 00_N9 0 (2)" description="Connection to the 'E63  (4 25%)_T1_Re0 150_M0 00_N9 0 (2)' query in the workbook." type="5" refreshedVersion="6" background="1" saveData="1">
    <dbPr connection="Provider=Microsoft.Mashup.OleDb.1;Data Source=$Workbook$;Location=E63  (4 25%)_T1_Re0 150_M0 00_N9 0 (2);Extended Properties=&quot;&quot;" command="SELECT * FROM [E63  (4 25%)_T1_Re0 150_M0 00_N9 0 (2)]"/>
  </connection>
  <connection id="7" xr16:uid="{61E7EC32-6722-4577-AB94-C955F64D7ADA}" keepAlive="1" name="Query - GOE 436 AIRFOIL_T1_Re0 150_M0 00_N9 0" description="Connection to the 'GOE 436 AIRFOIL_T1_Re0 150_M0 00_N9 0' query in the workbook." type="5" refreshedVersion="6" background="1" saveData="1">
    <dbPr connection="Provider=Microsoft.Mashup.OleDb.1;Data Source=$Workbook$;Location=GOE 436 AIRFOIL_T1_Re0 150_M0 00_N9 0;Extended Properties=&quot;&quot;" command="SELECT * FROM [GOE 436 AIRFOIL_T1_Re0 150_M0 00_N9 0]"/>
  </connection>
</connections>
</file>

<file path=xl/sharedStrings.xml><?xml version="1.0" encoding="utf-8"?>
<sst xmlns="http://schemas.openxmlformats.org/spreadsheetml/2006/main" count="1287" uniqueCount="25">
  <si>
    <t xml:space="preserve">alpha </t>
  </si>
  <si>
    <t>Cl</t>
  </si>
  <si>
    <t>Cd</t>
  </si>
  <si>
    <t>alpha (rads)</t>
  </si>
  <si>
    <t>alpha</t>
  </si>
  <si>
    <t>Cdo</t>
  </si>
  <si>
    <t>ClCdo</t>
  </si>
  <si>
    <t>Cd2l</t>
  </si>
  <si>
    <t>Cd2u</t>
  </si>
  <si>
    <t>Re ref</t>
  </si>
  <si>
    <t>Re exp</t>
  </si>
  <si>
    <t>Clo</t>
  </si>
  <si>
    <t>dCdu</t>
  </si>
  <si>
    <t>dClu</t>
  </si>
  <si>
    <t>dCll</t>
  </si>
  <si>
    <t>dCdl</t>
  </si>
  <si>
    <t>Clmax</t>
  </si>
  <si>
    <t>Clmin</t>
  </si>
  <si>
    <t>CdClmin</t>
  </si>
  <si>
    <t>CdClmax</t>
  </si>
  <si>
    <t>Cla</t>
  </si>
  <si>
    <t>Taken from UIUC site (Airfoils)</t>
  </si>
  <si>
    <t>Cl till 0.8</t>
  </si>
  <si>
    <t>Truncated Cl</t>
  </si>
  <si>
    <t>Alpha 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</si>
</sst>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6"/>
      <color rgb="FF555555"/>
      <name val="Lucida Console"/>
      <family val="3"/>
    </font>
    <font>
      <sz val="8"/>
      <name val="Calibri"/>
      <family val="2"/>
      <scheme val="minor"/>
    </font>
    <font>
      <sz val="6"/>
      <color rgb="FF555555"/>
      <name val="Calibri"/>
      <family val="2"/>
      <scheme val="minor"/>
    </font>
    <font>
      <sz val="11"/>
      <color rgb="FF555555"/>
      <name val="Calibri "/>
    </font>
    <font>
      <sz val="11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 (Truncated)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 63'!$P$30:$P$53</c:f>
              <c:numCache>
                <c:formatCode>General</c:formatCode>
                <c:ptCount val="24"/>
                <c:pt idx="0">
                  <c:v>-5.2359877559829883E-2</c:v>
                </c:pt>
                <c:pt idx="1">
                  <c:v>-4.799655442984406E-2</c:v>
                </c:pt>
                <c:pt idx="2">
                  <c:v>-4.3633231299858237E-2</c:v>
                </c:pt>
                <c:pt idx="3">
                  <c:v>-3.9269908169872414E-2</c:v>
                </c:pt>
                <c:pt idx="4">
                  <c:v>-3.4906585039886591E-2</c:v>
                </c:pt>
                <c:pt idx="5">
                  <c:v>-3.0543261909900768E-2</c:v>
                </c:pt>
                <c:pt idx="6">
                  <c:v>-2.6179938779914941E-2</c:v>
                </c:pt>
                <c:pt idx="7">
                  <c:v>-2.1816615649929118E-2</c:v>
                </c:pt>
                <c:pt idx="8">
                  <c:v>-1.3089969389957471E-2</c:v>
                </c:pt>
                <c:pt idx="9">
                  <c:v>-8.7266462599716477E-3</c:v>
                </c:pt>
                <c:pt idx="10">
                  <c:v>-4.3633231299858239E-3</c:v>
                </c:pt>
                <c:pt idx="11">
                  <c:v>0</c:v>
                </c:pt>
                <c:pt idx="12">
                  <c:v>4.3633231299858239E-3</c:v>
                </c:pt>
                <c:pt idx="13">
                  <c:v>8.7266462599716477E-3</c:v>
                </c:pt>
                <c:pt idx="14">
                  <c:v>1.3089969389957471E-2</c:v>
                </c:pt>
                <c:pt idx="15">
                  <c:v>1.7453292519943295E-2</c:v>
                </c:pt>
                <c:pt idx="16">
                  <c:v>2.1816615649929118E-2</c:v>
                </c:pt>
                <c:pt idx="17">
                  <c:v>2.6179938779914941E-2</c:v>
                </c:pt>
                <c:pt idx="18">
                  <c:v>3.0543261909900768E-2</c:v>
                </c:pt>
                <c:pt idx="19">
                  <c:v>3.4906585039886591E-2</c:v>
                </c:pt>
                <c:pt idx="20">
                  <c:v>3.9269908169872414E-2</c:v>
                </c:pt>
                <c:pt idx="21">
                  <c:v>4.3633231299858237E-2</c:v>
                </c:pt>
                <c:pt idx="22">
                  <c:v>4.799655442984406E-2</c:v>
                </c:pt>
                <c:pt idx="23">
                  <c:v>5.2359877559829883E-2</c:v>
                </c:pt>
              </c:numCache>
            </c:numRef>
          </c:xVal>
          <c:yVal>
            <c:numRef>
              <c:f>'E 63'!$N$30:$N$53</c:f>
              <c:numCache>
                <c:formatCode>General</c:formatCode>
                <c:ptCount val="24"/>
                <c:pt idx="0">
                  <c:v>-0.17979999999999999</c:v>
                </c:pt>
                <c:pt idx="1">
                  <c:v>-0.10979999999999999</c:v>
                </c:pt>
                <c:pt idx="2">
                  <c:v>-9.5100000000000004E-2</c:v>
                </c:pt>
                <c:pt idx="3">
                  <c:v>-4.1000000000000002E-2</c:v>
                </c:pt>
                <c:pt idx="4">
                  <c:v>6.7999999999999996E-3</c:v>
                </c:pt>
                <c:pt idx="5">
                  <c:v>6.4299999999999996E-2</c:v>
                </c:pt>
                <c:pt idx="6">
                  <c:v>9.7500000000000003E-2</c:v>
                </c:pt>
                <c:pt idx="7">
                  <c:v>0.1419</c:v>
                </c:pt>
                <c:pt idx="8">
                  <c:v>0.31380000000000002</c:v>
                </c:pt>
                <c:pt idx="9">
                  <c:v>0.3609</c:v>
                </c:pt>
                <c:pt idx="10">
                  <c:v>0.40060000000000001</c:v>
                </c:pt>
                <c:pt idx="11">
                  <c:v>0.4355</c:v>
                </c:pt>
                <c:pt idx="12">
                  <c:v>0.47020000000000001</c:v>
                </c:pt>
                <c:pt idx="13">
                  <c:v>0.51429999999999998</c:v>
                </c:pt>
                <c:pt idx="14">
                  <c:v>0.53649999999999998</c:v>
                </c:pt>
                <c:pt idx="15">
                  <c:v>0.55800000000000005</c:v>
                </c:pt>
                <c:pt idx="16">
                  <c:v>0.57879999999999998</c:v>
                </c:pt>
                <c:pt idx="17">
                  <c:v>0.6028</c:v>
                </c:pt>
                <c:pt idx="18">
                  <c:v>0.64980000000000004</c:v>
                </c:pt>
                <c:pt idx="19">
                  <c:v>0.69550000000000001</c:v>
                </c:pt>
                <c:pt idx="20">
                  <c:v>0.74</c:v>
                </c:pt>
                <c:pt idx="21">
                  <c:v>0.78449999999999998</c:v>
                </c:pt>
                <c:pt idx="22">
                  <c:v>0.82969999999999999</c:v>
                </c:pt>
                <c:pt idx="23">
                  <c:v>0.87509999999999999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4F5D-A6C2-D5B3BD34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75743"/>
        <c:axId val="537154847"/>
      </c:scatterChart>
      <c:valAx>
        <c:axId val="15891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54847"/>
        <c:crosses val="autoZero"/>
        <c:crossBetween val="midCat"/>
      </c:valAx>
      <c:valAx>
        <c:axId val="5371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'MH32 8.7%'!$O$39:$O$85</c:f>
              <c:numCache>
                <c:formatCode>General</c:formatCode>
                <c:ptCount val="47"/>
                <c:pt idx="0">
                  <c:v>-0.10035643198967394</c:v>
                </c:pt>
                <c:pt idx="1">
                  <c:v>-9.599310885968812E-2</c:v>
                </c:pt>
                <c:pt idx="2">
                  <c:v>-9.1629785729702304E-2</c:v>
                </c:pt>
                <c:pt idx="3">
                  <c:v>-8.7266462599716474E-2</c:v>
                </c:pt>
                <c:pt idx="4">
                  <c:v>-8.2903139469730644E-2</c:v>
                </c:pt>
                <c:pt idx="5">
                  <c:v>-7.8539816339744828E-2</c:v>
                </c:pt>
                <c:pt idx="6">
                  <c:v>-7.4176493209759012E-2</c:v>
                </c:pt>
                <c:pt idx="7">
                  <c:v>-6.9813170079773182E-2</c:v>
                </c:pt>
                <c:pt idx="8">
                  <c:v>-6.5449846949787352E-2</c:v>
                </c:pt>
                <c:pt idx="9">
                  <c:v>-6.1086523819801536E-2</c:v>
                </c:pt>
                <c:pt idx="10">
                  <c:v>-5.6723200689815713E-2</c:v>
                </c:pt>
                <c:pt idx="11">
                  <c:v>-5.2359877559829883E-2</c:v>
                </c:pt>
                <c:pt idx="12">
                  <c:v>-4.799655442984406E-2</c:v>
                </c:pt>
                <c:pt idx="13">
                  <c:v>-4.3633231299858237E-2</c:v>
                </c:pt>
                <c:pt idx="14">
                  <c:v>-3.9269908169872414E-2</c:v>
                </c:pt>
                <c:pt idx="15">
                  <c:v>-3.4906585039886591E-2</c:v>
                </c:pt>
                <c:pt idx="16">
                  <c:v>-3.0543261909900768E-2</c:v>
                </c:pt>
                <c:pt idx="17">
                  <c:v>-2.6179938779914941E-2</c:v>
                </c:pt>
                <c:pt idx="18">
                  <c:v>-2.1816615649929118E-2</c:v>
                </c:pt>
                <c:pt idx="19">
                  <c:v>-1.7453292519943295E-2</c:v>
                </c:pt>
                <c:pt idx="20">
                  <c:v>-1.3089969389957471E-2</c:v>
                </c:pt>
                <c:pt idx="21">
                  <c:v>-8.7266462599716477E-3</c:v>
                </c:pt>
                <c:pt idx="22">
                  <c:v>-4.3633231299858239E-3</c:v>
                </c:pt>
                <c:pt idx="23">
                  <c:v>0</c:v>
                </c:pt>
                <c:pt idx="24">
                  <c:v>4.3633231299858239E-3</c:v>
                </c:pt>
                <c:pt idx="25">
                  <c:v>8.7266462599716477E-3</c:v>
                </c:pt>
                <c:pt idx="26">
                  <c:v>1.3089969389957471E-2</c:v>
                </c:pt>
                <c:pt idx="27">
                  <c:v>1.7453292519943295E-2</c:v>
                </c:pt>
                <c:pt idx="28">
                  <c:v>2.1816615649929118E-2</c:v>
                </c:pt>
                <c:pt idx="29">
                  <c:v>2.6179938779914941E-2</c:v>
                </c:pt>
                <c:pt idx="30">
                  <c:v>3.0543261909900768E-2</c:v>
                </c:pt>
                <c:pt idx="31">
                  <c:v>3.4906585039886591E-2</c:v>
                </c:pt>
                <c:pt idx="32">
                  <c:v>3.9269908169872414E-2</c:v>
                </c:pt>
                <c:pt idx="33">
                  <c:v>4.3633231299858237E-2</c:v>
                </c:pt>
                <c:pt idx="34">
                  <c:v>4.799655442984406E-2</c:v>
                </c:pt>
                <c:pt idx="35">
                  <c:v>5.2359877559829883E-2</c:v>
                </c:pt>
                <c:pt idx="36">
                  <c:v>5.6723200689815713E-2</c:v>
                </c:pt>
                <c:pt idx="37">
                  <c:v>6.1086523819801536E-2</c:v>
                </c:pt>
                <c:pt idx="38">
                  <c:v>6.5449846949787352E-2</c:v>
                </c:pt>
                <c:pt idx="39">
                  <c:v>6.9813170079773182E-2</c:v>
                </c:pt>
                <c:pt idx="40">
                  <c:v>7.4176493209759012E-2</c:v>
                </c:pt>
                <c:pt idx="41">
                  <c:v>7.8539816339744828E-2</c:v>
                </c:pt>
                <c:pt idx="42">
                  <c:v>8.2903139469730644E-2</c:v>
                </c:pt>
                <c:pt idx="43">
                  <c:v>8.7266462599716474E-2</c:v>
                </c:pt>
                <c:pt idx="44">
                  <c:v>9.1629785729702304E-2</c:v>
                </c:pt>
                <c:pt idx="45">
                  <c:v>9.599310885968812E-2</c:v>
                </c:pt>
                <c:pt idx="46">
                  <c:v>0.10035643198967394</c:v>
                </c:pt>
              </c:numCache>
            </c:numRef>
          </c:xVal>
          <c:yVal>
            <c:numRef>
              <c:f>'MH32 8.7%'!$M$39:$M$85</c:f>
              <c:numCache>
                <c:formatCode>General</c:formatCode>
                <c:ptCount val="47"/>
                <c:pt idx="0">
                  <c:v>-0.43880000000000002</c:v>
                </c:pt>
                <c:pt idx="1">
                  <c:v>-0.4375</c:v>
                </c:pt>
                <c:pt idx="2">
                  <c:v>-0.43340000000000001</c:v>
                </c:pt>
                <c:pt idx="3">
                  <c:v>-0.4264</c:v>
                </c:pt>
                <c:pt idx="4">
                  <c:v>-0.41699999999999998</c:v>
                </c:pt>
                <c:pt idx="5">
                  <c:v>-0.37569999999999998</c:v>
                </c:pt>
                <c:pt idx="6">
                  <c:v>-0.35189999999999999</c:v>
                </c:pt>
                <c:pt idx="7">
                  <c:v>-0.33069999999999999</c:v>
                </c:pt>
                <c:pt idx="8">
                  <c:v>-0.30719999999999997</c:v>
                </c:pt>
                <c:pt idx="9">
                  <c:v>-0.28260000000000002</c:v>
                </c:pt>
                <c:pt idx="10">
                  <c:v>-0.25800000000000001</c:v>
                </c:pt>
                <c:pt idx="11">
                  <c:v>-0.2349</c:v>
                </c:pt>
                <c:pt idx="12">
                  <c:v>-0.21179999999999999</c:v>
                </c:pt>
                <c:pt idx="13">
                  <c:v>-0.1893</c:v>
                </c:pt>
                <c:pt idx="14">
                  <c:v>-0.16769999999999999</c:v>
                </c:pt>
                <c:pt idx="15">
                  <c:v>-0.15390000000000001</c:v>
                </c:pt>
                <c:pt idx="16">
                  <c:v>-0.1162</c:v>
                </c:pt>
                <c:pt idx="17">
                  <c:v>-9.5699999999999993E-2</c:v>
                </c:pt>
                <c:pt idx="18">
                  <c:v>-5.2900000000000003E-2</c:v>
                </c:pt>
                <c:pt idx="19">
                  <c:v>-4.7000000000000002E-3</c:v>
                </c:pt>
                <c:pt idx="20">
                  <c:v>4.07E-2</c:v>
                </c:pt>
                <c:pt idx="21">
                  <c:v>8.5999999999999993E-2</c:v>
                </c:pt>
                <c:pt idx="22">
                  <c:v>0.1331</c:v>
                </c:pt>
                <c:pt idx="23">
                  <c:v>0.1797</c:v>
                </c:pt>
                <c:pt idx="24">
                  <c:v>0.22159999999999999</c:v>
                </c:pt>
                <c:pt idx="25">
                  <c:v>0.26419999999999999</c:v>
                </c:pt>
                <c:pt idx="26">
                  <c:v>0.30840000000000001</c:v>
                </c:pt>
                <c:pt idx="27">
                  <c:v>0.35589999999999999</c:v>
                </c:pt>
                <c:pt idx="28">
                  <c:v>0.40379999999999999</c:v>
                </c:pt>
                <c:pt idx="29">
                  <c:v>0.44319999999999998</c:v>
                </c:pt>
                <c:pt idx="30">
                  <c:v>0.4783</c:v>
                </c:pt>
                <c:pt idx="31">
                  <c:v>0.50949999999999995</c:v>
                </c:pt>
                <c:pt idx="32">
                  <c:v>0.53739999999999999</c:v>
                </c:pt>
                <c:pt idx="33">
                  <c:v>0.56599999999999995</c:v>
                </c:pt>
                <c:pt idx="34">
                  <c:v>0.59470000000000001</c:v>
                </c:pt>
                <c:pt idx="35">
                  <c:v>0.62239999999999995</c:v>
                </c:pt>
                <c:pt idx="36">
                  <c:v>0.64739999999999998</c:v>
                </c:pt>
                <c:pt idx="37">
                  <c:v>0.67349999999999999</c:v>
                </c:pt>
                <c:pt idx="38">
                  <c:v>0.69940000000000002</c:v>
                </c:pt>
                <c:pt idx="39">
                  <c:v>0.72399999999999998</c:v>
                </c:pt>
                <c:pt idx="40">
                  <c:v>0.74860000000000004</c:v>
                </c:pt>
                <c:pt idx="41">
                  <c:v>0.77300000000000002</c:v>
                </c:pt>
                <c:pt idx="42">
                  <c:v>0.79630000000000001</c:v>
                </c:pt>
                <c:pt idx="43">
                  <c:v>0.81940000000000002</c:v>
                </c:pt>
                <c:pt idx="44">
                  <c:v>0.84209999999999996</c:v>
                </c:pt>
                <c:pt idx="45">
                  <c:v>0.8639</c:v>
                </c:pt>
                <c:pt idx="46">
                  <c:v>0.88529999999999998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9-4FD5-BC22-8692FB4B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6367"/>
        <c:axId val="542873551"/>
      </c:scatterChart>
      <c:valAx>
        <c:axId val="5385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73551"/>
        <c:crosses val="autoZero"/>
        <c:crossBetween val="midCat"/>
      </c:valAx>
      <c:valAx>
        <c:axId val="542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'MH43 8.5%'!$O$38:$O$95</c:f>
              <c:numCache>
                <c:formatCode>General</c:formatCode>
                <c:ptCount val="58"/>
                <c:pt idx="0">
                  <c:v>-0.1265363707695889</c:v>
                </c:pt>
                <c:pt idx="1">
                  <c:v>-0.12217304763960307</c:v>
                </c:pt>
                <c:pt idx="2">
                  <c:v>-0.11780972450961724</c:v>
                </c:pt>
                <c:pt idx="3">
                  <c:v>-0.1090830782496456</c:v>
                </c:pt>
                <c:pt idx="4">
                  <c:v>-0.10471975511965977</c:v>
                </c:pt>
                <c:pt idx="5">
                  <c:v>-0.10035643198967394</c:v>
                </c:pt>
                <c:pt idx="6">
                  <c:v>-9.599310885968812E-2</c:v>
                </c:pt>
                <c:pt idx="7">
                  <c:v>-9.1629785729702304E-2</c:v>
                </c:pt>
                <c:pt idx="8">
                  <c:v>-8.7266462599716474E-2</c:v>
                </c:pt>
                <c:pt idx="9">
                  <c:v>-8.2903139469730644E-2</c:v>
                </c:pt>
                <c:pt idx="10">
                  <c:v>-7.8539816339744828E-2</c:v>
                </c:pt>
                <c:pt idx="11">
                  <c:v>-7.4176493209759012E-2</c:v>
                </c:pt>
                <c:pt idx="12">
                  <c:v>-6.9813170079773182E-2</c:v>
                </c:pt>
                <c:pt idx="13">
                  <c:v>-6.5449846949787352E-2</c:v>
                </c:pt>
                <c:pt idx="14">
                  <c:v>-6.1086523819801536E-2</c:v>
                </c:pt>
                <c:pt idx="15">
                  <c:v>-5.6723200689815713E-2</c:v>
                </c:pt>
                <c:pt idx="16">
                  <c:v>-5.2359877559829883E-2</c:v>
                </c:pt>
                <c:pt idx="17">
                  <c:v>-4.799655442984406E-2</c:v>
                </c:pt>
                <c:pt idx="18">
                  <c:v>-4.3633231299858237E-2</c:v>
                </c:pt>
                <c:pt idx="19">
                  <c:v>-3.9269908169872414E-2</c:v>
                </c:pt>
                <c:pt idx="20">
                  <c:v>-3.4906585039886591E-2</c:v>
                </c:pt>
                <c:pt idx="21">
                  <c:v>-3.0543261909900768E-2</c:v>
                </c:pt>
                <c:pt idx="22">
                  <c:v>-2.6179938779914941E-2</c:v>
                </c:pt>
                <c:pt idx="23">
                  <c:v>-2.1816615649929118E-2</c:v>
                </c:pt>
                <c:pt idx="24">
                  <c:v>-1.7453292519943295E-2</c:v>
                </c:pt>
                <c:pt idx="25">
                  <c:v>-1.3089969389957471E-2</c:v>
                </c:pt>
                <c:pt idx="26">
                  <c:v>-8.7266462599716477E-3</c:v>
                </c:pt>
                <c:pt idx="27">
                  <c:v>-4.3633231299858239E-3</c:v>
                </c:pt>
                <c:pt idx="28">
                  <c:v>0</c:v>
                </c:pt>
                <c:pt idx="29">
                  <c:v>4.3633231299858239E-3</c:v>
                </c:pt>
                <c:pt idx="30">
                  <c:v>8.7266462599716477E-3</c:v>
                </c:pt>
                <c:pt idx="31">
                  <c:v>1.3089969389957471E-2</c:v>
                </c:pt>
                <c:pt idx="32">
                  <c:v>1.7453292519943295E-2</c:v>
                </c:pt>
                <c:pt idx="33">
                  <c:v>2.1816615649929118E-2</c:v>
                </c:pt>
                <c:pt idx="34">
                  <c:v>2.6179938779914941E-2</c:v>
                </c:pt>
                <c:pt idx="35">
                  <c:v>3.0543261909900768E-2</c:v>
                </c:pt>
                <c:pt idx="36">
                  <c:v>3.4906585039886591E-2</c:v>
                </c:pt>
                <c:pt idx="37">
                  <c:v>3.9269908169872414E-2</c:v>
                </c:pt>
                <c:pt idx="38">
                  <c:v>4.3633231299858237E-2</c:v>
                </c:pt>
                <c:pt idx="39">
                  <c:v>4.799655442984406E-2</c:v>
                </c:pt>
                <c:pt idx="40">
                  <c:v>5.2359877559829883E-2</c:v>
                </c:pt>
                <c:pt idx="41">
                  <c:v>5.6723200689815713E-2</c:v>
                </c:pt>
                <c:pt idx="42">
                  <c:v>6.1086523819801536E-2</c:v>
                </c:pt>
                <c:pt idx="43">
                  <c:v>6.5449846949787352E-2</c:v>
                </c:pt>
                <c:pt idx="44">
                  <c:v>6.9813170079773182E-2</c:v>
                </c:pt>
                <c:pt idx="45">
                  <c:v>7.4176493209759012E-2</c:v>
                </c:pt>
                <c:pt idx="46">
                  <c:v>7.8539816339744828E-2</c:v>
                </c:pt>
                <c:pt idx="47">
                  <c:v>8.2903139469730644E-2</c:v>
                </c:pt>
                <c:pt idx="48">
                  <c:v>8.7266462599716474E-2</c:v>
                </c:pt>
                <c:pt idx="49">
                  <c:v>9.1629785729702304E-2</c:v>
                </c:pt>
                <c:pt idx="50">
                  <c:v>9.599310885968812E-2</c:v>
                </c:pt>
                <c:pt idx="51">
                  <c:v>0.10035643198967394</c:v>
                </c:pt>
                <c:pt idx="52">
                  <c:v>0.10471975511965977</c:v>
                </c:pt>
                <c:pt idx="53">
                  <c:v>0.1090830782496456</c:v>
                </c:pt>
                <c:pt idx="54">
                  <c:v>0.11344640137963143</c:v>
                </c:pt>
                <c:pt idx="55">
                  <c:v>0.11780972450961724</c:v>
                </c:pt>
                <c:pt idx="56">
                  <c:v>0.12217304763960307</c:v>
                </c:pt>
                <c:pt idx="57">
                  <c:v>0.1265363707695889</c:v>
                </c:pt>
              </c:numCache>
            </c:numRef>
          </c:xVal>
          <c:yVal>
            <c:numRef>
              <c:f>'MH43 8.5%'!$M$38:$M$95</c:f>
              <c:numCache>
                <c:formatCode>General</c:formatCode>
                <c:ptCount val="58"/>
                <c:pt idx="0">
                  <c:v>-0.45140000000000002</c:v>
                </c:pt>
                <c:pt idx="1">
                  <c:v>-0.51770000000000005</c:v>
                </c:pt>
                <c:pt idx="2">
                  <c:v>-0.50439999999999996</c:v>
                </c:pt>
                <c:pt idx="3">
                  <c:v>-0.48909999999999998</c:v>
                </c:pt>
                <c:pt idx="4">
                  <c:v>-0.48</c:v>
                </c:pt>
                <c:pt idx="5">
                  <c:v>-0.4602</c:v>
                </c:pt>
                <c:pt idx="6">
                  <c:v>-0.44390000000000002</c:v>
                </c:pt>
                <c:pt idx="7">
                  <c:v>-0.42559999999999998</c:v>
                </c:pt>
                <c:pt idx="8">
                  <c:v>-0.40639999999999998</c:v>
                </c:pt>
                <c:pt idx="9">
                  <c:v>-0.38769999999999999</c:v>
                </c:pt>
                <c:pt idx="10">
                  <c:v>-0.36959999999999998</c:v>
                </c:pt>
                <c:pt idx="11">
                  <c:v>-0.3528</c:v>
                </c:pt>
                <c:pt idx="12">
                  <c:v>-0.3362</c:v>
                </c:pt>
                <c:pt idx="13">
                  <c:v>-0.31890000000000002</c:v>
                </c:pt>
                <c:pt idx="14">
                  <c:v>-0.30259999999999998</c:v>
                </c:pt>
                <c:pt idx="15">
                  <c:v>-0.2863</c:v>
                </c:pt>
                <c:pt idx="16">
                  <c:v>-0.2702</c:v>
                </c:pt>
                <c:pt idx="17">
                  <c:v>-0.2545</c:v>
                </c:pt>
                <c:pt idx="18">
                  <c:v>-0.22900000000000001</c:v>
                </c:pt>
                <c:pt idx="19">
                  <c:v>-0.18390000000000001</c:v>
                </c:pt>
                <c:pt idx="20">
                  <c:v>-0.10059999999999999</c:v>
                </c:pt>
                <c:pt idx="21">
                  <c:v>-4.9799999999999997E-2</c:v>
                </c:pt>
                <c:pt idx="22">
                  <c:v>2.7000000000000001E-3</c:v>
                </c:pt>
                <c:pt idx="23">
                  <c:v>5.1700000000000003E-2</c:v>
                </c:pt>
                <c:pt idx="24">
                  <c:v>0.1003</c:v>
                </c:pt>
                <c:pt idx="25">
                  <c:v>0.1464</c:v>
                </c:pt>
                <c:pt idx="26">
                  <c:v>0.18840000000000001</c:v>
                </c:pt>
                <c:pt idx="27">
                  <c:v>0.22359999999999999</c:v>
                </c:pt>
                <c:pt idx="28">
                  <c:v>0.25269999999999998</c:v>
                </c:pt>
                <c:pt idx="29">
                  <c:v>0.27800000000000002</c:v>
                </c:pt>
                <c:pt idx="30">
                  <c:v>0.30120000000000002</c:v>
                </c:pt>
                <c:pt idx="31">
                  <c:v>0.32340000000000002</c:v>
                </c:pt>
                <c:pt idx="32">
                  <c:v>0.34499999999999997</c:v>
                </c:pt>
                <c:pt idx="33">
                  <c:v>0.36659999999999998</c:v>
                </c:pt>
                <c:pt idx="34">
                  <c:v>0.38829999999999998</c:v>
                </c:pt>
                <c:pt idx="35">
                  <c:v>0.4103</c:v>
                </c:pt>
                <c:pt idx="36">
                  <c:v>0.43259999999999998</c:v>
                </c:pt>
                <c:pt idx="37">
                  <c:v>0.4551</c:v>
                </c:pt>
                <c:pt idx="38">
                  <c:v>0.47799999999999998</c:v>
                </c:pt>
                <c:pt idx="39">
                  <c:v>0.50109999999999999</c:v>
                </c:pt>
                <c:pt idx="40">
                  <c:v>0.52449999999999997</c:v>
                </c:pt>
                <c:pt idx="41">
                  <c:v>0.54800000000000004</c:v>
                </c:pt>
                <c:pt idx="42">
                  <c:v>0.57189999999999996</c:v>
                </c:pt>
                <c:pt idx="43">
                  <c:v>0.59560000000000002</c:v>
                </c:pt>
                <c:pt idx="44">
                  <c:v>0.61970000000000003</c:v>
                </c:pt>
                <c:pt idx="45">
                  <c:v>0.64380000000000004</c:v>
                </c:pt>
                <c:pt idx="46">
                  <c:v>0.66810000000000003</c:v>
                </c:pt>
                <c:pt idx="47">
                  <c:v>0.69220000000000004</c:v>
                </c:pt>
                <c:pt idx="48">
                  <c:v>0.71619999999999995</c:v>
                </c:pt>
                <c:pt idx="49">
                  <c:v>0.74</c:v>
                </c:pt>
                <c:pt idx="50">
                  <c:v>0.76319999999999999</c:v>
                </c:pt>
                <c:pt idx="51">
                  <c:v>0.78580000000000005</c:v>
                </c:pt>
                <c:pt idx="52">
                  <c:v>0.80700000000000005</c:v>
                </c:pt>
                <c:pt idx="53">
                  <c:v>0.82650000000000001</c:v>
                </c:pt>
                <c:pt idx="54">
                  <c:v>0.84370000000000001</c:v>
                </c:pt>
                <c:pt idx="55">
                  <c:v>0.85960000000000003</c:v>
                </c:pt>
                <c:pt idx="56">
                  <c:v>0.87509999999999999</c:v>
                </c:pt>
                <c:pt idx="57">
                  <c:v>0.89129999999999998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A-48A2-89AA-0C95E13D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84127"/>
        <c:axId val="694406447"/>
      </c:scatterChart>
      <c:valAx>
        <c:axId val="6784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6447"/>
        <c:crosses val="autoZero"/>
        <c:crossBetween val="midCat"/>
      </c:valAx>
      <c:valAx>
        <c:axId val="694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'MH64 8.59%'!$Q$33:$Q$93</c:f>
              <c:numCache>
                <c:formatCode>General</c:formatCode>
                <c:ptCount val="61"/>
                <c:pt idx="0">
                  <c:v>-0.1308996938995747</c:v>
                </c:pt>
                <c:pt idx="1">
                  <c:v>-0.1265363707695889</c:v>
                </c:pt>
                <c:pt idx="2">
                  <c:v>-0.12217304763960307</c:v>
                </c:pt>
                <c:pt idx="3">
                  <c:v>-0.11780972450961724</c:v>
                </c:pt>
                <c:pt idx="4">
                  <c:v>-0.11344640137963143</c:v>
                </c:pt>
                <c:pt idx="5">
                  <c:v>-0.1090830782496456</c:v>
                </c:pt>
                <c:pt idx="6">
                  <c:v>-0.10471975511965977</c:v>
                </c:pt>
                <c:pt idx="7">
                  <c:v>-0.10035643198967394</c:v>
                </c:pt>
                <c:pt idx="8">
                  <c:v>-9.599310885968812E-2</c:v>
                </c:pt>
                <c:pt idx="9">
                  <c:v>-9.1629785729702304E-2</c:v>
                </c:pt>
                <c:pt idx="10">
                  <c:v>-8.7266462599716474E-2</c:v>
                </c:pt>
                <c:pt idx="11">
                  <c:v>-8.2903139469730644E-2</c:v>
                </c:pt>
                <c:pt idx="12">
                  <c:v>-7.8539816339744828E-2</c:v>
                </c:pt>
                <c:pt idx="13">
                  <c:v>-7.4176493209759012E-2</c:v>
                </c:pt>
                <c:pt idx="14">
                  <c:v>-6.9813170079773182E-2</c:v>
                </c:pt>
                <c:pt idx="15">
                  <c:v>-6.5449846949787352E-2</c:v>
                </c:pt>
                <c:pt idx="16">
                  <c:v>-6.1086523819801536E-2</c:v>
                </c:pt>
                <c:pt idx="17">
                  <c:v>-5.6723200689815713E-2</c:v>
                </c:pt>
                <c:pt idx="18">
                  <c:v>-5.2359877559829883E-2</c:v>
                </c:pt>
                <c:pt idx="19">
                  <c:v>-4.799655442984406E-2</c:v>
                </c:pt>
                <c:pt idx="20">
                  <c:v>-4.3633231299858237E-2</c:v>
                </c:pt>
                <c:pt idx="21">
                  <c:v>-3.9269908169872414E-2</c:v>
                </c:pt>
                <c:pt idx="22">
                  <c:v>-3.4906585039886591E-2</c:v>
                </c:pt>
                <c:pt idx="23">
                  <c:v>-3.0543261909900768E-2</c:v>
                </c:pt>
                <c:pt idx="24">
                  <c:v>-2.6179938779914941E-2</c:v>
                </c:pt>
                <c:pt idx="25">
                  <c:v>-2.1816615649929118E-2</c:v>
                </c:pt>
                <c:pt idx="26">
                  <c:v>-1.7453292519943295E-2</c:v>
                </c:pt>
                <c:pt idx="27">
                  <c:v>-1.3089969389957471E-2</c:v>
                </c:pt>
                <c:pt idx="28">
                  <c:v>-8.7266462599716477E-3</c:v>
                </c:pt>
                <c:pt idx="29">
                  <c:v>-4.3633231299858239E-3</c:v>
                </c:pt>
                <c:pt idx="30">
                  <c:v>0</c:v>
                </c:pt>
                <c:pt idx="31">
                  <c:v>4.3633231299858239E-3</c:v>
                </c:pt>
                <c:pt idx="32">
                  <c:v>8.7266462599716477E-3</c:v>
                </c:pt>
                <c:pt idx="33">
                  <c:v>1.3089969389957471E-2</c:v>
                </c:pt>
                <c:pt idx="34">
                  <c:v>1.7453292519943295E-2</c:v>
                </c:pt>
                <c:pt idx="35">
                  <c:v>2.1816615649929118E-2</c:v>
                </c:pt>
                <c:pt idx="36">
                  <c:v>2.6179938779914941E-2</c:v>
                </c:pt>
                <c:pt idx="37">
                  <c:v>3.0543261909900768E-2</c:v>
                </c:pt>
                <c:pt idx="38">
                  <c:v>3.4906585039886591E-2</c:v>
                </c:pt>
                <c:pt idx="39">
                  <c:v>3.9269908169872414E-2</c:v>
                </c:pt>
                <c:pt idx="40">
                  <c:v>4.3633231299858237E-2</c:v>
                </c:pt>
                <c:pt idx="41">
                  <c:v>4.799655442984406E-2</c:v>
                </c:pt>
                <c:pt idx="42">
                  <c:v>5.2359877559829883E-2</c:v>
                </c:pt>
                <c:pt idx="43">
                  <c:v>5.6723200689815713E-2</c:v>
                </c:pt>
                <c:pt idx="44">
                  <c:v>6.1086523819801536E-2</c:v>
                </c:pt>
                <c:pt idx="45">
                  <c:v>6.5449846949787352E-2</c:v>
                </c:pt>
                <c:pt idx="46">
                  <c:v>6.9813170079773182E-2</c:v>
                </c:pt>
                <c:pt idx="47">
                  <c:v>7.4176493209759012E-2</c:v>
                </c:pt>
                <c:pt idx="48">
                  <c:v>7.8539816339744828E-2</c:v>
                </c:pt>
                <c:pt idx="49">
                  <c:v>8.2903139469730644E-2</c:v>
                </c:pt>
                <c:pt idx="50">
                  <c:v>8.7266462599716474E-2</c:v>
                </c:pt>
                <c:pt idx="51">
                  <c:v>9.1629785729702304E-2</c:v>
                </c:pt>
                <c:pt idx="52">
                  <c:v>9.599310885968812E-2</c:v>
                </c:pt>
                <c:pt idx="53">
                  <c:v>0.10035643198967394</c:v>
                </c:pt>
                <c:pt idx="54">
                  <c:v>0.10471975511965977</c:v>
                </c:pt>
                <c:pt idx="55">
                  <c:v>0.1090830782496456</c:v>
                </c:pt>
                <c:pt idx="56">
                  <c:v>0.11344640137963143</c:v>
                </c:pt>
                <c:pt idx="57">
                  <c:v>0.11780972450961724</c:v>
                </c:pt>
                <c:pt idx="58">
                  <c:v>0.12217304763960307</c:v>
                </c:pt>
                <c:pt idx="59">
                  <c:v>0.1265363707695889</c:v>
                </c:pt>
                <c:pt idx="60">
                  <c:v>0.1308996938995747</c:v>
                </c:pt>
              </c:numCache>
            </c:numRef>
          </c:xVal>
          <c:yVal>
            <c:numRef>
              <c:f>'MH64 8.59%'!$O$33:$O$93</c:f>
              <c:numCache>
                <c:formatCode>General</c:formatCode>
                <c:ptCount val="61"/>
                <c:pt idx="0">
                  <c:v>-0.54949999999999999</c:v>
                </c:pt>
                <c:pt idx="1">
                  <c:v>-0.47760000000000002</c:v>
                </c:pt>
                <c:pt idx="2">
                  <c:v>-0.55079999999999996</c:v>
                </c:pt>
                <c:pt idx="3">
                  <c:v>-0.53979999999999995</c:v>
                </c:pt>
                <c:pt idx="4">
                  <c:v>-0.53610000000000002</c:v>
                </c:pt>
                <c:pt idx="5">
                  <c:v>-0.52880000000000005</c:v>
                </c:pt>
                <c:pt idx="6">
                  <c:v>-0.51390000000000002</c:v>
                </c:pt>
                <c:pt idx="7">
                  <c:v>-0.49249999999999999</c:v>
                </c:pt>
                <c:pt idx="8">
                  <c:v>-0.4728</c:v>
                </c:pt>
                <c:pt idx="9">
                  <c:v>-0.45050000000000001</c:v>
                </c:pt>
                <c:pt idx="10">
                  <c:v>-0.42649999999999999</c:v>
                </c:pt>
                <c:pt idx="11">
                  <c:v>-0.4037</c:v>
                </c:pt>
                <c:pt idx="12">
                  <c:v>-0.38190000000000002</c:v>
                </c:pt>
                <c:pt idx="13">
                  <c:v>-0.36170000000000002</c:v>
                </c:pt>
                <c:pt idx="14">
                  <c:v>-0.34379999999999999</c:v>
                </c:pt>
                <c:pt idx="15">
                  <c:v>-0.32869999999999999</c:v>
                </c:pt>
                <c:pt idx="16">
                  <c:v>-0.31659999999999999</c:v>
                </c:pt>
                <c:pt idx="17">
                  <c:v>-0.30409999999999998</c:v>
                </c:pt>
                <c:pt idx="18">
                  <c:v>-0.2888</c:v>
                </c:pt>
                <c:pt idx="19">
                  <c:v>-0.27300000000000002</c:v>
                </c:pt>
                <c:pt idx="20">
                  <c:v>-0.25650000000000001</c:v>
                </c:pt>
                <c:pt idx="21">
                  <c:v>-0.2402</c:v>
                </c:pt>
                <c:pt idx="22">
                  <c:v>-0.17130000000000001</c:v>
                </c:pt>
                <c:pt idx="23">
                  <c:v>-0.1143</c:v>
                </c:pt>
                <c:pt idx="24">
                  <c:v>-6.08E-2</c:v>
                </c:pt>
                <c:pt idx="25">
                  <c:v>-7.3000000000000001E-3</c:v>
                </c:pt>
                <c:pt idx="26">
                  <c:v>4.87E-2</c:v>
                </c:pt>
                <c:pt idx="27">
                  <c:v>0.105</c:v>
                </c:pt>
                <c:pt idx="28">
                  <c:v>0.15340000000000001</c:v>
                </c:pt>
                <c:pt idx="29">
                  <c:v>0.19159999999999999</c:v>
                </c:pt>
                <c:pt idx="30">
                  <c:v>0.2223</c:v>
                </c:pt>
                <c:pt idx="31">
                  <c:v>0.248</c:v>
                </c:pt>
                <c:pt idx="32">
                  <c:v>0.27010000000000001</c:v>
                </c:pt>
                <c:pt idx="33">
                  <c:v>0.2898</c:v>
                </c:pt>
                <c:pt idx="34">
                  <c:v>0.30940000000000001</c:v>
                </c:pt>
                <c:pt idx="35">
                  <c:v>0.3291</c:v>
                </c:pt>
                <c:pt idx="36">
                  <c:v>0.34889999999999999</c:v>
                </c:pt>
                <c:pt idx="37">
                  <c:v>0.36980000000000002</c:v>
                </c:pt>
                <c:pt idx="38">
                  <c:v>0.39100000000000001</c:v>
                </c:pt>
                <c:pt idx="39">
                  <c:v>0.41239999999999999</c:v>
                </c:pt>
                <c:pt idx="40">
                  <c:v>0.43480000000000002</c:v>
                </c:pt>
                <c:pt idx="41">
                  <c:v>0.45750000000000002</c:v>
                </c:pt>
                <c:pt idx="42">
                  <c:v>0.48070000000000002</c:v>
                </c:pt>
                <c:pt idx="43">
                  <c:v>0.50409999999999999</c:v>
                </c:pt>
                <c:pt idx="44">
                  <c:v>0.52800000000000002</c:v>
                </c:pt>
                <c:pt idx="45">
                  <c:v>0.55220000000000002</c:v>
                </c:pt>
                <c:pt idx="46">
                  <c:v>0.57650000000000001</c:v>
                </c:pt>
                <c:pt idx="47">
                  <c:v>0.60089999999999999</c:v>
                </c:pt>
                <c:pt idx="48">
                  <c:v>0.62539999999999996</c:v>
                </c:pt>
                <c:pt idx="49">
                  <c:v>0.64980000000000004</c:v>
                </c:pt>
                <c:pt idx="50">
                  <c:v>0.67420000000000002</c:v>
                </c:pt>
                <c:pt idx="51">
                  <c:v>0.69830000000000003</c:v>
                </c:pt>
                <c:pt idx="52">
                  <c:v>0.72240000000000004</c:v>
                </c:pt>
                <c:pt idx="53">
                  <c:v>0.746</c:v>
                </c:pt>
                <c:pt idx="54">
                  <c:v>0.76939999999999997</c:v>
                </c:pt>
                <c:pt idx="55">
                  <c:v>0.79239999999999999</c:v>
                </c:pt>
                <c:pt idx="56">
                  <c:v>0.81489999999999996</c:v>
                </c:pt>
                <c:pt idx="57">
                  <c:v>0.83699999999999997</c:v>
                </c:pt>
                <c:pt idx="58">
                  <c:v>0.85850000000000004</c:v>
                </c:pt>
                <c:pt idx="59">
                  <c:v>0.87880000000000003</c:v>
                </c:pt>
                <c:pt idx="60">
                  <c:v>0.89849999999999997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E-4F42-AA79-7A5ECA7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96575"/>
        <c:axId val="694408111"/>
      </c:scatterChart>
      <c:valAx>
        <c:axId val="5420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8111"/>
        <c:crosses val="autoZero"/>
        <c:crossBetween val="midCat"/>
      </c:valAx>
      <c:valAx>
        <c:axId val="6944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'Clark Y'!$D$2:$D$89</c:f>
              <c:numCache>
                <c:formatCode>General</c:formatCode>
                <c:ptCount val="88"/>
                <c:pt idx="0">
                  <c:v>-0.15707963267948966</c:v>
                </c:pt>
                <c:pt idx="1">
                  <c:v>-0.15271630954950383</c:v>
                </c:pt>
                <c:pt idx="2">
                  <c:v>-0.14835298641951802</c:v>
                </c:pt>
                <c:pt idx="3">
                  <c:v>-0.14398966328953219</c:v>
                </c:pt>
                <c:pt idx="4">
                  <c:v>-0.13962634015954636</c:v>
                </c:pt>
                <c:pt idx="5">
                  <c:v>-0.13526301702956053</c:v>
                </c:pt>
                <c:pt idx="6">
                  <c:v>-0.1308996938995747</c:v>
                </c:pt>
                <c:pt idx="7">
                  <c:v>-0.1265363707695889</c:v>
                </c:pt>
                <c:pt idx="8">
                  <c:v>-0.12217304763960307</c:v>
                </c:pt>
                <c:pt idx="9">
                  <c:v>-0.11780972450961724</c:v>
                </c:pt>
                <c:pt idx="10">
                  <c:v>-0.11344640137963143</c:v>
                </c:pt>
                <c:pt idx="11">
                  <c:v>-0.1090830782496456</c:v>
                </c:pt>
                <c:pt idx="12">
                  <c:v>-0.10471975511965977</c:v>
                </c:pt>
                <c:pt idx="13">
                  <c:v>-0.10035643198967394</c:v>
                </c:pt>
                <c:pt idx="14">
                  <c:v>-9.599310885968812E-2</c:v>
                </c:pt>
                <c:pt idx="15">
                  <c:v>-9.1629785729702304E-2</c:v>
                </c:pt>
                <c:pt idx="16">
                  <c:v>-8.7266462599716474E-2</c:v>
                </c:pt>
                <c:pt idx="17">
                  <c:v>-8.2903139469730644E-2</c:v>
                </c:pt>
                <c:pt idx="18">
                  <c:v>-7.8539816339744828E-2</c:v>
                </c:pt>
                <c:pt idx="19">
                  <c:v>-7.4176493209759012E-2</c:v>
                </c:pt>
                <c:pt idx="20">
                  <c:v>-6.9813170079773182E-2</c:v>
                </c:pt>
                <c:pt idx="21">
                  <c:v>-6.5449846949787352E-2</c:v>
                </c:pt>
                <c:pt idx="22">
                  <c:v>-6.1086523819801536E-2</c:v>
                </c:pt>
                <c:pt idx="23">
                  <c:v>-5.6723200689815713E-2</c:v>
                </c:pt>
                <c:pt idx="24">
                  <c:v>-5.2359877559829883E-2</c:v>
                </c:pt>
                <c:pt idx="25">
                  <c:v>-4.799655442984406E-2</c:v>
                </c:pt>
                <c:pt idx="26">
                  <c:v>-4.3633231299858237E-2</c:v>
                </c:pt>
                <c:pt idx="27">
                  <c:v>-3.9269908169872414E-2</c:v>
                </c:pt>
                <c:pt idx="28">
                  <c:v>-3.4906585039886591E-2</c:v>
                </c:pt>
                <c:pt idx="29">
                  <c:v>-3.0543261909900768E-2</c:v>
                </c:pt>
                <c:pt idx="30">
                  <c:v>-2.6179938779914941E-2</c:v>
                </c:pt>
                <c:pt idx="31">
                  <c:v>-2.1816615649929118E-2</c:v>
                </c:pt>
                <c:pt idx="32">
                  <c:v>-1.7453292519943295E-2</c:v>
                </c:pt>
                <c:pt idx="33">
                  <c:v>-1.3089969389957471E-2</c:v>
                </c:pt>
                <c:pt idx="34">
                  <c:v>-8.7266462599716477E-3</c:v>
                </c:pt>
                <c:pt idx="35">
                  <c:v>-4.3633231299858239E-3</c:v>
                </c:pt>
                <c:pt idx="36">
                  <c:v>0</c:v>
                </c:pt>
                <c:pt idx="37">
                  <c:v>4.3633231299858239E-3</c:v>
                </c:pt>
                <c:pt idx="38">
                  <c:v>8.7266462599716477E-3</c:v>
                </c:pt>
                <c:pt idx="39">
                  <c:v>1.3089969389957471E-2</c:v>
                </c:pt>
                <c:pt idx="40">
                  <c:v>1.7453292519943295E-2</c:v>
                </c:pt>
                <c:pt idx="41">
                  <c:v>2.1816615649929118E-2</c:v>
                </c:pt>
                <c:pt idx="42">
                  <c:v>2.6179938779914941E-2</c:v>
                </c:pt>
                <c:pt idx="43">
                  <c:v>3.0543261909900768E-2</c:v>
                </c:pt>
                <c:pt idx="44">
                  <c:v>3.4906585039886591E-2</c:v>
                </c:pt>
                <c:pt idx="45">
                  <c:v>3.9269908169872414E-2</c:v>
                </c:pt>
                <c:pt idx="46">
                  <c:v>4.3633231299858237E-2</c:v>
                </c:pt>
                <c:pt idx="47">
                  <c:v>4.799655442984406E-2</c:v>
                </c:pt>
                <c:pt idx="48">
                  <c:v>5.2359877559829883E-2</c:v>
                </c:pt>
                <c:pt idx="49">
                  <c:v>5.6723200689815713E-2</c:v>
                </c:pt>
                <c:pt idx="50">
                  <c:v>6.1086523819801536E-2</c:v>
                </c:pt>
                <c:pt idx="51">
                  <c:v>6.5449846949787352E-2</c:v>
                </c:pt>
                <c:pt idx="52">
                  <c:v>6.9813170079773182E-2</c:v>
                </c:pt>
                <c:pt idx="53">
                  <c:v>7.4176493209759012E-2</c:v>
                </c:pt>
                <c:pt idx="54">
                  <c:v>7.8539816339744828E-2</c:v>
                </c:pt>
                <c:pt idx="55">
                  <c:v>8.2903139469730644E-2</c:v>
                </c:pt>
                <c:pt idx="56">
                  <c:v>8.7266462599716474E-2</c:v>
                </c:pt>
                <c:pt idx="57">
                  <c:v>9.1629785729702304E-2</c:v>
                </c:pt>
                <c:pt idx="58">
                  <c:v>9.599310885968812E-2</c:v>
                </c:pt>
                <c:pt idx="59">
                  <c:v>0.10035643198967394</c:v>
                </c:pt>
                <c:pt idx="60">
                  <c:v>0.10471975511965977</c:v>
                </c:pt>
                <c:pt idx="61">
                  <c:v>0.1090830782496456</c:v>
                </c:pt>
                <c:pt idx="62">
                  <c:v>0.11344640137963143</c:v>
                </c:pt>
                <c:pt idx="63">
                  <c:v>0.11780972450961724</c:v>
                </c:pt>
                <c:pt idx="64">
                  <c:v>0.12217304763960307</c:v>
                </c:pt>
                <c:pt idx="65">
                  <c:v>0.1265363707695889</c:v>
                </c:pt>
                <c:pt idx="66">
                  <c:v>0.1308996938995747</c:v>
                </c:pt>
                <c:pt idx="67">
                  <c:v>0.13526301702956053</c:v>
                </c:pt>
                <c:pt idx="68">
                  <c:v>0.13962634015954636</c:v>
                </c:pt>
                <c:pt idx="69">
                  <c:v>0.14398966328953219</c:v>
                </c:pt>
                <c:pt idx="70">
                  <c:v>0.14835298641951802</c:v>
                </c:pt>
                <c:pt idx="71">
                  <c:v>0.15271630954950383</c:v>
                </c:pt>
                <c:pt idx="72">
                  <c:v>0.15707963267948966</c:v>
                </c:pt>
                <c:pt idx="73">
                  <c:v>0.16144295580947549</c:v>
                </c:pt>
                <c:pt idx="74">
                  <c:v>0.16580627893946129</c:v>
                </c:pt>
                <c:pt idx="75">
                  <c:v>0.17016960206944712</c:v>
                </c:pt>
                <c:pt idx="76">
                  <c:v>0.17453292519943295</c:v>
                </c:pt>
                <c:pt idx="77">
                  <c:v>0.17889624832941875</c:v>
                </c:pt>
                <c:pt idx="78">
                  <c:v>0.18325957145940461</c:v>
                </c:pt>
                <c:pt idx="79">
                  <c:v>0.18762289458939041</c:v>
                </c:pt>
                <c:pt idx="80">
                  <c:v>0.19198621771937624</c:v>
                </c:pt>
                <c:pt idx="81">
                  <c:v>0.19634954084936207</c:v>
                </c:pt>
                <c:pt idx="82">
                  <c:v>0.20071286397934787</c:v>
                </c:pt>
                <c:pt idx="83">
                  <c:v>0.20507618710933373</c:v>
                </c:pt>
                <c:pt idx="84">
                  <c:v>0.20943951023931953</c:v>
                </c:pt>
                <c:pt idx="85">
                  <c:v>0.21380283336930536</c:v>
                </c:pt>
                <c:pt idx="86">
                  <c:v>0.21816615649929119</c:v>
                </c:pt>
                <c:pt idx="87">
                  <c:v>0.22252947962927699</c:v>
                </c:pt>
              </c:numCache>
            </c:numRef>
          </c:xVal>
          <c:yVal>
            <c:numRef>
              <c:f>'Clark Y'!$B$2:$B$89</c:f>
              <c:numCache>
                <c:formatCode>General</c:formatCode>
                <c:ptCount val="88"/>
                <c:pt idx="0">
                  <c:v>-0.34739999999999999</c:v>
                </c:pt>
                <c:pt idx="1">
                  <c:v>-0.38090000000000002</c:v>
                </c:pt>
                <c:pt idx="2">
                  <c:v>-0.4214</c:v>
                </c:pt>
                <c:pt idx="3">
                  <c:v>-0.36990000000000001</c:v>
                </c:pt>
                <c:pt idx="4">
                  <c:v>-0.36849999999999999</c:v>
                </c:pt>
                <c:pt idx="5">
                  <c:v>-0.38619999999999999</c:v>
                </c:pt>
                <c:pt idx="6">
                  <c:v>-0.41770000000000002</c:v>
                </c:pt>
                <c:pt idx="7">
                  <c:v>-0.46160000000000001</c:v>
                </c:pt>
                <c:pt idx="8">
                  <c:v>-0.48180000000000001</c:v>
                </c:pt>
                <c:pt idx="9">
                  <c:v>-0.46200000000000002</c:v>
                </c:pt>
                <c:pt idx="10">
                  <c:v>-0.46600000000000003</c:v>
                </c:pt>
                <c:pt idx="11">
                  <c:v>-0.49640000000000001</c:v>
                </c:pt>
                <c:pt idx="12">
                  <c:v>-0.4869</c:v>
                </c:pt>
                <c:pt idx="13">
                  <c:v>-0.48330000000000001</c:v>
                </c:pt>
                <c:pt idx="14">
                  <c:v>-0.48039999999999999</c:v>
                </c:pt>
                <c:pt idx="15">
                  <c:v>-0.44919999999999999</c:v>
                </c:pt>
                <c:pt idx="16">
                  <c:v>-0.42170000000000002</c:v>
                </c:pt>
                <c:pt idx="17">
                  <c:v>-0.37269999999999998</c:v>
                </c:pt>
                <c:pt idx="18">
                  <c:v>-0.33439999999999998</c:v>
                </c:pt>
                <c:pt idx="19">
                  <c:v>-0.29520000000000002</c:v>
                </c:pt>
                <c:pt idx="20">
                  <c:v>-0.25840000000000002</c:v>
                </c:pt>
                <c:pt idx="21">
                  <c:v>-0.22090000000000001</c:v>
                </c:pt>
                <c:pt idx="22">
                  <c:v>-0.17749999999999999</c:v>
                </c:pt>
                <c:pt idx="23">
                  <c:v>-0.1467</c:v>
                </c:pt>
                <c:pt idx="24">
                  <c:v>-0.10489999999999999</c:v>
                </c:pt>
                <c:pt idx="25">
                  <c:v>-7.1099999999999997E-2</c:v>
                </c:pt>
                <c:pt idx="26">
                  <c:v>-3.32E-2</c:v>
                </c:pt>
                <c:pt idx="27">
                  <c:v>7.4999999999999997E-3</c:v>
                </c:pt>
                <c:pt idx="28">
                  <c:v>3.7199999999999997E-2</c:v>
                </c:pt>
                <c:pt idx="29">
                  <c:v>7.9799999999999996E-2</c:v>
                </c:pt>
                <c:pt idx="30">
                  <c:v>0.1048</c:v>
                </c:pt>
                <c:pt idx="31">
                  <c:v>0.1696</c:v>
                </c:pt>
                <c:pt idx="32">
                  <c:v>0.21</c:v>
                </c:pt>
                <c:pt idx="33">
                  <c:v>0.26850000000000002</c:v>
                </c:pt>
                <c:pt idx="34">
                  <c:v>0.29709999999999998</c:v>
                </c:pt>
                <c:pt idx="35">
                  <c:v>0.33650000000000002</c:v>
                </c:pt>
                <c:pt idx="36">
                  <c:v>0.3674</c:v>
                </c:pt>
                <c:pt idx="37">
                  <c:v>0.39600000000000002</c:v>
                </c:pt>
                <c:pt idx="38">
                  <c:v>0.43409999999999999</c:v>
                </c:pt>
                <c:pt idx="39">
                  <c:v>0.4587</c:v>
                </c:pt>
                <c:pt idx="40">
                  <c:v>0.495</c:v>
                </c:pt>
                <c:pt idx="41">
                  <c:v>0.52180000000000004</c:v>
                </c:pt>
                <c:pt idx="42">
                  <c:v>0.5474</c:v>
                </c:pt>
                <c:pt idx="43">
                  <c:v>0.57969999999999999</c:v>
                </c:pt>
                <c:pt idx="44">
                  <c:v>0.60850000000000004</c:v>
                </c:pt>
                <c:pt idx="45">
                  <c:v>0.63390000000000002</c:v>
                </c:pt>
                <c:pt idx="46">
                  <c:v>0.66069999999999995</c:v>
                </c:pt>
                <c:pt idx="47">
                  <c:v>0.6885</c:v>
                </c:pt>
                <c:pt idx="48">
                  <c:v>0.71660000000000001</c:v>
                </c:pt>
                <c:pt idx="49">
                  <c:v>0.74380000000000002</c:v>
                </c:pt>
                <c:pt idx="50">
                  <c:v>0.76990000000000003</c:v>
                </c:pt>
                <c:pt idx="51">
                  <c:v>0.7954</c:v>
                </c:pt>
                <c:pt idx="52">
                  <c:v>0.82110000000000005</c:v>
                </c:pt>
                <c:pt idx="53">
                  <c:v>0.84709999999999996</c:v>
                </c:pt>
                <c:pt idx="54">
                  <c:v>0.87380000000000002</c:v>
                </c:pt>
                <c:pt idx="55">
                  <c:v>0.8972</c:v>
                </c:pt>
                <c:pt idx="56">
                  <c:v>0.92130000000000001</c:v>
                </c:pt>
                <c:pt idx="57">
                  <c:v>0.94599999999999995</c:v>
                </c:pt>
                <c:pt idx="58">
                  <c:v>0.97060000000000002</c:v>
                </c:pt>
                <c:pt idx="59">
                  <c:v>0.99490000000000001</c:v>
                </c:pt>
                <c:pt idx="60">
                  <c:v>1.0187999999999999</c:v>
                </c:pt>
                <c:pt idx="61">
                  <c:v>1.0422</c:v>
                </c:pt>
                <c:pt idx="62">
                  <c:v>1.0649999999999999</c:v>
                </c:pt>
                <c:pt idx="63">
                  <c:v>1.0872999999999999</c:v>
                </c:pt>
                <c:pt idx="64">
                  <c:v>1.1093999999999999</c:v>
                </c:pt>
                <c:pt idx="65">
                  <c:v>1.1315</c:v>
                </c:pt>
                <c:pt idx="66">
                  <c:v>1.1536</c:v>
                </c:pt>
                <c:pt idx="67">
                  <c:v>1.1755</c:v>
                </c:pt>
                <c:pt idx="68">
                  <c:v>1.1971000000000001</c:v>
                </c:pt>
                <c:pt idx="69">
                  <c:v>1.2181999999999999</c:v>
                </c:pt>
                <c:pt idx="70">
                  <c:v>1.2387999999999999</c:v>
                </c:pt>
                <c:pt idx="71">
                  <c:v>1.2581</c:v>
                </c:pt>
                <c:pt idx="72">
                  <c:v>1.2755000000000001</c:v>
                </c:pt>
                <c:pt idx="73">
                  <c:v>1.2907999999999999</c:v>
                </c:pt>
                <c:pt idx="74">
                  <c:v>1.3041</c:v>
                </c:pt>
                <c:pt idx="75">
                  <c:v>1.3159000000000001</c:v>
                </c:pt>
                <c:pt idx="76">
                  <c:v>1.3249</c:v>
                </c:pt>
                <c:pt idx="77">
                  <c:v>1.3309</c:v>
                </c:pt>
                <c:pt idx="78">
                  <c:v>1.3363</c:v>
                </c:pt>
                <c:pt idx="79">
                  <c:v>1.3412999999999999</c:v>
                </c:pt>
                <c:pt idx="80">
                  <c:v>1.3472999999999999</c:v>
                </c:pt>
                <c:pt idx="81">
                  <c:v>1.3539000000000001</c:v>
                </c:pt>
                <c:pt idx="82">
                  <c:v>1.3593999999999999</c:v>
                </c:pt>
                <c:pt idx="83">
                  <c:v>1.3649</c:v>
                </c:pt>
                <c:pt idx="84">
                  <c:v>1.3683000000000001</c:v>
                </c:pt>
                <c:pt idx="85">
                  <c:v>1.3687</c:v>
                </c:pt>
                <c:pt idx="86">
                  <c:v>1.3694</c:v>
                </c:pt>
                <c:pt idx="87">
                  <c:v>1.3687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7-43BA-BEEB-62A2C5D2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69679"/>
        <c:axId val="2131447199"/>
      </c:scatterChart>
      <c:valAx>
        <c:axId val="21306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47199"/>
        <c:crosses val="autoZero"/>
        <c:crossBetween val="midCat"/>
      </c:valAx>
      <c:valAx>
        <c:axId val="2131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 (Truncated)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'Clark Y'!$P$31:$P$69</c:f>
              <c:numCache>
                <c:formatCode>General</c:formatCode>
                <c:ptCount val="39"/>
                <c:pt idx="0">
                  <c:v>-8.2903139469730644E-2</c:v>
                </c:pt>
                <c:pt idx="1">
                  <c:v>-7.8539816339744828E-2</c:v>
                </c:pt>
                <c:pt idx="2">
                  <c:v>-7.4176493209759012E-2</c:v>
                </c:pt>
                <c:pt idx="3">
                  <c:v>-6.9813170079773182E-2</c:v>
                </c:pt>
                <c:pt idx="4">
                  <c:v>-6.5449846949787352E-2</c:v>
                </c:pt>
                <c:pt idx="5">
                  <c:v>-6.1086523819801536E-2</c:v>
                </c:pt>
                <c:pt idx="6">
                  <c:v>-5.6723200689815713E-2</c:v>
                </c:pt>
                <c:pt idx="7">
                  <c:v>-5.2359877559829883E-2</c:v>
                </c:pt>
                <c:pt idx="8">
                  <c:v>-4.799655442984406E-2</c:v>
                </c:pt>
                <c:pt idx="9">
                  <c:v>-4.3633231299858237E-2</c:v>
                </c:pt>
                <c:pt idx="10">
                  <c:v>-3.9269908169872414E-2</c:v>
                </c:pt>
                <c:pt idx="11">
                  <c:v>-3.4906585039886591E-2</c:v>
                </c:pt>
                <c:pt idx="12">
                  <c:v>-3.0543261909900768E-2</c:v>
                </c:pt>
                <c:pt idx="13">
                  <c:v>-2.6179938779914941E-2</c:v>
                </c:pt>
                <c:pt idx="14">
                  <c:v>-2.1816615649929118E-2</c:v>
                </c:pt>
                <c:pt idx="15">
                  <c:v>-1.7453292519943295E-2</c:v>
                </c:pt>
                <c:pt idx="16">
                  <c:v>-1.3089969389957471E-2</c:v>
                </c:pt>
                <c:pt idx="17">
                  <c:v>-8.7266462599716477E-3</c:v>
                </c:pt>
                <c:pt idx="18">
                  <c:v>-4.3633231299858239E-3</c:v>
                </c:pt>
                <c:pt idx="19">
                  <c:v>0</c:v>
                </c:pt>
                <c:pt idx="20">
                  <c:v>4.3633231299858239E-3</c:v>
                </c:pt>
                <c:pt idx="21">
                  <c:v>8.7266462599716477E-3</c:v>
                </c:pt>
                <c:pt idx="22">
                  <c:v>1.3089969389957471E-2</c:v>
                </c:pt>
                <c:pt idx="23">
                  <c:v>1.7453292519943295E-2</c:v>
                </c:pt>
                <c:pt idx="24">
                  <c:v>2.1816615649929118E-2</c:v>
                </c:pt>
                <c:pt idx="25">
                  <c:v>2.6179938779914941E-2</c:v>
                </c:pt>
                <c:pt idx="26">
                  <c:v>3.0543261909900768E-2</c:v>
                </c:pt>
                <c:pt idx="27">
                  <c:v>3.4906585039886591E-2</c:v>
                </c:pt>
                <c:pt idx="28">
                  <c:v>3.9269908169872414E-2</c:v>
                </c:pt>
                <c:pt idx="29">
                  <c:v>4.3633231299858237E-2</c:v>
                </c:pt>
                <c:pt idx="30">
                  <c:v>4.799655442984406E-2</c:v>
                </c:pt>
                <c:pt idx="31">
                  <c:v>5.2359877559829883E-2</c:v>
                </c:pt>
                <c:pt idx="32">
                  <c:v>5.6723200689815713E-2</c:v>
                </c:pt>
                <c:pt idx="33">
                  <c:v>6.1086523819801536E-2</c:v>
                </c:pt>
                <c:pt idx="34">
                  <c:v>6.5449846949787352E-2</c:v>
                </c:pt>
                <c:pt idx="35">
                  <c:v>6.9813170079773182E-2</c:v>
                </c:pt>
                <c:pt idx="36">
                  <c:v>7.4176493209759012E-2</c:v>
                </c:pt>
                <c:pt idx="37">
                  <c:v>7.8539816339744828E-2</c:v>
                </c:pt>
                <c:pt idx="38">
                  <c:v>8.2903139469730644E-2</c:v>
                </c:pt>
              </c:numCache>
            </c:numRef>
          </c:xVal>
          <c:yVal>
            <c:numRef>
              <c:f>'Clark Y'!$N$31:$N$69</c:f>
              <c:numCache>
                <c:formatCode>General</c:formatCode>
                <c:ptCount val="39"/>
                <c:pt idx="0">
                  <c:v>-0.37269999999999998</c:v>
                </c:pt>
                <c:pt idx="1">
                  <c:v>-0.33439999999999998</c:v>
                </c:pt>
                <c:pt idx="2">
                  <c:v>-0.29520000000000002</c:v>
                </c:pt>
                <c:pt idx="3">
                  <c:v>-0.25840000000000002</c:v>
                </c:pt>
                <c:pt idx="4">
                  <c:v>-0.22090000000000001</c:v>
                </c:pt>
                <c:pt idx="5">
                  <c:v>-0.17749999999999999</c:v>
                </c:pt>
                <c:pt idx="6">
                  <c:v>-0.1467</c:v>
                </c:pt>
                <c:pt idx="7">
                  <c:v>-0.10489999999999999</c:v>
                </c:pt>
                <c:pt idx="8">
                  <c:v>-7.1099999999999997E-2</c:v>
                </c:pt>
                <c:pt idx="9">
                  <c:v>-3.32E-2</c:v>
                </c:pt>
                <c:pt idx="10">
                  <c:v>7.4999999999999997E-3</c:v>
                </c:pt>
                <c:pt idx="11">
                  <c:v>3.7199999999999997E-2</c:v>
                </c:pt>
                <c:pt idx="12">
                  <c:v>7.9799999999999996E-2</c:v>
                </c:pt>
                <c:pt idx="13">
                  <c:v>0.1048</c:v>
                </c:pt>
                <c:pt idx="14">
                  <c:v>0.1696</c:v>
                </c:pt>
                <c:pt idx="15">
                  <c:v>0.21</c:v>
                </c:pt>
                <c:pt idx="16">
                  <c:v>0.26850000000000002</c:v>
                </c:pt>
                <c:pt idx="17">
                  <c:v>0.29709999999999998</c:v>
                </c:pt>
                <c:pt idx="18">
                  <c:v>0.33650000000000002</c:v>
                </c:pt>
                <c:pt idx="19">
                  <c:v>0.3674</c:v>
                </c:pt>
                <c:pt idx="20">
                  <c:v>0.39600000000000002</c:v>
                </c:pt>
                <c:pt idx="21">
                  <c:v>0.43409999999999999</c:v>
                </c:pt>
                <c:pt idx="22">
                  <c:v>0.4587</c:v>
                </c:pt>
                <c:pt idx="23">
                  <c:v>0.495</c:v>
                </c:pt>
                <c:pt idx="24">
                  <c:v>0.52180000000000004</c:v>
                </c:pt>
                <c:pt idx="25">
                  <c:v>0.5474</c:v>
                </c:pt>
                <c:pt idx="26">
                  <c:v>0.57969999999999999</c:v>
                </c:pt>
                <c:pt idx="27">
                  <c:v>0.60850000000000004</c:v>
                </c:pt>
                <c:pt idx="28">
                  <c:v>0.63390000000000002</c:v>
                </c:pt>
                <c:pt idx="29">
                  <c:v>0.66069999999999995</c:v>
                </c:pt>
                <c:pt idx="30">
                  <c:v>0.6885</c:v>
                </c:pt>
                <c:pt idx="31">
                  <c:v>0.71660000000000001</c:v>
                </c:pt>
                <c:pt idx="32">
                  <c:v>0.74380000000000002</c:v>
                </c:pt>
                <c:pt idx="33">
                  <c:v>0.76990000000000003</c:v>
                </c:pt>
                <c:pt idx="34">
                  <c:v>0.7954</c:v>
                </c:pt>
                <c:pt idx="35">
                  <c:v>0.82110000000000005</c:v>
                </c:pt>
                <c:pt idx="36">
                  <c:v>0.84709999999999996</c:v>
                </c:pt>
                <c:pt idx="37">
                  <c:v>0.87380000000000002</c:v>
                </c:pt>
                <c:pt idx="38">
                  <c:v>0.8972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8-4F48-B707-7A40B4ED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52527"/>
        <c:axId val="537125727"/>
      </c:scatterChart>
      <c:valAx>
        <c:axId val="53115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5727"/>
        <c:crosses val="autoZero"/>
        <c:crossBetween val="midCat"/>
      </c:valAx>
      <c:valAx>
        <c:axId val="5371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 (Truncated)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'ARAD-10'!$O$29:$O$61</c:f>
              <c:numCache>
                <c:formatCode>General</c:formatCode>
                <c:ptCount val="33"/>
                <c:pt idx="0">
                  <c:v>-6.9813170079773182E-2</c:v>
                </c:pt>
                <c:pt idx="1">
                  <c:v>-6.5449846949787352E-2</c:v>
                </c:pt>
                <c:pt idx="2">
                  <c:v>-6.1086523819801536E-2</c:v>
                </c:pt>
                <c:pt idx="3">
                  <c:v>-5.6723200689815713E-2</c:v>
                </c:pt>
                <c:pt idx="4">
                  <c:v>-5.2359877559829883E-2</c:v>
                </c:pt>
                <c:pt idx="5">
                  <c:v>-4.799655442984406E-2</c:v>
                </c:pt>
                <c:pt idx="6">
                  <c:v>-4.3633231299858237E-2</c:v>
                </c:pt>
                <c:pt idx="7">
                  <c:v>-3.9269908169872414E-2</c:v>
                </c:pt>
                <c:pt idx="8">
                  <c:v>-3.4906585039886591E-2</c:v>
                </c:pt>
                <c:pt idx="9">
                  <c:v>-3.0543261909900768E-2</c:v>
                </c:pt>
                <c:pt idx="10">
                  <c:v>-2.6179938779914941E-2</c:v>
                </c:pt>
                <c:pt idx="11">
                  <c:v>-2.1816615649929118E-2</c:v>
                </c:pt>
                <c:pt idx="12">
                  <c:v>-1.7453292519943295E-2</c:v>
                </c:pt>
                <c:pt idx="13">
                  <c:v>-1.3089969389957471E-2</c:v>
                </c:pt>
                <c:pt idx="14">
                  <c:v>-8.7266462599716477E-3</c:v>
                </c:pt>
                <c:pt idx="15">
                  <c:v>-4.3633231299858239E-3</c:v>
                </c:pt>
                <c:pt idx="16">
                  <c:v>0</c:v>
                </c:pt>
                <c:pt idx="17">
                  <c:v>4.3633231299858239E-3</c:v>
                </c:pt>
                <c:pt idx="18">
                  <c:v>8.7266462599716477E-3</c:v>
                </c:pt>
                <c:pt idx="19">
                  <c:v>1.3089969389957471E-2</c:v>
                </c:pt>
                <c:pt idx="20">
                  <c:v>1.7453292519943295E-2</c:v>
                </c:pt>
                <c:pt idx="21">
                  <c:v>2.1816615649929118E-2</c:v>
                </c:pt>
                <c:pt idx="22">
                  <c:v>2.6179938779914941E-2</c:v>
                </c:pt>
                <c:pt idx="23">
                  <c:v>3.0543261909900768E-2</c:v>
                </c:pt>
                <c:pt idx="24">
                  <c:v>3.4906585039886591E-2</c:v>
                </c:pt>
                <c:pt idx="25">
                  <c:v>3.9269908169872414E-2</c:v>
                </c:pt>
                <c:pt idx="26">
                  <c:v>4.3633231299858237E-2</c:v>
                </c:pt>
                <c:pt idx="27">
                  <c:v>4.799655442984406E-2</c:v>
                </c:pt>
                <c:pt idx="28">
                  <c:v>5.2359877559829883E-2</c:v>
                </c:pt>
                <c:pt idx="29">
                  <c:v>5.6723200689815713E-2</c:v>
                </c:pt>
                <c:pt idx="30">
                  <c:v>6.1086523819801536E-2</c:v>
                </c:pt>
                <c:pt idx="31">
                  <c:v>6.5449846949787352E-2</c:v>
                </c:pt>
                <c:pt idx="32">
                  <c:v>6.9813170079773182E-2</c:v>
                </c:pt>
              </c:numCache>
            </c:numRef>
          </c:xVal>
          <c:yVal>
            <c:numRef>
              <c:f>'ARAD-10'!$M$29:$M$61</c:f>
              <c:numCache>
                <c:formatCode>General</c:formatCode>
                <c:ptCount val="33"/>
                <c:pt idx="0">
                  <c:v>-0.22600000000000001</c:v>
                </c:pt>
                <c:pt idx="1">
                  <c:v>-0.2074</c:v>
                </c:pt>
                <c:pt idx="2">
                  <c:v>-0.1772</c:v>
                </c:pt>
                <c:pt idx="3">
                  <c:v>-0.13320000000000001</c:v>
                </c:pt>
                <c:pt idx="4">
                  <c:v>-8.5500000000000007E-2</c:v>
                </c:pt>
                <c:pt idx="5">
                  <c:v>-3.9E-2</c:v>
                </c:pt>
                <c:pt idx="6">
                  <c:v>7.4999999999999997E-3</c:v>
                </c:pt>
                <c:pt idx="7">
                  <c:v>5.6099999999999997E-2</c:v>
                </c:pt>
                <c:pt idx="8">
                  <c:v>9.8799999999999999E-2</c:v>
                </c:pt>
                <c:pt idx="9">
                  <c:v>0.14749999999999999</c:v>
                </c:pt>
                <c:pt idx="10">
                  <c:v>0.189</c:v>
                </c:pt>
                <c:pt idx="11">
                  <c:v>0.2399</c:v>
                </c:pt>
                <c:pt idx="12">
                  <c:v>0.28089999999999998</c:v>
                </c:pt>
                <c:pt idx="13">
                  <c:v>0.3367</c:v>
                </c:pt>
                <c:pt idx="14">
                  <c:v>0.37819999999999998</c:v>
                </c:pt>
                <c:pt idx="15">
                  <c:v>0.41789999999999999</c:v>
                </c:pt>
                <c:pt idx="16">
                  <c:v>0.45</c:v>
                </c:pt>
                <c:pt idx="17">
                  <c:v>0.48409999999999997</c:v>
                </c:pt>
                <c:pt idx="18">
                  <c:v>0.51490000000000002</c:v>
                </c:pt>
                <c:pt idx="19">
                  <c:v>0.54330000000000001</c:v>
                </c:pt>
                <c:pt idx="20">
                  <c:v>0.57030000000000003</c:v>
                </c:pt>
                <c:pt idx="21">
                  <c:v>0.59660000000000002</c:v>
                </c:pt>
                <c:pt idx="22">
                  <c:v>0.62280000000000002</c:v>
                </c:pt>
                <c:pt idx="23">
                  <c:v>0.64900000000000002</c:v>
                </c:pt>
                <c:pt idx="24">
                  <c:v>0.67520000000000002</c:v>
                </c:pt>
                <c:pt idx="25">
                  <c:v>0.7016</c:v>
                </c:pt>
                <c:pt idx="26">
                  <c:v>0.72719999999999996</c:v>
                </c:pt>
                <c:pt idx="27">
                  <c:v>0.75319999999999998</c:v>
                </c:pt>
                <c:pt idx="28">
                  <c:v>0.77869999999999995</c:v>
                </c:pt>
                <c:pt idx="29">
                  <c:v>0.80410000000000004</c:v>
                </c:pt>
                <c:pt idx="30">
                  <c:v>0.82899999999999996</c:v>
                </c:pt>
                <c:pt idx="31">
                  <c:v>0.85340000000000005</c:v>
                </c:pt>
                <c:pt idx="32">
                  <c:v>0.87729999999999997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F-467C-BE3F-78B6994A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15743"/>
        <c:axId val="1592394655"/>
      </c:scatterChart>
      <c:valAx>
        <c:axId val="10603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4655"/>
        <c:crosses val="autoZero"/>
        <c:crossBetween val="midCat"/>
      </c:valAx>
      <c:valAx>
        <c:axId val="15923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1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'S7055'!$O$40:$O$80</c:f>
              <c:numCache>
                <c:formatCode>General</c:formatCode>
                <c:ptCount val="41"/>
                <c:pt idx="0">
                  <c:v>-8.7266462599716474E-2</c:v>
                </c:pt>
                <c:pt idx="1">
                  <c:v>-8.2903139469730644E-2</c:v>
                </c:pt>
                <c:pt idx="2">
                  <c:v>-7.8539816339744828E-2</c:v>
                </c:pt>
                <c:pt idx="3">
                  <c:v>-7.4176493209759012E-2</c:v>
                </c:pt>
                <c:pt idx="4">
                  <c:v>-6.9813170079773182E-2</c:v>
                </c:pt>
                <c:pt idx="5">
                  <c:v>-6.5449846949787352E-2</c:v>
                </c:pt>
                <c:pt idx="6">
                  <c:v>-6.1086523819801536E-2</c:v>
                </c:pt>
                <c:pt idx="7">
                  <c:v>-5.6723200689815713E-2</c:v>
                </c:pt>
                <c:pt idx="8">
                  <c:v>-5.2359877559829883E-2</c:v>
                </c:pt>
                <c:pt idx="9">
                  <c:v>-4.799655442984406E-2</c:v>
                </c:pt>
                <c:pt idx="10">
                  <c:v>-4.3633231299858237E-2</c:v>
                </c:pt>
                <c:pt idx="11">
                  <c:v>-3.9269908169872414E-2</c:v>
                </c:pt>
                <c:pt idx="12">
                  <c:v>-3.4906585039886591E-2</c:v>
                </c:pt>
                <c:pt idx="13">
                  <c:v>-3.0543261909900768E-2</c:v>
                </c:pt>
                <c:pt idx="14">
                  <c:v>-2.6179938779914941E-2</c:v>
                </c:pt>
                <c:pt idx="15">
                  <c:v>-2.1816615649929118E-2</c:v>
                </c:pt>
                <c:pt idx="16">
                  <c:v>-1.7453292519943295E-2</c:v>
                </c:pt>
                <c:pt idx="17">
                  <c:v>-1.3089969389957471E-2</c:v>
                </c:pt>
                <c:pt idx="18">
                  <c:v>-8.7266462599716477E-3</c:v>
                </c:pt>
                <c:pt idx="19">
                  <c:v>-4.3633231299858239E-3</c:v>
                </c:pt>
                <c:pt idx="20">
                  <c:v>0</c:v>
                </c:pt>
                <c:pt idx="21">
                  <c:v>4.3633231299858239E-3</c:v>
                </c:pt>
                <c:pt idx="22">
                  <c:v>8.7266462599716477E-3</c:v>
                </c:pt>
                <c:pt idx="23">
                  <c:v>1.3089969389957471E-2</c:v>
                </c:pt>
                <c:pt idx="24">
                  <c:v>1.7453292519943295E-2</c:v>
                </c:pt>
                <c:pt idx="25">
                  <c:v>2.1816615649929118E-2</c:v>
                </c:pt>
                <c:pt idx="26">
                  <c:v>2.6179938779914941E-2</c:v>
                </c:pt>
                <c:pt idx="27">
                  <c:v>3.0543261909900768E-2</c:v>
                </c:pt>
                <c:pt idx="28">
                  <c:v>3.4906585039886591E-2</c:v>
                </c:pt>
                <c:pt idx="29">
                  <c:v>3.9269908169872414E-2</c:v>
                </c:pt>
                <c:pt idx="30">
                  <c:v>4.3633231299858237E-2</c:v>
                </c:pt>
                <c:pt idx="31">
                  <c:v>4.799655442984406E-2</c:v>
                </c:pt>
                <c:pt idx="32">
                  <c:v>5.2359877559829883E-2</c:v>
                </c:pt>
                <c:pt idx="33">
                  <c:v>5.6723200689815713E-2</c:v>
                </c:pt>
                <c:pt idx="34">
                  <c:v>6.1086523819801536E-2</c:v>
                </c:pt>
                <c:pt idx="35">
                  <c:v>6.5449846949787352E-2</c:v>
                </c:pt>
                <c:pt idx="36">
                  <c:v>6.9813170079773182E-2</c:v>
                </c:pt>
                <c:pt idx="37">
                  <c:v>7.4176493209759012E-2</c:v>
                </c:pt>
                <c:pt idx="38">
                  <c:v>7.8539816339744828E-2</c:v>
                </c:pt>
                <c:pt idx="39">
                  <c:v>8.2903139469730644E-2</c:v>
                </c:pt>
                <c:pt idx="40">
                  <c:v>8.7266462599716474E-2</c:v>
                </c:pt>
              </c:numCache>
            </c:numRef>
          </c:xVal>
          <c:yVal>
            <c:numRef>
              <c:f>'S7055'!$M$40:$M$80</c:f>
              <c:numCache>
                <c:formatCode>General</c:formatCode>
                <c:ptCount val="41"/>
                <c:pt idx="0">
                  <c:v>-0.3553</c:v>
                </c:pt>
                <c:pt idx="1">
                  <c:v>-0.33090000000000003</c:v>
                </c:pt>
                <c:pt idx="2">
                  <c:v>-0.30099999999999999</c:v>
                </c:pt>
                <c:pt idx="3">
                  <c:v>-0.25919999999999999</c:v>
                </c:pt>
                <c:pt idx="4">
                  <c:v>-0.2238</c:v>
                </c:pt>
                <c:pt idx="5">
                  <c:v>-0.18959999999999999</c:v>
                </c:pt>
                <c:pt idx="6">
                  <c:v>-0.15490000000000001</c:v>
                </c:pt>
                <c:pt idx="7">
                  <c:v>-0.11890000000000001</c:v>
                </c:pt>
                <c:pt idx="8">
                  <c:v>-8.4599999999999995E-2</c:v>
                </c:pt>
                <c:pt idx="9">
                  <c:v>-3.8699999999999998E-2</c:v>
                </c:pt>
                <c:pt idx="10">
                  <c:v>-1.3299999999999999E-2</c:v>
                </c:pt>
                <c:pt idx="11">
                  <c:v>3.2500000000000001E-2</c:v>
                </c:pt>
                <c:pt idx="12">
                  <c:v>5.57E-2</c:v>
                </c:pt>
                <c:pt idx="13">
                  <c:v>0.19470000000000001</c:v>
                </c:pt>
                <c:pt idx="14">
                  <c:v>0.22</c:v>
                </c:pt>
                <c:pt idx="15">
                  <c:v>0.2535</c:v>
                </c:pt>
                <c:pt idx="16">
                  <c:v>0.28899999999999998</c:v>
                </c:pt>
                <c:pt idx="17">
                  <c:v>0.31269999999999998</c:v>
                </c:pt>
                <c:pt idx="18">
                  <c:v>0.34760000000000002</c:v>
                </c:pt>
                <c:pt idx="19">
                  <c:v>0.373</c:v>
                </c:pt>
                <c:pt idx="20">
                  <c:v>0.3952</c:v>
                </c:pt>
                <c:pt idx="21">
                  <c:v>0.4259</c:v>
                </c:pt>
                <c:pt idx="22">
                  <c:v>0.45029999999999998</c:v>
                </c:pt>
                <c:pt idx="23">
                  <c:v>0.4718</c:v>
                </c:pt>
                <c:pt idx="24">
                  <c:v>0.49880000000000002</c:v>
                </c:pt>
                <c:pt idx="25">
                  <c:v>0.52510000000000001</c:v>
                </c:pt>
                <c:pt idx="26">
                  <c:v>0.54669999999999996</c:v>
                </c:pt>
                <c:pt idx="27">
                  <c:v>0.57179999999999997</c:v>
                </c:pt>
                <c:pt idx="28">
                  <c:v>0.60040000000000004</c:v>
                </c:pt>
                <c:pt idx="29">
                  <c:v>0.62239999999999995</c:v>
                </c:pt>
                <c:pt idx="30">
                  <c:v>0.64629999999999999</c:v>
                </c:pt>
                <c:pt idx="31">
                  <c:v>0.67449999999999999</c:v>
                </c:pt>
                <c:pt idx="32">
                  <c:v>0.69979999999999998</c:v>
                </c:pt>
                <c:pt idx="33">
                  <c:v>0.72309999999999997</c:v>
                </c:pt>
                <c:pt idx="34">
                  <c:v>0.74750000000000005</c:v>
                </c:pt>
                <c:pt idx="35">
                  <c:v>0.77359999999999995</c:v>
                </c:pt>
                <c:pt idx="36">
                  <c:v>0.80249999999999999</c:v>
                </c:pt>
                <c:pt idx="37">
                  <c:v>0.82609999999999995</c:v>
                </c:pt>
                <c:pt idx="38">
                  <c:v>0.85019999999999996</c:v>
                </c:pt>
                <c:pt idx="39">
                  <c:v>0.87460000000000004</c:v>
                </c:pt>
                <c:pt idx="40">
                  <c:v>0.8992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A-44C3-AFA0-88852AEE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80751"/>
        <c:axId val="694422255"/>
      </c:scatterChart>
      <c:valAx>
        <c:axId val="6384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2255"/>
        <c:crosses val="autoZero"/>
        <c:crossBetween val="midCat"/>
      </c:valAx>
      <c:valAx>
        <c:axId val="6944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8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vs.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'BE50'!$D$2:$D$85</c:f>
              <c:numCache>
                <c:formatCode>General</c:formatCode>
                <c:ptCount val="84"/>
                <c:pt idx="0">
                  <c:v>-0.1308996938995747</c:v>
                </c:pt>
                <c:pt idx="1">
                  <c:v>-0.1265363707695889</c:v>
                </c:pt>
                <c:pt idx="2">
                  <c:v>-0.12217304763960307</c:v>
                </c:pt>
                <c:pt idx="3">
                  <c:v>-0.11780972450961724</c:v>
                </c:pt>
                <c:pt idx="4">
                  <c:v>-0.11344640137963143</c:v>
                </c:pt>
                <c:pt idx="5">
                  <c:v>-0.1090830782496456</c:v>
                </c:pt>
                <c:pt idx="6">
                  <c:v>-0.10471975511965977</c:v>
                </c:pt>
                <c:pt idx="7">
                  <c:v>-0.10035643198967394</c:v>
                </c:pt>
                <c:pt idx="8">
                  <c:v>-9.599310885968812E-2</c:v>
                </c:pt>
                <c:pt idx="9">
                  <c:v>-9.1629785729702304E-2</c:v>
                </c:pt>
                <c:pt idx="10">
                  <c:v>-8.7266462599716474E-2</c:v>
                </c:pt>
                <c:pt idx="11">
                  <c:v>-8.2903139469730644E-2</c:v>
                </c:pt>
                <c:pt idx="12">
                  <c:v>-7.8539816339744828E-2</c:v>
                </c:pt>
                <c:pt idx="13">
                  <c:v>-7.4176493209759012E-2</c:v>
                </c:pt>
                <c:pt idx="14">
                  <c:v>-6.9813170079773182E-2</c:v>
                </c:pt>
                <c:pt idx="15">
                  <c:v>-6.5449846949787352E-2</c:v>
                </c:pt>
                <c:pt idx="16">
                  <c:v>-6.1086523819801536E-2</c:v>
                </c:pt>
                <c:pt idx="17">
                  <c:v>-5.6723200689815713E-2</c:v>
                </c:pt>
                <c:pt idx="18">
                  <c:v>-5.2359877559829883E-2</c:v>
                </c:pt>
                <c:pt idx="19">
                  <c:v>-4.799655442984406E-2</c:v>
                </c:pt>
                <c:pt idx="20">
                  <c:v>-4.3633231299858237E-2</c:v>
                </c:pt>
                <c:pt idx="21">
                  <c:v>-3.9269908169872414E-2</c:v>
                </c:pt>
                <c:pt idx="22">
                  <c:v>-3.4906585039886591E-2</c:v>
                </c:pt>
                <c:pt idx="23">
                  <c:v>-3.0543261909900768E-2</c:v>
                </c:pt>
                <c:pt idx="24">
                  <c:v>-2.6179938779914941E-2</c:v>
                </c:pt>
                <c:pt idx="25">
                  <c:v>-2.1816615649929118E-2</c:v>
                </c:pt>
                <c:pt idx="26">
                  <c:v>-1.7453292519943295E-2</c:v>
                </c:pt>
                <c:pt idx="27">
                  <c:v>-1.3089969389957471E-2</c:v>
                </c:pt>
                <c:pt idx="28">
                  <c:v>-8.7266462599716477E-3</c:v>
                </c:pt>
                <c:pt idx="29">
                  <c:v>-4.3633231299858239E-3</c:v>
                </c:pt>
                <c:pt idx="30">
                  <c:v>0</c:v>
                </c:pt>
                <c:pt idx="31">
                  <c:v>4.3633231299858239E-3</c:v>
                </c:pt>
                <c:pt idx="32">
                  <c:v>8.7266462599716477E-3</c:v>
                </c:pt>
                <c:pt idx="33">
                  <c:v>1.3089969389957471E-2</c:v>
                </c:pt>
                <c:pt idx="34">
                  <c:v>1.7453292519943295E-2</c:v>
                </c:pt>
                <c:pt idx="35">
                  <c:v>2.1816615649929118E-2</c:v>
                </c:pt>
                <c:pt idx="36">
                  <c:v>2.6179938779914941E-2</c:v>
                </c:pt>
                <c:pt idx="37">
                  <c:v>3.0543261909900768E-2</c:v>
                </c:pt>
                <c:pt idx="38">
                  <c:v>3.4906585039886591E-2</c:v>
                </c:pt>
                <c:pt idx="39">
                  <c:v>3.9269908169872414E-2</c:v>
                </c:pt>
                <c:pt idx="40">
                  <c:v>4.3633231299858237E-2</c:v>
                </c:pt>
                <c:pt idx="41">
                  <c:v>4.799655442984406E-2</c:v>
                </c:pt>
                <c:pt idx="42">
                  <c:v>5.2359877559829883E-2</c:v>
                </c:pt>
                <c:pt idx="43">
                  <c:v>5.6723200689815713E-2</c:v>
                </c:pt>
                <c:pt idx="44">
                  <c:v>6.1086523819801536E-2</c:v>
                </c:pt>
                <c:pt idx="45">
                  <c:v>6.5449846949787352E-2</c:v>
                </c:pt>
                <c:pt idx="46">
                  <c:v>6.9813170079773182E-2</c:v>
                </c:pt>
                <c:pt idx="47">
                  <c:v>7.4176493209759012E-2</c:v>
                </c:pt>
                <c:pt idx="48">
                  <c:v>7.8539816339744828E-2</c:v>
                </c:pt>
                <c:pt idx="49">
                  <c:v>8.2903139469730644E-2</c:v>
                </c:pt>
                <c:pt idx="50">
                  <c:v>8.7266462599716474E-2</c:v>
                </c:pt>
                <c:pt idx="51">
                  <c:v>9.1629785729702304E-2</c:v>
                </c:pt>
                <c:pt idx="52">
                  <c:v>9.599310885968812E-2</c:v>
                </c:pt>
                <c:pt idx="53">
                  <c:v>0.10035643198967394</c:v>
                </c:pt>
                <c:pt idx="54">
                  <c:v>0.10471975511965977</c:v>
                </c:pt>
                <c:pt idx="55">
                  <c:v>0.1090830782496456</c:v>
                </c:pt>
                <c:pt idx="56">
                  <c:v>0.11344640137963143</c:v>
                </c:pt>
                <c:pt idx="57">
                  <c:v>0.11780972450961724</c:v>
                </c:pt>
                <c:pt idx="58">
                  <c:v>0.12217304763960307</c:v>
                </c:pt>
                <c:pt idx="59">
                  <c:v>0.1265363707695889</c:v>
                </c:pt>
                <c:pt idx="60">
                  <c:v>0.1308996938995747</c:v>
                </c:pt>
                <c:pt idx="61">
                  <c:v>0.13526301702956053</c:v>
                </c:pt>
                <c:pt idx="62">
                  <c:v>0.13962634015954636</c:v>
                </c:pt>
                <c:pt idx="63">
                  <c:v>0.14398966328953219</c:v>
                </c:pt>
                <c:pt idx="64">
                  <c:v>0.14835298641951802</c:v>
                </c:pt>
                <c:pt idx="65">
                  <c:v>0.15271630954950383</c:v>
                </c:pt>
                <c:pt idx="66">
                  <c:v>0.15707963267948966</c:v>
                </c:pt>
                <c:pt idx="67">
                  <c:v>0.16144295580947549</c:v>
                </c:pt>
                <c:pt idx="68">
                  <c:v>0.16580627893946129</c:v>
                </c:pt>
                <c:pt idx="69">
                  <c:v>0.17016960206944712</c:v>
                </c:pt>
                <c:pt idx="70">
                  <c:v>0.17453292519943295</c:v>
                </c:pt>
                <c:pt idx="71">
                  <c:v>0.17889624832941875</c:v>
                </c:pt>
                <c:pt idx="72">
                  <c:v>0.18325957145940461</c:v>
                </c:pt>
                <c:pt idx="73">
                  <c:v>0.18762289458939041</c:v>
                </c:pt>
                <c:pt idx="74">
                  <c:v>0.19198621771937624</c:v>
                </c:pt>
                <c:pt idx="75">
                  <c:v>0.19634954084936207</c:v>
                </c:pt>
                <c:pt idx="76">
                  <c:v>0.20071286397934787</c:v>
                </c:pt>
                <c:pt idx="77">
                  <c:v>0.20507618710933373</c:v>
                </c:pt>
                <c:pt idx="78">
                  <c:v>0.20943951023931953</c:v>
                </c:pt>
                <c:pt idx="79">
                  <c:v>0.21380283336930536</c:v>
                </c:pt>
                <c:pt idx="80">
                  <c:v>0.21816615649929119</c:v>
                </c:pt>
                <c:pt idx="81">
                  <c:v>0.22252947962927699</c:v>
                </c:pt>
                <c:pt idx="82">
                  <c:v>0.22689280275926285</c:v>
                </c:pt>
                <c:pt idx="83">
                  <c:v>0.23125612588924865</c:v>
                </c:pt>
              </c:numCache>
            </c:numRef>
          </c:xVal>
          <c:yVal>
            <c:numRef>
              <c:f>'BE50'!$B$2:$B$85</c:f>
              <c:numCache>
                <c:formatCode>General</c:formatCode>
                <c:ptCount val="84"/>
                <c:pt idx="0">
                  <c:v>-0.35770000000000002</c:v>
                </c:pt>
                <c:pt idx="1">
                  <c:v>-0.36370000000000002</c:v>
                </c:pt>
                <c:pt idx="2">
                  <c:v>-0.36549999999999999</c:v>
                </c:pt>
                <c:pt idx="3">
                  <c:v>-0.36149999999999999</c:v>
                </c:pt>
                <c:pt idx="4">
                  <c:v>-0.35349999999999998</c:v>
                </c:pt>
                <c:pt idx="5">
                  <c:v>-0.34889999999999999</c:v>
                </c:pt>
                <c:pt idx="6">
                  <c:v>-0.34389999999999998</c:v>
                </c:pt>
                <c:pt idx="7">
                  <c:v>-0.32990000000000003</c:v>
                </c:pt>
                <c:pt idx="8">
                  <c:v>-0.32879999999999998</c:v>
                </c:pt>
                <c:pt idx="9">
                  <c:v>-0.3221</c:v>
                </c:pt>
                <c:pt idx="10">
                  <c:v>-0.29139999999999999</c:v>
                </c:pt>
                <c:pt idx="11">
                  <c:v>-0.2893</c:v>
                </c:pt>
                <c:pt idx="12">
                  <c:v>-0.27860000000000001</c:v>
                </c:pt>
                <c:pt idx="13">
                  <c:v>-0.2515</c:v>
                </c:pt>
                <c:pt idx="14">
                  <c:v>-0.2223</c:v>
                </c:pt>
                <c:pt idx="15">
                  <c:v>-0.21240000000000001</c:v>
                </c:pt>
                <c:pt idx="16">
                  <c:v>-0.1898</c:v>
                </c:pt>
                <c:pt idx="17">
                  <c:v>-0.161</c:v>
                </c:pt>
                <c:pt idx="18">
                  <c:v>-5.6000000000000001E-2</c:v>
                </c:pt>
                <c:pt idx="19">
                  <c:v>-1.9800000000000002E-2</c:v>
                </c:pt>
                <c:pt idx="20">
                  <c:v>-6.0600000000000001E-2</c:v>
                </c:pt>
                <c:pt idx="21">
                  <c:v>-4.6399999999999997E-2</c:v>
                </c:pt>
                <c:pt idx="22">
                  <c:v>7.8700000000000006E-2</c:v>
                </c:pt>
                <c:pt idx="23">
                  <c:v>0.1082</c:v>
                </c:pt>
                <c:pt idx="24">
                  <c:v>0.13719999999999999</c:v>
                </c:pt>
                <c:pt idx="25">
                  <c:v>0.1671</c:v>
                </c:pt>
                <c:pt idx="26">
                  <c:v>0.2006</c:v>
                </c:pt>
                <c:pt idx="27">
                  <c:v>0.25380000000000003</c:v>
                </c:pt>
                <c:pt idx="28">
                  <c:v>0.29320000000000002</c:v>
                </c:pt>
                <c:pt idx="29">
                  <c:v>0.34239999999999998</c:v>
                </c:pt>
                <c:pt idx="30">
                  <c:v>0.38940000000000002</c:v>
                </c:pt>
                <c:pt idx="31">
                  <c:v>0.43490000000000001</c:v>
                </c:pt>
                <c:pt idx="32">
                  <c:v>0.47949999999999998</c:v>
                </c:pt>
                <c:pt idx="33">
                  <c:v>0.52400000000000002</c:v>
                </c:pt>
                <c:pt idx="34">
                  <c:v>0.56489999999999996</c:v>
                </c:pt>
                <c:pt idx="35">
                  <c:v>0.6028</c:v>
                </c:pt>
                <c:pt idx="36">
                  <c:v>0.63829999999999998</c:v>
                </c:pt>
                <c:pt idx="37">
                  <c:v>0.67200000000000004</c:v>
                </c:pt>
                <c:pt idx="38">
                  <c:v>0.70020000000000004</c:v>
                </c:pt>
                <c:pt idx="39">
                  <c:v>0.72989999999999999</c:v>
                </c:pt>
                <c:pt idx="40">
                  <c:v>0.75660000000000005</c:v>
                </c:pt>
                <c:pt idx="41">
                  <c:v>0.78290000000000004</c:v>
                </c:pt>
                <c:pt idx="42">
                  <c:v>0.80820000000000003</c:v>
                </c:pt>
                <c:pt idx="43">
                  <c:v>0.83340000000000003</c:v>
                </c:pt>
                <c:pt idx="44">
                  <c:v>0.85799999999999998</c:v>
                </c:pt>
                <c:pt idx="45">
                  <c:v>0.88270000000000004</c:v>
                </c:pt>
                <c:pt idx="46">
                  <c:v>0.90700000000000003</c:v>
                </c:pt>
                <c:pt idx="47">
                  <c:v>0.93159999999999998</c:v>
                </c:pt>
                <c:pt idx="48">
                  <c:v>0.95630000000000004</c:v>
                </c:pt>
                <c:pt idx="49">
                  <c:v>0.98109999999999997</c:v>
                </c:pt>
                <c:pt idx="50">
                  <c:v>1.0062</c:v>
                </c:pt>
                <c:pt idx="51">
                  <c:v>1.0310999999999999</c:v>
                </c:pt>
                <c:pt idx="52">
                  <c:v>1.0563</c:v>
                </c:pt>
                <c:pt idx="53">
                  <c:v>1.0812999999999999</c:v>
                </c:pt>
                <c:pt idx="54">
                  <c:v>1.1060000000000001</c:v>
                </c:pt>
                <c:pt idx="55">
                  <c:v>1.1308</c:v>
                </c:pt>
                <c:pt idx="56">
                  <c:v>1.1553</c:v>
                </c:pt>
                <c:pt idx="57">
                  <c:v>1.1795</c:v>
                </c:pt>
                <c:pt idx="58">
                  <c:v>1.2020999999999999</c:v>
                </c:pt>
                <c:pt idx="59">
                  <c:v>1.2221</c:v>
                </c:pt>
                <c:pt idx="60">
                  <c:v>1.2413000000000001</c:v>
                </c:pt>
                <c:pt idx="61">
                  <c:v>1.2604</c:v>
                </c:pt>
                <c:pt idx="62">
                  <c:v>1.278</c:v>
                </c:pt>
                <c:pt idx="63">
                  <c:v>1.2909999999999999</c:v>
                </c:pt>
                <c:pt idx="64">
                  <c:v>1.2934000000000001</c:v>
                </c:pt>
                <c:pt idx="65">
                  <c:v>1.2998000000000001</c:v>
                </c:pt>
                <c:pt idx="66">
                  <c:v>1.3109</c:v>
                </c:pt>
                <c:pt idx="67">
                  <c:v>1.3227</c:v>
                </c:pt>
                <c:pt idx="68">
                  <c:v>1.3373999999999999</c:v>
                </c:pt>
                <c:pt idx="69">
                  <c:v>1.3567</c:v>
                </c:pt>
                <c:pt idx="70">
                  <c:v>1.3714999999999999</c:v>
                </c:pt>
                <c:pt idx="71">
                  <c:v>1.3857999999999999</c:v>
                </c:pt>
                <c:pt idx="72">
                  <c:v>1.3997999999999999</c:v>
                </c:pt>
                <c:pt idx="73">
                  <c:v>1.4103000000000001</c:v>
                </c:pt>
                <c:pt idx="74">
                  <c:v>1.4155</c:v>
                </c:pt>
                <c:pt idx="75">
                  <c:v>1.4154</c:v>
                </c:pt>
                <c:pt idx="76">
                  <c:v>1.4103000000000001</c:v>
                </c:pt>
                <c:pt idx="77">
                  <c:v>1.3979999999999999</c:v>
                </c:pt>
                <c:pt idx="78">
                  <c:v>1.3822000000000001</c:v>
                </c:pt>
                <c:pt idx="79">
                  <c:v>1.3641000000000001</c:v>
                </c:pt>
                <c:pt idx="80">
                  <c:v>1.3442000000000001</c:v>
                </c:pt>
                <c:pt idx="81">
                  <c:v>1.3224</c:v>
                </c:pt>
                <c:pt idx="82">
                  <c:v>1.1302000000000001</c:v>
                </c:pt>
                <c:pt idx="83">
                  <c:v>1.0951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2-43CB-878E-045CE973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89215"/>
        <c:axId val="1864155951"/>
      </c:scatterChart>
      <c:valAx>
        <c:axId val="17050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5951"/>
        <c:crosses val="autoZero"/>
        <c:crossBetween val="midCat"/>
      </c:valAx>
      <c:valAx>
        <c:axId val="1864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'BE50'!$M$38:$M$68</c:f>
              <c:numCache>
                <c:formatCode>General</c:formatCode>
                <c:ptCount val="31"/>
                <c:pt idx="0">
                  <c:v>-6.5449846949787352E-2</c:v>
                </c:pt>
                <c:pt idx="1">
                  <c:v>-6.1086523819801536E-2</c:v>
                </c:pt>
                <c:pt idx="2">
                  <c:v>-5.6723200689815713E-2</c:v>
                </c:pt>
                <c:pt idx="3">
                  <c:v>-5.2359877559829883E-2</c:v>
                </c:pt>
                <c:pt idx="4">
                  <c:v>-4.799655442984406E-2</c:v>
                </c:pt>
                <c:pt idx="5">
                  <c:v>-4.3633231299858237E-2</c:v>
                </c:pt>
                <c:pt idx="6">
                  <c:v>-3.9269908169872414E-2</c:v>
                </c:pt>
                <c:pt idx="7">
                  <c:v>-3.4906585039886591E-2</c:v>
                </c:pt>
                <c:pt idx="8">
                  <c:v>-3.0543261909900768E-2</c:v>
                </c:pt>
                <c:pt idx="9">
                  <c:v>-2.6179938779914941E-2</c:v>
                </c:pt>
                <c:pt idx="10">
                  <c:v>-2.1816615649929118E-2</c:v>
                </c:pt>
                <c:pt idx="11">
                  <c:v>-1.7453292519943295E-2</c:v>
                </c:pt>
                <c:pt idx="12">
                  <c:v>-1.3089969389957471E-2</c:v>
                </c:pt>
                <c:pt idx="13">
                  <c:v>-8.7266462599716477E-3</c:v>
                </c:pt>
                <c:pt idx="14">
                  <c:v>-4.3633231299858239E-3</c:v>
                </c:pt>
                <c:pt idx="15">
                  <c:v>0</c:v>
                </c:pt>
                <c:pt idx="16">
                  <c:v>4.3633231299858239E-3</c:v>
                </c:pt>
                <c:pt idx="17">
                  <c:v>8.7266462599716477E-3</c:v>
                </c:pt>
                <c:pt idx="18">
                  <c:v>1.3089969389957471E-2</c:v>
                </c:pt>
                <c:pt idx="19">
                  <c:v>1.7453292519943295E-2</c:v>
                </c:pt>
                <c:pt idx="20">
                  <c:v>2.1816615649929118E-2</c:v>
                </c:pt>
                <c:pt idx="21">
                  <c:v>2.6179938779914941E-2</c:v>
                </c:pt>
                <c:pt idx="22">
                  <c:v>3.0543261909900768E-2</c:v>
                </c:pt>
                <c:pt idx="23">
                  <c:v>3.4906585039886591E-2</c:v>
                </c:pt>
                <c:pt idx="24">
                  <c:v>3.9269908169872414E-2</c:v>
                </c:pt>
                <c:pt idx="25">
                  <c:v>4.3633231299858237E-2</c:v>
                </c:pt>
                <c:pt idx="26">
                  <c:v>4.799655442984406E-2</c:v>
                </c:pt>
                <c:pt idx="27">
                  <c:v>5.2359877559829883E-2</c:v>
                </c:pt>
                <c:pt idx="28">
                  <c:v>5.6723200689815713E-2</c:v>
                </c:pt>
                <c:pt idx="29">
                  <c:v>6.1086523819801536E-2</c:v>
                </c:pt>
                <c:pt idx="30">
                  <c:v>6.5449846949787352E-2</c:v>
                </c:pt>
              </c:numCache>
            </c:numRef>
          </c:xVal>
          <c:yVal>
            <c:numRef>
              <c:f>'BE50'!$K$38:$K$68</c:f>
              <c:numCache>
                <c:formatCode>General</c:formatCode>
                <c:ptCount val="31"/>
                <c:pt idx="0">
                  <c:v>-0.21240000000000001</c:v>
                </c:pt>
                <c:pt idx="1">
                  <c:v>-0.1898</c:v>
                </c:pt>
                <c:pt idx="2">
                  <c:v>-0.161</c:v>
                </c:pt>
                <c:pt idx="3">
                  <c:v>-5.6000000000000001E-2</c:v>
                </c:pt>
                <c:pt idx="4">
                  <c:v>-1.9800000000000002E-2</c:v>
                </c:pt>
                <c:pt idx="5">
                  <c:v>-6.0600000000000001E-2</c:v>
                </c:pt>
                <c:pt idx="6">
                  <c:v>-4.6399999999999997E-2</c:v>
                </c:pt>
                <c:pt idx="7">
                  <c:v>7.8700000000000006E-2</c:v>
                </c:pt>
                <c:pt idx="8">
                  <c:v>0.1082</c:v>
                </c:pt>
                <c:pt idx="9">
                  <c:v>0.13719999999999999</c:v>
                </c:pt>
                <c:pt idx="10">
                  <c:v>0.1671</c:v>
                </c:pt>
                <c:pt idx="11">
                  <c:v>0.2006</c:v>
                </c:pt>
                <c:pt idx="12">
                  <c:v>0.25380000000000003</c:v>
                </c:pt>
                <c:pt idx="13">
                  <c:v>0.29320000000000002</c:v>
                </c:pt>
                <c:pt idx="14">
                  <c:v>0.34239999999999998</c:v>
                </c:pt>
                <c:pt idx="15">
                  <c:v>0.38940000000000002</c:v>
                </c:pt>
                <c:pt idx="16">
                  <c:v>0.43490000000000001</c:v>
                </c:pt>
                <c:pt idx="17">
                  <c:v>0.47949999999999998</c:v>
                </c:pt>
                <c:pt idx="18">
                  <c:v>0.52400000000000002</c:v>
                </c:pt>
                <c:pt idx="19">
                  <c:v>0.56489999999999996</c:v>
                </c:pt>
                <c:pt idx="20">
                  <c:v>0.6028</c:v>
                </c:pt>
                <c:pt idx="21">
                  <c:v>0.63829999999999998</c:v>
                </c:pt>
                <c:pt idx="22">
                  <c:v>0.67200000000000004</c:v>
                </c:pt>
                <c:pt idx="23">
                  <c:v>0.70020000000000004</c:v>
                </c:pt>
                <c:pt idx="24">
                  <c:v>0.72989999999999999</c:v>
                </c:pt>
                <c:pt idx="25">
                  <c:v>0.75660000000000005</c:v>
                </c:pt>
                <c:pt idx="26">
                  <c:v>0.78290000000000004</c:v>
                </c:pt>
                <c:pt idx="27">
                  <c:v>0.80820000000000003</c:v>
                </c:pt>
                <c:pt idx="28">
                  <c:v>0.83340000000000003</c:v>
                </c:pt>
                <c:pt idx="29">
                  <c:v>0.85799999999999998</c:v>
                </c:pt>
                <c:pt idx="30">
                  <c:v>0.88270000000000004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1-44EB-A34A-7512C459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21327"/>
        <c:axId val="1581463471"/>
      </c:scatterChart>
      <c:valAx>
        <c:axId val="15921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63471"/>
        <c:crosses val="autoZero"/>
        <c:crossBetween val="midCat"/>
      </c:valAx>
      <c:valAx>
        <c:axId val="15814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2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'MH22 7.2%'!$P$47:$P$106</c:f>
              <c:numCache>
                <c:formatCode>General</c:formatCode>
                <c:ptCount val="60"/>
                <c:pt idx="0">
                  <c:v>-0.13526301702956053</c:v>
                </c:pt>
                <c:pt idx="1">
                  <c:v>-0.1308996938995747</c:v>
                </c:pt>
                <c:pt idx="2">
                  <c:v>-0.1265363707695889</c:v>
                </c:pt>
                <c:pt idx="3">
                  <c:v>-0.12217304763960307</c:v>
                </c:pt>
                <c:pt idx="4">
                  <c:v>-0.11780972450961724</c:v>
                </c:pt>
                <c:pt idx="5">
                  <c:v>-0.11344640137963143</c:v>
                </c:pt>
                <c:pt idx="6">
                  <c:v>-9.599310885968812E-2</c:v>
                </c:pt>
                <c:pt idx="7">
                  <c:v>-9.1629785729702304E-2</c:v>
                </c:pt>
                <c:pt idx="8">
                  <c:v>-8.7266462599716474E-2</c:v>
                </c:pt>
                <c:pt idx="9">
                  <c:v>-8.2903139469730644E-2</c:v>
                </c:pt>
                <c:pt idx="10">
                  <c:v>-7.8539816339744828E-2</c:v>
                </c:pt>
                <c:pt idx="11">
                  <c:v>-7.4176493209759012E-2</c:v>
                </c:pt>
                <c:pt idx="12">
                  <c:v>-6.9813170079773182E-2</c:v>
                </c:pt>
                <c:pt idx="13">
                  <c:v>-6.5449846949787352E-2</c:v>
                </c:pt>
                <c:pt idx="14">
                  <c:v>-6.1086523819801536E-2</c:v>
                </c:pt>
                <c:pt idx="15">
                  <c:v>-5.6723200689815713E-2</c:v>
                </c:pt>
                <c:pt idx="16">
                  <c:v>-5.2359877559829883E-2</c:v>
                </c:pt>
                <c:pt idx="17">
                  <c:v>-4.799655442984406E-2</c:v>
                </c:pt>
                <c:pt idx="18">
                  <c:v>-4.3633231299858237E-2</c:v>
                </c:pt>
                <c:pt idx="19">
                  <c:v>-3.9269908169872414E-2</c:v>
                </c:pt>
                <c:pt idx="20">
                  <c:v>-3.4906585039886591E-2</c:v>
                </c:pt>
                <c:pt idx="21">
                  <c:v>-3.0543261909900768E-2</c:v>
                </c:pt>
                <c:pt idx="22">
                  <c:v>-2.6179938779914941E-2</c:v>
                </c:pt>
                <c:pt idx="23">
                  <c:v>-2.1816615649929118E-2</c:v>
                </c:pt>
                <c:pt idx="24">
                  <c:v>-1.7453292519943295E-2</c:v>
                </c:pt>
                <c:pt idx="25">
                  <c:v>-1.3089969389957471E-2</c:v>
                </c:pt>
                <c:pt idx="26">
                  <c:v>-8.7266462599716477E-3</c:v>
                </c:pt>
                <c:pt idx="27">
                  <c:v>-4.3633231299858239E-3</c:v>
                </c:pt>
                <c:pt idx="28">
                  <c:v>0</c:v>
                </c:pt>
                <c:pt idx="29">
                  <c:v>4.3633231299858239E-3</c:v>
                </c:pt>
                <c:pt idx="30">
                  <c:v>8.7266462599716477E-3</c:v>
                </c:pt>
                <c:pt idx="31">
                  <c:v>1.3089969389957471E-2</c:v>
                </c:pt>
                <c:pt idx="32">
                  <c:v>1.7453292519943295E-2</c:v>
                </c:pt>
                <c:pt idx="33">
                  <c:v>2.1816615649929118E-2</c:v>
                </c:pt>
                <c:pt idx="34">
                  <c:v>2.6179938779914941E-2</c:v>
                </c:pt>
                <c:pt idx="35">
                  <c:v>3.0543261909900768E-2</c:v>
                </c:pt>
                <c:pt idx="36">
                  <c:v>3.4906585039886591E-2</c:v>
                </c:pt>
                <c:pt idx="37">
                  <c:v>3.9269908169872414E-2</c:v>
                </c:pt>
                <c:pt idx="38">
                  <c:v>4.3633231299858237E-2</c:v>
                </c:pt>
                <c:pt idx="39">
                  <c:v>4.799655442984406E-2</c:v>
                </c:pt>
                <c:pt idx="40">
                  <c:v>5.2359877559829883E-2</c:v>
                </c:pt>
                <c:pt idx="41">
                  <c:v>5.6723200689815713E-2</c:v>
                </c:pt>
                <c:pt idx="42">
                  <c:v>6.1086523819801536E-2</c:v>
                </c:pt>
                <c:pt idx="43">
                  <c:v>6.5449846949787352E-2</c:v>
                </c:pt>
                <c:pt idx="44">
                  <c:v>6.9813170079773182E-2</c:v>
                </c:pt>
                <c:pt idx="45">
                  <c:v>7.4176493209759012E-2</c:v>
                </c:pt>
                <c:pt idx="46">
                  <c:v>7.8539816339744828E-2</c:v>
                </c:pt>
                <c:pt idx="47">
                  <c:v>8.2903139469730644E-2</c:v>
                </c:pt>
                <c:pt idx="48">
                  <c:v>8.7266462599716474E-2</c:v>
                </c:pt>
                <c:pt idx="49">
                  <c:v>9.1629785729702304E-2</c:v>
                </c:pt>
                <c:pt idx="50">
                  <c:v>9.599310885968812E-2</c:v>
                </c:pt>
                <c:pt idx="51">
                  <c:v>0.10035643198967394</c:v>
                </c:pt>
                <c:pt idx="52">
                  <c:v>0.10471975511965977</c:v>
                </c:pt>
                <c:pt idx="53">
                  <c:v>0.1090830782496456</c:v>
                </c:pt>
                <c:pt idx="54">
                  <c:v>0.11344640137963143</c:v>
                </c:pt>
                <c:pt idx="55">
                  <c:v>0.11780972450961724</c:v>
                </c:pt>
                <c:pt idx="56">
                  <c:v>0.12217304763960307</c:v>
                </c:pt>
                <c:pt idx="57">
                  <c:v>0.1265363707695889</c:v>
                </c:pt>
                <c:pt idx="58">
                  <c:v>0.1308996938995747</c:v>
                </c:pt>
                <c:pt idx="59">
                  <c:v>0.13526301702956053</c:v>
                </c:pt>
              </c:numCache>
            </c:numRef>
          </c:xVal>
          <c:yVal>
            <c:numRef>
              <c:f>'MH22 7.2%'!$N$47:$N$106</c:f>
              <c:numCache>
                <c:formatCode>General</c:formatCode>
                <c:ptCount val="60"/>
                <c:pt idx="0">
                  <c:v>-0.5232</c:v>
                </c:pt>
                <c:pt idx="1">
                  <c:v>-0.52500000000000002</c:v>
                </c:pt>
                <c:pt idx="2">
                  <c:v>-0.52659999999999996</c:v>
                </c:pt>
                <c:pt idx="3">
                  <c:v>-0.44850000000000001</c:v>
                </c:pt>
                <c:pt idx="4">
                  <c:v>-0.45</c:v>
                </c:pt>
                <c:pt idx="5">
                  <c:v>-0.46360000000000001</c:v>
                </c:pt>
                <c:pt idx="6">
                  <c:v>-0.45400000000000001</c:v>
                </c:pt>
                <c:pt idx="7">
                  <c:v>-0.43919999999999998</c:v>
                </c:pt>
                <c:pt idx="8">
                  <c:v>-0.4229</c:v>
                </c:pt>
                <c:pt idx="9">
                  <c:v>-0.3896</c:v>
                </c:pt>
                <c:pt idx="10">
                  <c:v>-0.36720000000000003</c:v>
                </c:pt>
                <c:pt idx="11">
                  <c:v>-0.34499999999999997</c:v>
                </c:pt>
                <c:pt idx="12">
                  <c:v>-0.32079999999999997</c:v>
                </c:pt>
                <c:pt idx="13">
                  <c:v>-0.29709999999999998</c:v>
                </c:pt>
                <c:pt idx="14">
                  <c:v>-0.27429999999999999</c:v>
                </c:pt>
                <c:pt idx="15">
                  <c:v>-0.25280000000000002</c:v>
                </c:pt>
                <c:pt idx="16">
                  <c:v>-0.23430000000000001</c:v>
                </c:pt>
                <c:pt idx="17">
                  <c:v>-0.21940000000000001</c:v>
                </c:pt>
                <c:pt idx="18">
                  <c:v>-0.2069</c:v>
                </c:pt>
                <c:pt idx="19">
                  <c:v>-8.9300000000000004E-2</c:v>
                </c:pt>
                <c:pt idx="20">
                  <c:v>-8.4000000000000005E-2</c:v>
                </c:pt>
                <c:pt idx="21">
                  <c:v>-8.3299999999999999E-2</c:v>
                </c:pt>
                <c:pt idx="22">
                  <c:v>-6.7199999999999996E-2</c:v>
                </c:pt>
                <c:pt idx="23">
                  <c:v>-1.37E-2</c:v>
                </c:pt>
                <c:pt idx="24">
                  <c:v>3.9199999999999999E-2</c:v>
                </c:pt>
                <c:pt idx="25">
                  <c:v>9.2600000000000002E-2</c:v>
                </c:pt>
                <c:pt idx="26">
                  <c:v>0.1426</c:v>
                </c:pt>
                <c:pt idx="27">
                  <c:v>0.18770000000000001</c:v>
                </c:pt>
                <c:pt idx="28">
                  <c:v>0.2273</c:v>
                </c:pt>
                <c:pt idx="29">
                  <c:v>0.26100000000000001</c:v>
                </c:pt>
                <c:pt idx="30">
                  <c:v>0.2883</c:v>
                </c:pt>
                <c:pt idx="31">
                  <c:v>0.31230000000000002</c:v>
                </c:pt>
                <c:pt idx="32">
                  <c:v>0.3352</c:v>
                </c:pt>
                <c:pt idx="33">
                  <c:v>0.35730000000000001</c:v>
                </c:pt>
                <c:pt idx="34">
                  <c:v>0.379</c:v>
                </c:pt>
                <c:pt idx="35">
                  <c:v>0.4007</c:v>
                </c:pt>
                <c:pt idx="36">
                  <c:v>0.42270000000000002</c:v>
                </c:pt>
                <c:pt idx="37">
                  <c:v>0.44479999999999997</c:v>
                </c:pt>
                <c:pt idx="38">
                  <c:v>0.46710000000000002</c:v>
                </c:pt>
                <c:pt idx="39">
                  <c:v>0.48980000000000001</c:v>
                </c:pt>
                <c:pt idx="40">
                  <c:v>0.51259999999999994</c:v>
                </c:pt>
                <c:pt idx="41">
                  <c:v>0.53559999999999997</c:v>
                </c:pt>
                <c:pt idx="42">
                  <c:v>0.55879999999999996</c:v>
                </c:pt>
                <c:pt idx="43">
                  <c:v>0.58220000000000005</c:v>
                </c:pt>
                <c:pt idx="44">
                  <c:v>0.60570000000000002</c:v>
                </c:pt>
                <c:pt idx="45">
                  <c:v>0.62939999999999996</c:v>
                </c:pt>
                <c:pt idx="46">
                  <c:v>0.65310000000000001</c:v>
                </c:pt>
                <c:pt idx="47">
                  <c:v>0.67689999999999995</c:v>
                </c:pt>
                <c:pt idx="48">
                  <c:v>0.70040000000000002</c:v>
                </c:pt>
                <c:pt idx="49">
                  <c:v>0.72350000000000003</c:v>
                </c:pt>
                <c:pt idx="50">
                  <c:v>0.74509999999999998</c:v>
                </c:pt>
                <c:pt idx="51">
                  <c:v>0.76219999999999999</c:v>
                </c:pt>
                <c:pt idx="52">
                  <c:v>0.76029999999999998</c:v>
                </c:pt>
                <c:pt idx="53">
                  <c:v>0.77549999999999997</c:v>
                </c:pt>
                <c:pt idx="54">
                  <c:v>0.79559999999999997</c:v>
                </c:pt>
                <c:pt idx="55">
                  <c:v>0.81310000000000004</c:v>
                </c:pt>
                <c:pt idx="56">
                  <c:v>0.83550000000000002</c:v>
                </c:pt>
                <c:pt idx="57">
                  <c:v>0.85750000000000004</c:v>
                </c:pt>
                <c:pt idx="58">
                  <c:v>0.87729999999999997</c:v>
                </c:pt>
                <c:pt idx="59">
                  <c:v>0.89349999999999996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A-4F74-837A-C66CA42C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10463"/>
        <c:axId val="1592380095"/>
      </c:scatterChart>
      <c:valAx>
        <c:axId val="6688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80095"/>
        <c:crosses val="autoZero"/>
        <c:crossBetween val="midCat"/>
      </c:valAx>
      <c:valAx>
        <c:axId val="15923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vs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'MH30 7.84%'!$O$38:$O$94</c:f>
              <c:numCache>
                <c:formatCode>General</c:formatCode>
                <c:ptCount val="57"/>
                <c:pt idx="0">
                  <c:v>-0.12217304763960307</c:v>
                </c:pt>
                <c:pt idx="1">
                  <c:v>-0.11780972450961724</c:v>
                </c:pt>
                <c:pt idx="2">
                  <c:v>-0.11344640137963143</c:v>
                </c:pt>
                <c:pt idx="3">
                  <c:v>-0.1090830782496456</c:v>
                </c:pt>
                <c:pt idx="4">
                  <c:v>-0.10471975511965977</c:v>
                </c:pt>
                <c:pt idx="5">
                  <c:v>-0.10035643198967394</c:v>
                </c:pt>
                <c:pt idx="6">
                  <c:v>-9.599310885968812E-2</c:v>
                </c:pt>
                <c:pt idx="7">
                  <c:v>-9.1629785729702304E-2</c:v>
                </c:pt>
                <c:pt idx="8">
                  <c:v>-8.7266462599716474E-2</c:v>
                </c:pt>
                <c:pt idx="9">
                  <c:v>-8.2903139469730644E-2</c:v>
                </c:pt>
                <c:pt idx="10">
                  <c:v>-7.8539816339744828E-2</c:v>
                </c:pt>
                <c:pt idx="11">
                  <c:v>-7.4176493209759012E-2</c:v>
                </c:pt>
                <c:pt idx="12">
                  <c:v>-6.9813170079773182E-2</c:v>
                </c:pt>
                <c:pt idx="13">
                  <c:v>-6.5449846949787352E-2</c:v>
                </c:pt>
                <c:pt idx="14">
                  <c:v>-6.1086523819801536E-2</c:v>
                </c:pt>
                <c:pt idx="15">
                  <c:v>-5.6723200689815713E-2</c:v>
                </c:pt>
                <c:pt idx="16">
                  <c:v>-5.2359877559829883E-2</c:v>
                </c:pt>
                <c:pt idx="17">
                  <c:v>-4.799655442984406E-2</c:v>
                </c:pt>
                <c:pt idx="18">
                  <c:v>-4.3633231299858237E-2</c:v>
                </c:pt>
                <c:pt idx="19">
                  <c:v>-3.9269908169872414E-2</c:v>
                </c:pt>
                <c:pt idx="20">
                  <c:v>-3.4906585039886591E-2</c:v>
                </c:pt>
                <c:pt idx="21">
                  <c:v>-3.0543261909900768E-2</c:v>
                </c:pt>
                <c:pt idx="22">
                  <c:v>-2.6179938779914941E-2</c:v>
                </c:pt>
                <c:pt idx="23">
                  <c:v>-2.1816615649929118E-2</c:v>
                </c:pt>
                <c:pt idx="24">
                  <c:v>-1.7453292519943295E-2</c:v>
                </c:pt>
                <c:pt idx="25">
                  <c:v>-1.3089969389957471E-2</c:v>
                </c:pt>
                <c:pt idx="26">
                  <c:v>-8.7266462599716477E-3</c:v>
                </c:pt>
                <c:pt idx="27">
                  <c:v>-4.3633231299858239E-3</c:v>
                </c:pt>
                <c:pt idx="28">
                  <c:v>0</c:v>
                </c:pt>
                <c:pt idx="29">
                  <c:v>4.3633231299858239E-3</c:v>
                </c:pt>
                <c:pt idx="30">
                  <c:v>8.7266462599716477E-3</c:v>
                </c:pt>
                <c:pt idx="31">
                  <c:v>1.3089969389957471E-2</c:v>
                </c:pt>
                <c:pt idx="32">
                  <c:v>1.7453292519943295E-2</c:v>
                </c:pt>
                <c:pt idx="33">
                  <c:v>2.1816615649929118E-2</c:v>
                </c:pt>
                <c:pt idx="34">
                  <c:v>2.6179938779914941E-2</c:v>
                </c:pt>
                <c:pt idx="35">
                  <c:v>3.0543261909900768E-2</c:v>
                </c:pt>
                <c:pt idx="36">
                  <c:v>3.4906585039886591E-2</c:v>
                </c:pt>
                <c:pt idx="37">
                  <c:v>3.9269908169872414E-2</c:v>
                </c:pt>
                <c:pt idx="38">
                  <c:v>4.3633231299858237E-2</c:v>
                </c:pt>
                <c:pt idx="39">
                  <c:v>4.799655442984406E-2</c:v>
                </c:pt>
                <c:pt idx="40">
                  <c:v>5.2359877559829883E-2</c:v>
                </c:pt>
                <c:pt idx="41">
                  <c:v>5.6723200689815713E-2</c:v>
                </c:pt>
                <c:pt idx="42">
                  <c:v>6.1086523819801536E-2</c:v>
                </c:pt>
                <c:pt idx="43">
                  <c:v>6.5449846949787352E-2</c:v>
                </c:pt>
                <c:pt idx="44">
                  <c:v>6.9813170079773182E-2</c:v>
                </c:pt>
                <c:pt idx="45">
                  <c:v>7.4176493209759012E-2</c:v>
                </c:pt>
                <c:pt idx="46">
                  <c:v>7.8539816339744828E-2</c:v>
                </c:pt>
                <c:pt idx="47">
                  <c:v>8.2903139469730644E-2</c:v>
                </c:pt>
                <c:pt idx="48">
                  <c:v>8.7266462599716474E-2</c:v>
                </c:pt>
                <c:pt idx="49">
                  <c:v>9.1629785729702304E-2</c:v>
                </c:pt>
                <c:pt idx="50">
                  <c:v>9.599310885968812E-2</c:v>
                </c:pt>
                <c:pt idx="51">
                  <c:v>0.10035643198967394</c:v>
                </c:pt>
                <c:pt idx="52">
                  <c:v>0.10471975511965977</c:v>
                </c:pt>
                <c:pt idx="53">
                  <c:v>0.1090830782496456</c:v>
                </c:pt>
                <c:pt idx="54">
                  <c:v>0.11344640137963143</c:v>
                </c:pt>
                <c:pt idx="55">
                  <c:v>0.11780972450961724</c:v>
                </c:pt>
                <c:pt idx="56">
                  <c:v>0.12217304763960307</c:v>
                </c:pt>
              </c:numCache>
            </c:numRef>
          </c:xVal>
          <c:yVal>
            <c:numRef>
              <c:f>'MH30 7.84%'!$M$38:$M$94</c:f>
              <c:numCache>
                <c:formatCode>General</c:formatCode>
                <c:ptCount val="57"/>
                <c:pt idx="0">
                  <c:v>-0.48680000000000001</c:v>
                </c:pt>
                <c:pt idx="1">
                  <c:v>-0.47949999999999998</c:v>
                </c:pt>
                <c:pt idx="2">
                  <c:v>-0.48559999999999998</c:v>
                </c:pt>
                <c:pt idx="3">
                  <c:v>-0.47470000000000001</c:v>
                </c:pt>
                <c:pt idx="4">
                  <c:v>-0.47420000000000001</c:v>
                </c:pt>
                <c:pt idx="5">
                  <c:v>-0.46379999999999999</c:v>
                </c:pt>
                <c:pt idx="6">
                  <c:v>-0.45810000000000001</c:v>
                </c:pt>
                <c:pt idx="7">
                  <c:v>-0.4355</c:v>
                </c:pt>
                <c:pt idx="8">
                  <c:v>-0.42149999999999999</c:v>
                </c:pt>
                <c:pt idx="9">
                  <c:v>-0.40329999999999999</c:v>
                </c:pt>
                <c:pt idx="10">
                  <c:v>-0.38190000000000002</c:v>
                </c:pt>
                <c:pt idx="11">
                  <c:v>-0.36130000000000001</c:v>
                </c:pt>
                <c:pt idx="12">
                  <c:v>-0.34139999999999998</c:v>
                </c:pt>
                <c:pt idx="13">
                  <c:v>-0.31859999999999999</c:v>
                </c:pt>
                <c:pt idx="14">
                  <c:v>-0.29499999999999998</c:v>
                </c:pt>
                <c:pt idx="15">
                  <c:v>-0.27329999999999999</c:v>
                </c:pt>
                <c:pt idx="16">
                  <c:v>-0.25159999999999999</c:v>
                </c:pt>
                <c:pt idx="17">
                  <c:v>-0.2321</c:v>
                </c:pt>
                <c:pt idx="18">
                  <c:v>-0.21679999999999999</c:v>
                </c:pt>
                <c:pt idx="19">
                  <c:v>-0.2039</c:v>
                </c:pt>
                <c:pt idx="20">
                  <c:v>-0.13589999999999999</c:v>
                </c:pt>
                <c:pt idx="21">
                  <c:v>-0.1179</c:v>
                </c:pt>
                <c:pt idx="22">
                  <c:v>-9.8900000000000002E-2</c:v>
                </c:pt>
                <c:pt idx="23">
                  <c:v>-7.9299999999999995E-2</c:v>
                </c:pt>
                <c:pt idx="24">
                  <c:v>-5.9499999999999997E-2</c:v>
                </c:pt>
                <c:pt idx="25">
                  <c:v>-3.9699999999999999E-2</c:v>
                </c:pt>
                <c:pt idx="26">
                  <c:v>-1.9800000000000002E-2</c:v>
                </c:pt>
                <c:pt idx="27">
                  <c:v>-1E-4</c:v>
                </c:pt>
                <c:pt idx="28">
                  <c:v>1.9300000000000001E-2</c:v>
                </c:pt>
                <c:pt idx="29">
                  <c:v>6.8599999999999994E-2</c:v>
                </c:pt>
                <c:pt idx="30">
                  <c:v>0.1196</c:v>
                </c:pt>
                <c:pt idx="31">
                  <c:v>0.17069999999999999</c:v>
                </c:pt>
                <c:pt idx="32">
                  <c:v>0.2218</c:v>
                </c:pt>
                <c:pt idx="33">
                  <c:v>0.27189999999999998</c:v>
                </c:pt>
                <c:pt idx="34">
                  <c:v>0.32200000000000001</c:v>
                </c:pt>
                <c:pt idx="35">
                  <c:v>0.37390000000000001</c:v>
                </c:pt>
                <c:pt idx="36">
                  <c:v>0.41959999999999997</c:v>
                </c:pt>
                <c:pt idx="37">
                  <c:v>0.46150000000000002</c:v>
                </c:pt>
                <c:pt idx="38">
                  <c:v>0.50049999999999994</c:v>
                </c:pt>
                <c:pt idx="39">
                  <c:v>0.52959999999999996</c:v>
                </c:pt>
                <c:pt idx="40">
                  <c:v>0.55840000000000001</c:v>
                </c:pt>
                <c:pt idx="41">
                  <c:v>0.58440000000000003</c:v>
                </c:pt>
                <c:pt idx="42">
                  <c:v>0.60880000000000001</c:v>
                </c:pt>
                <c:pt idx="43">
                  <c:v>0.63349999999999995</c:v>
                </c:pt>
                <c:pt idx="44">
                  <c:v>0.65690000000000004</c:v>
                </c:pt>
                <c:pt idx="45">
                  <c:v>0.67959999999999998</c:v>
                </c:pt>
                <c:pt idx="46">
                  <c:v>0.70179999999999998</c:v>
                </c:pt>
                <c:pt idx="47">
                  <c:v>0.72319999999999995</c:v>
                </c:pt>
                <c:pt idx="48">
                  <c:v>0.74380000000000002</c:v>
                </c:pt>
                <c:pt idx="49">
                  <c:v>0.76380000000000003</c:v>
                </c:pt>
                <c:pt idx="50">
                  <c:v>0.78310000000000002</c:v>
                </c:pt>
                <c:pt idx="51">
                  <c:v>0.80220000000000002</c:v>
                </c:pt>
                <c:pt idx="52">
                  <c:v>0.82069999999999999</c:v>
                </c:pt>
                <c:pt idx="53">
                  <c:v>0.83860000000000001</c:v>
                </c:pt>
                <c:pt idx="54">
                  <c:v>0.85550000000000004</c:v>
                </c:pt>
                <c:pt idx="55">
                  <c:v>0.87260000000000004</c:v>
                </c:pt>
                <c:pt idx="56">
                  <c:v>0.89059999999999995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9-421E-BDA1-909D52B2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28271"/>
        <c:axId val="1581449327"/>
      </c:scatterChart>
      <c:valAx>
        <c:axId val="6391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49327"/>
        <c:crosses val="autoZero"/>
        <c:crossBetween val="midCat"/>
      </c:valAx>
      <c:valAx>
        <c:axId val="15814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480060</xdr:colOff>
      <xdr:row>33</xdr:row>
      <xdr:rowOff>11430</xdr:rowOff>
    </xdr:from>
    <xdr:to>
      <xdr:col>28</xdr:col>
      <xdr:colOff>175260</xdr:colOff>
      <xdr:row>48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9B985-F1FE-443D-B81F-BCEB2D8CD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403860</xdr:colOff>
      <xdr:row>37</xdr:row>
      <xdr:rowOff>64770</xdr:rowOff>
    </xdr:from>
    <xdr:to>
      <xdr:col>29</xdr:col>
      <xdr:colOff>99060</xdr:colOff>
      <xdr:row>52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4DE5-8B28-42F4-AB58-4EE49605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4</xdr:row>
      <xdr:rowOff>34290</xdr:rowOff>
    </xdr:from>
    <xdr:to>
      <xdr:col>18</xdr:col>
      <xdr:colOff>121920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04FC4-3577-45BA-B851-845721FC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175260</xdr:colOff>
      <xdr:row>30</xdr:row>
      <xdr:rowOff>11430</xdr:rowOff>
    </xdr:from>
    <xdr:to>
      <xdr:col>26</xdr:col>
      <xdr:colOff>480060</xdr:colOff>
      <xdr:row>45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35A8B-BF3C-4391-9B9E-5D8C83CB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31</xdr:row>
      <xdr:rowOff>95250</xdr:rowOff>
    </xdr:from>
    <xdr:to>
      <xdr:col>26</xdr:col>
      <xdr:colOff>396240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F58DC-7CD0-4D4B-A48E-0F92F2371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42</xdr:row>
      <xdr:rowOff>140970</xdr:rowOff>
    </xdr:from>
    <xdr:to>
      <xdr:col>27</xdr:col>
      <xdr:colOff>312420</xdr:colOff>
      <xdr:row>57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2F5CE-EB46-4127-9343-5ED44522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6</xdr:row>
      <xdr:rowOff>3810</xdr:rowOff>
    </xdr:from>
    <xdr:to>
      <xdr:col>16</xdr:col>
      <xdr:colOff>403860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FD6B6-CFC9-4BE0-ADA6-364CEF7B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38</xdr:row>
      <xdr:rowOff>80010</xdr:rowOff>
    </xdr:from>
    <xdr:to>
      <xdr:col>23</xdr:col>
      <xdr:colOff>586740</xdr:colOff>
      <xdr:row>53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A9392-C99E-4A5C-9CBE-2767FAB1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54</xdr:row>
      <xdr:rowOff>11430</xdr:rowOff>
    </xdr:from>
    <xdr:to>
      <xdr:col>28</xdr:col>
      <xdr:colOff>0</xdr:colOff>
      <xdr:row>69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30EF4-3B5F-425C-BBAB-55775CF0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49</xdr:row>
      <xdr:rowOff>26670</xdr:rowOff>
    </xdr:from>
    <xdr:to>
      <xdr:col>26</xdr:col>
      <xdr:colOff>495300</xdr:colOff>
      <xdr:row>64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1CE57-EF02-4677-9F6B-2E5B240B8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541020</xdr:colOff>
      <xdr:row>38</xdr:row>
      <xdr:rowOff>11430</xdr:rowOff>
    </xdr:from>
    <xdr:to>
      <xdr:col>28</xdr:col>
      <xdr:colOff>236220</xdr:colOff>
      <xdr:row>53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1A630-8356-4EEF-A294-0BCEFEBF3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129540</xdr:colOff>
      <xdr:row>44</xdr:row>
      <xdr:rowOff>49530</xdr:rowOff>
    </xdr:from>
    <xdr:to>
      <xdr:col>27</xdr:col>
      <xdr:colOff>434340</xdr:colOff>
      <xdr:row>59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05AB4-1728-44F2-A19C-48D25834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opLeftCell="A58" workbookViewId="0">
      <selection activeCell="B87" sqref="B86:B87"/>
    </sheetView>
  </sheetViews>
  <sheetFormatPr defaultRowHeight="14.4"/>
  <cols>
    <col min="2" max="2" width="10" customWidth="1"/>
    <col min="4" max="4" width="12.33203125" customWidth="1"/>
    <col min="13" max="13" width="11.5546875" customWidth="1"/>
    <col min="16" max="16" width="10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H1" t="s">
        <v>21</v>
      </c>
    </row>
    <row r="2" spans="1:9">
      <c r="A2">
        <v>-8</v>
      </c>
      <c r="B2">
        <v>-0.30409999999999998</v>
      </c>
      <c r="C2">
        <v>0.10888</v>
      </c>
      <c r="D2">
        <f>PI()*A2/180</f>
        <v>-0.13962634015954636</v>
      </c>
      <c r="I2" t="s">
        <v>7</v>
      </c>
    </row>
    <row r="3" spans="1:9">
      <c r="A3">
        <v>-7.75</v>
      </c>
      <c r="B3">
        <v>-0.3095</v>
      </c>
      <c r="C3">
        <v>0.10768</v>
      </c>
      <c r="D3">
        <f t="shared" ref="D3:D66" si="0">PI()*A3/180</f>
        <v>-0.13526301702956053</v>
      </c>
      <c r="I3" t="s">
        <v>7</v>
      </c>
    </row>
    <row r="4" spans="1:9">
      <c r="A4">
        <v>-7.5</v>
      </c>
      <c r="B4">
        <v>-0.31730000000000003</v>
      </c>
      <c r="C4">
        <v>0.10679</v>
      </c>
      <c r="D4">
        <f t="shared" si="0"/>
        <v>-0.1308996938995747</v>
      </c>
      <c r="I4" t="s">
        <v>7</v>
      </c>
    </row>
    <row r="5" spans="1:9">
      <c r="A5">
        <v>-7.25</v>
      </c>
      <c r="B5">
        <v>-0.29249999999999998</v>
      </c>
      <c r="C5">
        <v>9.6189999999999998E-2</v>
      </c>
      <c r="D5">
        <f t="shared" si="0"/>
        <v>-0.1265363707695889</v>
      </c>
      <c r="G5" t="s">
        <v>5</v>
      </c>
      <c r="H5">
        <f>MIN(C2:C67)</f>
        <v>1.593E-2</v>
      </c>
      <c r="I5" t="s">
        <v>7</v>
      </c>
    </row>
    <row r="6" spans="1:9">
      <c r="A6">
        <v>-7</v>
      </c>
      <c r="B6">
        <v>-0.29239999999999999</v>
      </c>
      <c r="C6">
        <v>9.3600000000000003E-2</v>
      </c>
      <c r="D6">
        <f t="shared" si="0"/>
        <v>-0.12217304763960307</v>
      </c>
      <c r="G6" t="s">
        <v>6</v>
      </c>
      <c r="H6">
        <f>B52</f>
        <v>1.2126999999999999</v>
      </c>
      <c r="I6" t="s">
        <v>7</v>
      </c>
    </row>
    <row r="7" spans="1:9">
      <c r="A7">
        <v>-6.75</v>
      </c>
      <c r="B7">
        <v>-0.29420000000000002</v>
      </c>
      <c r="C7">
        <v>9.1270000000000004E-2</v>
      </c>
      <c r="D7">
        <f t="shared" si="0"/>
        <v>-0.11780972450961724</v>
      </c>
      <c r="G7" t="s">
        <v>7</v>
      </c>
      <c r="H7">
        <f>H15/(H14)^2</f>
        <v>2.8175278290968157E-2</v>
      </c>
      <c r="I7" t="s">
        <v>7</v>
      </c>
    </row>
    <row r="8" spans="1:9">
      <c r="A8">
        <v>-6.5</v>
      </c>
      <c r="B8">
        <v>-0.29749999999999999</v>
      </c>
      <c r="C8">
        <v>8.9139999999999997E-2</v>
      </c>
      <c r="D8">
        <f t="shared" si="0"/>
        <v>-0.11344640137963143</v>
      </c>
      <c r="G8" t="s">
        <v>8</v>
      </c>
      <c r="H8">
        <f>H12/(H13)^2</f>
        <v>0.79749608917238801</v>
      </c>
      <c r="I8" t="s">
        <v>7</v>
      </c>
    </row>
    <row r="9" spans="1:9">
      <c r="A9">
        <v>-6.25</v>
      </c>
      <c r="B9">
        <v>-0.30249999999999999</v>
      </c>
      <c r="C9">
        <v>8.72E-2</v>
      </c>
      <c r="D9">
        <f t="shared" si="0"/>
        <v>-0.1090830782496456</v>
      </c>
      <c r="G9" t="s">
        <v>9</v>
      </c>
      <c r="H9">
        <v>100000</v>
      </c>
      <c r="I9" t="s">
        <v>7</v>
      </c>
    </row>
    <row r="10" spans="1:9">
      <c r="A10">
        <v>-6</v>
      </c>
      <c r="B10">
        <v>-0.30919999999999997</v>
      </c>
      <c r="C10">
        <v>8.5459999999999994E-2</v>
      </c>
      <c r="D10">
        <f t="shared" si="0"/>
        <v>-0.10471975511965977</v>
      </c>
      <c r="G10" t="s">
        <v>10</v>
      </c>
      <c r="H10">
        <v>-0.5</v>
      </c>
      <c r="I10" t="s">
        <v>7</v>
      </c>
    </row>
    <row r="11" spans="1:9">
      <c r="A11">
        <v>-5.75</v>
      </c>
      <c r="B11">
        <v>-0.31519999999999998</v>
      </c>
      <c r="C11">
        <v>8.3729999999999999E-2</v>
      </c>
      <c r="D11">
        <f t="shared" si="0"/>
        <v>-0.10035643198967394</v>
      </c>
      <c r="G11" t="s">
        <v>11</v>
      </c>
      <c r="H11">
        <f>B33</f>
        <v>0.4355</v>
      </c>
      <c r="I11" t="s">
        <v>7</v>
      </c>
    </row>
    <row r="12" spans="1:9">
      <c r="A12">
        <v>-5.5</v>
      </c>
      <c r="B12">
        <v>-0.31769999999999998</v>
      </c>
      <c r="C12">
        <v>8.1920000000000007E-2</v>
      </c>
      <c r="D12">
        <f t="shared" si="0"/>
        <v>-9.599310885968812E-2</v>
      </c>
      <c r="G12" t="s">
        <v>12</v>
      </c>
      <c r="H12">
        <f>H18-H5</f>
        <v>5.2019999999999997E-2</v>
      </c>
      <c r="I12" t="s">
        <v>7</v>
      </c>
    </row>
    <row r="13" spans="1:9">
      <c r="A13">
        <v>-5.25</v>
      </c>
      <c r="B13">
        <v>-0.3175</v>
      </c>
      <c r="C13">
        <v>8.047E-2</v>
      </c>
      <c r="D13">
        <f t="shared" si="0"/>
        <v>-9.1629785729702304E-2</v>
      </c>
      <c r="G13" t="s">
        <v>13</v>
      </c>
      <c r="H13">
        <f>H16-H6</f>
        <v>0.25540000000000007</v>
      </c>
      <c r="I13" t="s">
        <v>7</v>
      </c>
    </row>
    <row r="14" spans="1:9">
      <c r="A14">
        <v>-5</v>
      </c>
      <c r="B14">
        <v>-0.30890000000000001</v>
      </c>
      <c r="C14">
        <v>7.9320000000000002E-2</v>
      </c>
      <c r="D14">
        <f t="shared" si="0"/>
        <v>-8.7266462599716474E-2</v>
      </c>
      <c r="G14" t="s">
        <v>14</v>
      </c>
      <c r="H14">
        <f>H17-H6</f>
        <v>-1.5303999999999998</v>
      </c>
      <c r="I14" t="s">
        <v>7</v>
      </c>
    </row>
    <row r="15" spans="1:9">
      <c r="A15">
        <v>-4.75</v>
      </c>
      <c r="B15">
        <v>-0.28920000000000001</v>
      </c>
      <c r="C15">
        <v>7.739E-2</v>
      </c>
      <c r="D15">
        <f t="shared" si="0"/>
        <v>-8.2903139469730644E-2</v>
      </c>
      <c r="G15" t="s">
        <v>15</v>
      </c>
      <c r="H15">
        <f>H19-H5</f>
        <v>6.5990000000000007E-2</v>
      </c>
      <c r="I15" t="s">
        <v>7</v>
      </c>
    </row>
    <row r="16" spans="1:9">
      <c r="A16">
        <v>-4.5</v>
      </c>
      <c r="B16">
        <v>-0.27789999999999998</v>
      </c>
      <c r="C16">
        <v>8.2930000000000004E-2</v>
      </c>
      <c r="D16">
        <f t="shared" si="0"/>
        <v>-7.8539816339744828E-2</v>
      </c>
      <c r="G16" t="s">
        <v>16</v>
      </c>
      <c r="H16">
        <f>MAX(B2:B67)</f>
        <v>1.4681</v>
      </c>
      <c r="I16" t="s">
        <v>7</v>
      </c>
    </row>
    <row r="17" spans="1:16">
      <c r="A17">
        <v>-4.25</v>
      </c>
      <c r="B17">
        <v>-0.29330000000000001</v>
      </c>
      <c r="C17">
        <v>7.7960000000000002E-2</v>
      </c>
      <c r="D17">
        <f t="shared" si="0"/>
        <v>-7.4176493209759012E-2</v>
      </c>
      <c r="G17" t="s">
        <v>17</v>
      </c>
      <c r="H17">
        <f>MIN(B2:B67)</f>
        <v>-0.31769999999999998</v>
      </c>
      <c r="I17" t="s">
        <v>7</v>
      </c>
    </row>
    <row r="18" spans="1:16">
      <c r="A18">
        <v>-4</v>
      </c>
      <c r="B18">
        <v>-0.29139999999999999</v>
      </c>
      <c r="C18">
        <v>7.4749999999999997E-2</v>
      </c>
      <c r="D18">
        <f t="shared" si="0"/>
        <v>-6.9813170079773182E-2</v>
      </c>
      <c r="G18" t="s">
        <v>19</v>
      </c>
      <c r="H18">
        <f>C67</f>
        <v>6.7949999999999997E-2</v>
      </c>
      <c r="I18" t="s">
        <v>7</v>
      </c>
    </row>
    <row r="19" spans="1:16">
      <c r="A19">
        <v>-3.75</v>
      </c>
      <c r="B19">
        <v>-0.2757</v>
      </c>
      <c r="C19">
        <v>7.1609999999999993E-2</v>
      </c>
      <c r="D19">
        <f t="shared" si="0"/>
        <v>-6.5449846949787352E-2</v>
      </c>
      <c r="G19" t="s">
        <v>18</v>
      </c>
      <c r="H19">
        <f>C12</f>
        <v>8.1920000000000007E-2</v>
      </c>
      <c r="I19" t="s">
        <v>7</v>
      </c>
    </row>
    <row r="20" spans="1:16">
      <c r="A20">
        <v>-3.5</v>
      </c>
      <c r="B20">
        <v>-0.18310000000000001</v>
      </c>
      <c r="C20">
        <v>6.6979999999999998E-2</v>
      </c>
      <c r="D20">
        <f t="shared" si="0"/>
        <v>-6.1086523819801536E-2</v>
      </c>
      <c r="G20" t="s">
        <v>20</v>
      </c>
      <c r="H20">
        <f>(H16-H11)/D67</f>
        <v>6.9604261088480941</v>
      </c>
      <c r="I20" t="s">
        <v>7</v>
      </c>
    </row>
    <row r="21" spans="1:16">
      <c r="A21">
        <v>-3.25</v>
      </c>
      <c r="B21">
        <v>-0.19139999999999999</v>
      </c>
      <c r="C21">
        <v>6.2939999999999996E-2</v>
      </c>
      <c r="D21">
        <f t="shared" si="0"/>
        <v>-5.6723200689815713E-2</v>
      </c>
      <c r="I21" t="s">
        <v>7</v>
      </c>
    </row>
    <row r="22" spans="1:16">
      <c r="A22">
        <v>-3</v>
      </c>
      <c r="B22">
        <v>-0.17979999999999999</v>
      </c>
      <c r="C22">
        <v>6.0060000000000002E-2</v>
      </c>
      <c r="D22">
        <f t="shared" si="0"/>
        <v>-5.2359877559829883E-2</v>
      </c>
      <c r="I22" t="s">
        <v>7</v>
      </c>
    </row>
    <row r="23" spans="1:16">
      <c r="A23">
        <v>-2.75</v>
      </c>
      <c r="B23">
        <v>-0.10979999999999999</v>
      </c>
      <c r="C23">
        <v>5.4969999999999998E-2</v>
      </c>
      <c r="D23">
        <f t="shared" si="0"/>
        <v>-4.799655442984406E-2</v>
      </c>
      <c r="I23" t="s">
        <v>7</v>
      </c>
    </row>
    <row r="24" spans="1:16">
      <c r="A24">
        <v>-2.5</v>
      </c>
      <c r="B24">
        <v>-9.5100000000000004E-2</v>
      </c>
      <c r="C24">
        <v>5.2229999999999999E-2</v>
      </c>
      <c r="D24">
        <f t="shared" si="0"/>
        <v>-4.3633231299858237E-2</v>
      </c>
      <c r="I24" t="s">
        <v>7</v>
      </c>
    </row>
    <row r="25" spans="1:16">
      <c r="A25">
        <v>-2.25</v>
      </c>
      <c r="B25">
        <v>-4.1000000000000002E-2</v>
      </c>
      <c r="C25">
        <v>4.8050000000000002E-2</v>
      </c>
      <c r="D25">
        <f t="shared" si="0"/>
        <v>-3.9269908169872414E-2</v>
      </c>
      <c r="I25" t="s">
        <v>7</v>
      </c>
    </row>
    <row r="26" spans="1:16">
      <c r="A26">
        <v>-2</v>
      </c>
      <c r="B26">
        <v>6.7999999999999996E-3</v>
      </c>
      <c r="C26">
        <v>4.4549999999999999E-2</v>
      </c>
      <c r="D26">
        <f t="shared" si="0"/>
        <v>-3.4906585039886591E-2</v>
      </c>
      <c r="I26" t="s">
        <v>7</v>
      </c>
    </row>
    <row r="27" spans="1:16">
      <c r="A27">
        <v>-1.75</v>
      </c>
      <c r="B27">
        <v>6.4299999999999996E-2</v>
      </c>
      <c r="C27">
        <v>4.122E-2</v>
      </c>
      <c r="D27">
        <f t="shared" si="0"/>
        <v>-3.0543261909900768E-2</v>
      </c>
      <c r="I27" t="s">
        <v>7</v>
      </c>
    </row>
    <row r="28" spans="1:16">
      <c r="A28">
        <v>-1.5</v>
      </c>
      <c r="B28">
        <v>9.7500000000000003E-2</v>
      </c>
      <c r="C28">
        <v>3.8690000000000002E-2</v>
      </c>
      <c r="D28">
        <f t="shared" si="0"/>
        <v>-2.6179938779914941E-2</v>
      </c>
      <c r="I28" t="s">
        <v>7</v>
      </c>
      <c r="M28" t="s">
        <v>23</v>
      </c>
    </row>
    <row r="29" spans="1:16">
      <c r="A29">
        <v>-1.25</v>
      </c>
      <c r="B29">
        <v>0.1419</v>
      </c>
      <c r="C29">
        <v>3.6299999999999999E-2</v>
      </c>
      <c r="D29">
        <f t="shared" si="0"/>
        <v>-2.1816615649929118E-2</v>
      </c>
      <c r="I29" t="s">
        <v>7</v>
      </c>
      <c r="M29" t="s">
        <v>4</v>
      </c>
      <c r="N29" t="s">
        <v>1</v>
      </c>
      <c r="O29" t="s">
        <v>2</v>
      </c>
      <c r="P29" t="s">
        <v>3</v>
      </c>
    </row>
    <row r="30" spans="1:16">
      <c r="A30">
        <v>-0.75</v>
      </c>
      <c r="B30">
        <v>0.31380000000000002</v>
      </c>
      <c r="C30">
        <v>2.6759999999999999E-2</v>
      </c>
      <c r="D30">
        <f t="shared" si="0"/>
        <v>-1.3089969389957471E-2</v>
      </c>
      <c r="I30" t="s">
        <v>7</v>
      </c>
      <c r="M30">
        <v>-3</v>
      </c>
      <c r="N30">
        <v>-0.17979999999999999</v>
      </c>
      <c r="O30">
        <v>6.0060000000000002E-2</v>
      </c>
      <c r="P30">
        <f t="shared" ref="P30:P53" si="1">PI()*M30/180</f>
        <v>-5.2359877559829883E-2</v>
      </c>
    </row>
    <row r="31" spans="1:16">
      <c r="A31">
        <v>-0.5</v>
      </c>
      <c r="B31">
        <v>0.3609</v>
      </c>
      <c r="C31">
        <v>2.4830000000000001E-2</v>
      </c>
      <c r="D31">
        <f t="shared" si="0"/>
        <v>-8.7266462599716477E-3</v>
      </c>
      <c r="I31" t="s">
        <v>7</v>
      </c>
      <c r="M31">
        <v>-2.75</v>
      </c>
      <c r="N31">
        <v>-0.10979999999999999</v>
      </c>
      <c r="O31">
        <v>5.4969999999999998E-2</v>
      </c>
      <c r="P31">
        <f t="shared" si="1"/>
        <v>-4.799655442984406E-2</v>
      </c>
    </row>
    <row r="32" spans="1:16">
      <c r="A32">
        <v>-0.25</v>
      </c>
      <c r="B32">
        <v>0.40060000000000001</v>
      </c>
      <c r="C32">
        <v>2.35E-2</v>
      </c>
      <c r="D32">
        <f t="shared" si="0"/>
        <v>-4.3633231299858239E-3</v>
      </c>
      <c r="I32" t="s">
        <v>7</v>
      </c>
      <c r="M32">
        <v>-2.5</v>
      </c>
      <c r="N32">
        <v>-9.5100000000000004E-2</v>
      </c>
      <c r="O32">
        <v>5.2229999999999999E-2</v>
      </c>
      <c r="P32">
        <f t="shared" si="1"/>
        <v>-4.3633231299858237E-2</v>
      </c>
    </row>
    <row r="33" spans="1:19">
      <c r="A33">
        <v>0</v>
      </c>
      <c r="B33">
        <v>0.4355</v>
      </c>
      <c r="C33">
        <v>2.2669999999999999E-2</v>
      </c>
      <c r="D33">
        <f t="shared" si="0"/>
        <v>0</v>
      </c>
      <c r="I33" t="s">
        <v>7</v>
      </c>
      <c r="M33">
        <v>-2.25</v>
      </c>
      <c r="N33">
        <v>-4.1000000000000002E-2</v>
      </c>
      <c r="O33">
        <v>4.8050000000000002E-2</v>
      </c>
      <c r="P33">
        <f t="shared" si="1"/>
        <v>-3.9269908169872414E-2</v>
      </c>
    </row>
    <row r="34" spans="1:19">
      <c r="A34">
        <v>0.25</v>
      </c>
      <c r="B34">
        <v>0.47020000000000001</v>
      </c>
      <c r="C34">
        <v>2.213E-2</v>
      </c>
      <c r="D34">
        <f t="shared" si="0"/>
        <v>4.3633231299858239E-3</v>
      </c>
      <c r="I34" t="s">
        <v>7</v>
      </c>
      <c r="M34">
        <v>-2</v>
      </c>
      <c r="N34">
        <v>6.7999999999999996E-3</v>
      </c>
      <c r="O34">
        <v>4.4549999999999999E-2</v>
      </c>
      <c r="P34">
        <f t="shared" si="1"/>
        <v>-3.4906585039886591E-2</v>
      </c>
    </row>
    <row r="35" spans="1:19">
      <c r="A35">
        <v>0.5</v>
      </c>
      <c r="B35">
        <v>0.51429999999999998</v>
      </c>
      <c r="C35">
        <v>1.941E-2</v>
      </c>
      <c r="D35">
        <f t="shared" si="0"/>
        <v>8.7266462599716477E-3</v>
      </c>
      <c r="I35" t="s">
        <v>7</v>
      </c>
      <c r="M35">
        <v>-1.75</v>
      </c>
      <c r="N35">
        <v>6.4299999999999996E-2</v>
      </c>
      <c r="O35">
        <v>4.122E-2</v>
      </c>
      <c r="P35">
        <f t="shared" si="1"/>
        <v>-3.0543261909900768E-2</v>
      </c>
      <c r="R35" t="s">
        <v>5</v>
      </c>
      <c r="S35">
        <f>MIN(O30:O53)</f>
        <v>1.941E-2</v>
      </c>
    </row>
    <row r="36" spans="1:19">
      <c r="A36">
        <v>0.75</v>
      </c>
      <c r="B36">
        <v>0.53649999999999998</v>
      </c>
      <c r="C36">
        <v>2.001E-2</v>
      </c>
      <c r="D36">
        <f t="shared" si="0"/>
        <v>1.3089969389957471E-2</v>
      </c>
      <c r="I36" t="s">
        <v>7</v>
      </c>
      <c r="M36">
        <v>-1.5</v>
      </c>
      <c r="N36">
        <v>9.7500000000000003E-2</v>
      </c>
      <c r="O36">
        <v>3.8690000000000002E-2</v>
      </c>
      <c r="P36">
        <f t="shared" si="1"/>
        <v>-2.6179938779914941E-2</v>
      </c>
      <c r="R36" t="s">
        <v>6</v>
      </c>
      <c r="S36">
        <f>N43</f>
        <v>0.51429999999999998</v>
      </c>
    </row>
    <row r="37" spans="1:19">
      <c r="A37">
        <v>1</v>
      </c>
      <c r="B37">
        <v>0.55800000000000005</v>
      </c>
      <c r="C37">
        <v>2.0660000000000001E-2</v>
      </c>
      <c r="D37">
        <f t="shared" si="0"/>
        <v>1.7453292519943295E-2</v>
      </c>
      <c r="I37" t="s">
        <v>7</v>
      </c>
      <c r="M37">
        <v>-1.25</v>
      </c>
      <c r="N37">
        <v>0.1419</v>
      </c>
      <c r="O37">
        <v>3.6299999999999999E-2</v>
      </c>
      <c r="P37">
        <f t="shared" si="1"/>
        <v>-2.1816615649929118E-2</v>
      </c>
      <c r="R37" t="s">
        <v>7</v>
      </c>
      <c r="S37">
        <f>S45/(S44)^2</f>
        <v>8.4375519757871956E-2</v>
      </c>
    </row>
    <row r="38" spans="1:19">
      <c r="A38">
        <v>1.25</v>
      </c>
      <c r="B38">
        <v>0.57879999999999998</v>
      </c>
      <c r="C38">
        <v>2.138E-2</v>
      </c>
      <c r="D38">
        <f t="shared" si="0"/>
        <v>2.1816615649929118E-2</v>
      </c>
      <c r="I38" t="s">
        <v>7</v>
      </c>
      <c r="M38">
        <v>-0.75</v>
      </c>
      <c r="N38">
        <v>0.31380000000000002</v>
      </c>
      <c r="O38">
        <v>2.6759999999999999E-2</v>
      </c>
      <c r="P38">
        <f t="shared" si="1"/>
        <v>-1.3089969389957471E-2</v>
      </c>
      <c r="R38" t="s">
        <v>8</v>
      </c>
      <c r="S38">
        <f>S42/(S43)^2</f>
        <v>4.3419264197582744E-3</v>
      </c>
    </row>
    <row r="39" spans="1:19">
      <c r="A39">
        <v>1.5</v>
      </c>
      <c r="B39">
        <v>0.6028</v>
      </c>
      <c r="C39">
        <v>2.2169999999999999E-2</v>
      </c>
      <c r="D39">
        <f t="shared" si="0"/>
        <v>2.6179938779914941E-2</v>
      </c>
      <c r="I39" t="s">
        <v>7</v>
      </c>
      <c r="M39">
        <v>-0.5</v>
      </c>
      <c r="N39">
        <v>0.3609</v>
      </c>
      <c r="O39">
        <v>2.4830000000000001E-2</v>
      </c>
      <c r="P39">
        <f t="shared" si="1"/>
        <v>-8.7266462599716477E-3</v>
      </c>
      <c r="R39" t="s">
        <v>9</v>
      </c>
      <c r="S39">
        <v>100000</v>
      </c>
    </row>
    <row r="40" spans="1:19">
      <c r="A40">
        <v>1.75</v>
      </c>
      <c r="B40">
        <v>0.64980000000000004</v>
      </c>
      <c r="C40">
        <v>2.2870000000000001E-2</v>
      </c>
      <c r="D40">
        <f t="shared" si="0"/>
        <v>3.0543261909900768E-2</v>
      </c>
      <c r="I40" t="s">
        <v>7</v>
      </c>
      <c r="M40">
        <v>-0.25</v>
      </c>
      <c r="N40">
        <v>0.40060000000000001</v>
      </c>
      <c r="O40">
        <v>2.35E-2</v>
      </c>
      <c r="P40">
        <f t="shared" si="1"/>
        <v>-4.3633231299858239E-3</v>
      </c>
      <c r="R40" t="s">
        <v>10</v>
      </c>
      <c r="S40">
        <v>-0.5</v>
      </c>
    </row>
    <row r="41" spans="1:19">
      <c r="A41">
        <v>2</v>
      </c>
      <c r="B41">
        <v>0.69550000000000001</v>
      </c>
      <c r="C41">
        <v>2.334E-2</v>
      </c>
      <c r="D41">
        <f t="shared" si="0"/>
        <v>3.4906585039886591E-2</v>
      </c>
      <c r="I41" t="s">
        <v>7</v>
      </c>
      <c r="M41">
        <v>0</v>
      </c>
      <c r="N41">
        <v>0.4355</v>
      </c>
      <c r="O41">
        <v>2.2669999999999999E-2</v>
      </c>
      <c r="P41">
        <f t="shared" si="1"/>
        <v>0</v>
      </c>
      <c r="R41" t="s">
        <v>11</v>
      </c>
      <c r="S41">
        <f>N41</f>
        <v>0.4355</v>
      </c>
    </row>
    <row r="42" spans="1:19">
      <c r="A42">
        <v>2.25</v>
      </c>
      <c r="B42">
        <v>0.74</v>
      </c>
      <c r="C42">
        <v>2.3609999999999999E-2</v>
      </c>
      <c r="D42">
        <f t="shared" si="0"/>
        <v>3.9269908169872414E-2</v>
      </c>
      <c r="I42" t="s">
        <v>7</v>
      </c>
      <c r="M42">
        <v>0.25</v>
      </c>
      <c r="N42">
        <v>0.47020000000000001</v>
      </c>
      <c r="O42">
        <v>2.213E-2</v>
      </c>
      <c r="P42">
        <f t="shared" si="1"/>
        <v>4.3633231299858239E-3</v>
      </c>
      <c r="R42" t="s">
        <v>12</v>
      </c>
      <c r="S42">
        <f>S48-S35</f>
        <v>3.9499999999999987E-3</v>
      </c>
    </row>
    <row r="43" spans="1:19">
      <c r="A43">
        <v>2.5</v>
      </c>
      <c r="B43">
        <v>0.78449999999999998</v>
      </c>
      <c r="C43">
        <v>2.3709999999999998E-2</v>
      </c>
      <c r="D43">
        <f t="shared" si="0"/>
        <v>4.3633231299858237E-2</v>
      </c>
      <c r="I43" t="s">
        <v>7</v>
      </c>
      <c r="M43">
        <v>0.5</v>
      </c>
      <c r="N43">
        <v>0.51429999999999998</v>
      </c>
      <c r="O43">
        <v>1.941E-2</v>
      </c>
      <c r="P43">
        <f t="shared" si="1"/>
        <v>8.7266462599716477E-3</v>
      </c>
      <c r="R43" t="s">
        <v>13</v>
      </c>
      <c r="S43">
        <f>S46-S36</f>
        <v>0.95379999999999998</v>
      </c>
    </row>
    <row r="44" spans="1:19">
      <c r="A44">
        <v>2.75</v>
      </c>
      <c r="B44">
        <v>0.82969999999999999</v>
      </c>
      <c r="C44">
        <v>2.3630000000000002E-2</v>
      </c>
      <c r="D44">
        <f t="shared" si="0"/>
        <v>4.799655442984406E-2</v>
      </c>
      <c r="I44" t="s">
        <v>7</v>
      </c>
      <c r="M44">
        <v>0.75</v>
      </c>
      <c r="N44">
        <v>0.53649999999999998</v>
      </c>
      <c r="O44">
        <v>2.001E-2</v>
      </c>
      <c r="P44">
        <f t="shared" si="1"/>
        <v>1.3089969389957471E-2</v>
      </c>
      <c r="R44" t="s">
        <v>14</v>
      </c>
      <c r="S44">
        <f>S47-S36</f>
        <v>-0.69409999999999994</v>
      </c>
    </row>
    <row r="45" spans="1:19">
      <c r="A45">
        <v>3</v>
      </c>
      <c r="B45">
        <v>0.87509999999999999</v>
      </c>
      <c r="C45">
        <v>2.3359999999999999E-2</v>
      </c>
      <c r="D45">
        <f t="shared" si="0"/>
        <v>5.2359877559829883E-2</v>
      </c>
      <c r="I45" t="s">
        <v>7</v>
      </c>
      <c r="M45">
        <v>1</v>
      </c>
      <c r="N45">
        <v>0.55800000000000005</v>
      </c>
      <c r="O45">
        <v>2.0660000000000001E-2</v>
      </c>
      <c r="P45">
        <f t="shared" si="1"/>
        <v>1.7453292519943295E-2</v>
      </c>
      <c r="R45" t="s">
        <v>15</v>
      </c>
      <c r="S45">
        <f>S49-S35</f>
        <v>4.0650000000000006E-2</v>
      </c>
    </row>
    <row r="46" spans="1:19">
      <c r="A46">
        <v>3.25</v>
      </c>
      <c r="B46">
        <v>0.92120000000000002</v>
      </c>
      <c r="C46">
        <v>2.29E-2</v>
      </c>
      <c r="D46">
        <f t="shared" si="0"/>
        <v>5.6723200689815713E-2</v>
      </c>
      <c r="I46" t="s">
        <v>7</v>
      </c>
      <c r="M46">
        <v>1.25</v>
      </c>
      <c r="N46">
        <v>0.57879999999999998</v>
      </c>
      <c r="O46">
        <v>2.138E-2</v>
      </c>
      <c r="P46">
        <f t="shared" si="1"/>
        <v>2.1816615649929118E-2</v>
      </c>
      <c r="R46" t="s">
        <v>16</v>
      </c>
      <c r="S46">
        <f>H16</f>
        <v>1.4681</v>
      </c>
    </row>
    <row r="47" spans="1:19">
      <c r="A47">
        <v>3.5</v>
      </c>
      <c r="B47">
        <v>0.96870000000000001</v>
      </c>
      <c r="C47">
        <v>2.2169999999999999E-2</v>
      </c>
      <c r="D47">
        <f t="shared" si="0"/>
        <v>6.1086523819801536E-2</v>
      </c>
      <c r="I47" t="s">
        <v>7</v>
      </c>
      <c r="M47">
        <v>1.5</v>
      </c>
      <c r="N47">
        <v>0.6028</v>
      </c>
      <c r="O47">
        <v>2.2169999999999999E-2</v>
      </c>
      <c r="P47">
        <f t="shared" si="1"/>
        <v>2.6179938779914941E-2</v>
      </c>
      <c r="R47" t="s">
        <v>17</v>
      </c>
      <c r="S47">
        <f>MIN(N30:N53)</f>
        <v>-0.17979999999999999</v>
      </c>
    </row>
    <row r="48" spans="1:19">
      <c r="A48">
        <v>3.75</v>
      </c>
      <c r="B48">
        <v>1.0177</v>
      </c>
      <c r="C48">
        <v>2.1139999999999999E-2</v>
      </c>
      <c r="D48">
        <f t="shared" si="0"/>
        <v>6.5449846949787352E-2</v>
      </c>
      <c r="I48" t="s">
        <v>7</v>
      </c>
      <c r="M48">
        <v>1.75</v>
      </c>
      <c r="N48">
        <v>0.64980000000000004</v>
      </c>
      <c r="O48">
        <v>2.2870000000000001E-2</v>
      </c>
      <c r="P48">
        <f t="shared" si="1"/>
        <v>3.0543261909900768E-2</v>
      </c>
      <c r="R48" t="s">
        <v>19</v>
      </c>
      <c r="S48">
        <f>O53</f>
        <v>2.3359999999999999E-2</v>
      </c>
    </row>
    <row r="49" spans="1:19">
      <c r="A49">
        <v>4</v>
      </c>
      <c r="B49">
        <v>1.0593999999999999</v>
      </c>
      <c r="C49">
        <v>2.0119999999999999E-2</v>
      </c>
      <c r="D49">
        <f t="shared" si="0"/>
        <v>6.9813170079773182E-2</v>
      </c>
      <c r="I49" t="s">
        <v>7</v>
      </c>
      <c r="M49">
        <v>2</v>
      </c>
      <c r="N49">
        <v>0.69550000000000001</v>
      </c>
      <c r="O49">
        <v>2.334E-2</v>
      </c>
      <c r="P49">
        <f t="shared" si="1"/>
        <v>3.4906585039886591E-2</v>
      </c>
      <c r="R49" t="s">
        <v>18</v>
      </c>
      <c r="S49">
        <f>O30</f>
        <v>6.0060000000000002E-2</v>
      </c>
    </row>
    <row r="50" spans="1:19">
      <c r="A50">
        <v>4.25</v>
      </c>
      <c r="B50">
        <v>1.1088</v>
      </c>
      <c r="C50">
        <v>1.8599999999999998E-2</v>
      </c>
      <c r="D50">
        <f t="shared" si="0"/>
        <v>7.4176493209759012E-2</v>
      </c>
      <c r="I50" t="s">
        <v>7</v>
      </c>
      <c r="M50">
        <v>2.25</v>
      </c>
      <c r="N50">
        <v>0.74</v>
      </c>
      <c r="O50">
        <v>2.3609999999999999E-2</v>
      </c>
      <c r="P50">
        <f t="shared" si="1"/>
        <v>3.9269908169872414E-2</v>
      </c>
      <c r="R50" t="s">
        <v>20</v>
      </c>
      <c r="S50">
        <v>9.8901000000000003</v>
      </c>
    </row>
    <row r="51" spans="1:19">
      <c r="A51">
        <v>4.5</v>
      </c>
      <c r="B51">
        <v>1.1612</v>
      </c>
      <c r="C51">
        <v>1.7080000000000001E-2</v>
      </c>
      <c r="D51">
        <f t="shared" si="0"/>
        <v>7.8539816339744828E-2</v>
      </c>
      <c r="I51" t="s">
        <v>7</v>
      </c>
      <c r="M51">
        <v>2.5</v>
      </c>
      <c r="N51">
        <v>0.78449999999999998</v>
      </c>
      <c r="O51">
        <v>2.3709999999999998E-2</v>
      </c>
      <c r="P51">
        <f t="shared" si="1"/>
        <v>4.3633231299858237E-2</v>
      </c>
    </row>
    <row r="52" spans="1:19">
      <c r="A52">
        <v>4.75</v>
      </c>
      <c r="B52">
        <v>1.2126999999999999</v>
      </c>
      <c r="C52">
        <v>1.593E-2</v>
      </c>
      <c r="D52">
        <f t="shared" si="0"/>
        <v>8.2903139469730644E-2</v>
      </c>
      <c r="I52" t="s">
        <v>7</v>
      </c>
      <c r="M52">
        <v>2.75</v>
      </c>
      <c r="N52">
        <v>0.82969999999999999</v>
      </c>
      <c r="O52">
        <v>2.3630000000000002E-2</v>
      </c>
      <c r="P52">
        <f t="shared" si="1"/>
        <v>4.799655442984406E-2</v>
      </c>
    </row>
    <row r="53" spans="1:19">
      <c r="A53">
        <v>5</v>
      </c>
      <c r="B53">
        <v>1.2532000000000001</v>
      </c>
      <c r="C53">
        <v>1.618E-2</v>
      </c>
      <c r="D53">
        <f t="shared" si="0"/>
        <v>8.7266462599716474E-2</v>
      </c>
      <c r="I53" t="s">
        <v>8</v>
      </c>
      <c r="M53">
        <v>3</v>
      </c>
      <c r="N53">
        <v>0.87509999999999999</v>
      </c>
      <c r="O53">
        <v>2.3359999999999999E-2</v>
      </c>
      <c r="P53">
        <f t="shared" si="1"/>
        <v>5.2359877559829883E-2</v>
      </c>
    </row>
    <row r="54" spans="1:19">
      <c r="A54">
        <v>5.25</v>
      </c>
      <c r="B54">
        <v>1.2627999999999999</v>
      </c>
      <c r="C54">
        <v>1.7899999999999999E-2</v>
      </c>
      <c r="D54">
        <f t="shared" si="0"/>
        <v>9.1629785729702304E-2</v>
      </c>
      <c r="I54" t="s">
        <v>8</v>
      </c>
    </row>
    <row r="55" spans="1:19">
      <c r="A55">
        <v>5.5</v>
      </c>
      <c r="B55">
        <v>1.2692000000000001</v>
      </c>
      <c r="C55">
        <v>2.0129999999999999E-2</v>
      </c>
      <c r="D55">
        <f t="shared" si="0"/>
        <v>9.599310885968812E-2</v>
      </c>
      <c r="I55" t="s">
        <v>8</v>
      </c>
    </row>
    <row r="56" spans="1:19">
      <c r="A56">
        <v>5.75</v>
      </c>
      <c r="B56">
        <v>1.2686999999999999</v>
      </c>
      <c r="C56">
        <v>2.4559999999999998E-2</v>
      </c>
      <c r="D56">
        <f t="shared" si="0"/>
        <v>0.10035643198967394</v>
      </c>
      <c r="I56" t="s">
        <v>8</v>
      </c>
    </row>
    <row r="57" spans="1:19">
      <c r="A57">
        <v>6</v>
      </c>
      <c r="B57">
        <v>1.2838000000000001</v>
      </c>
      <c r="C57">
        <v>2.6599999999999999E-2</v>
      </c>
      <c r="D57">
        <f t="shared" si="0"/>
        <v>0.10471975511965977</v>
      </c>
      <c r="I57" t="s">
        <v>8</v>
      </c>
    </row>
    <row r="58" spans="1:19">
      <c r="A58">
        <v>6.25</v>
      </c>
      <c r="B58">
        <v>1.3006</v>
      </c>
      <c r="C58">
        <v>2.887E-2</v>
      </c>
      <c r="D58">
        <f t="shared" si="0"/>
        <v>0.1090830782496456</v>
      </c>
      <c r="I58" t="s">
        <v>8</v>
      </c>
    </row>
    <row r="59" spans="1:19">
      <c r="A59">
        <v>6.5</v>
      </c>
      <c r="B59">
        <v>1.3239000000000001</v>
      </c>
      <c r="C59">
        <v>3.1150000000000001E-2</v>
      </c>
      <c r="D59">
        <f t="shared" si="0"/>
        <v>0.11344640137963143</v>
      </c>
      <c r="I59" t="s">
        <v>8</v>
      </c>
    </row>
    <row r="60" spans="1:19">
      <c r="A60">
        <v>6.75</v>
      </c>
      <c r="B60">
        <v>1.3527</v>
      </c>
      <c r="C60">
        <v>3.4110000000000001E-2</v>
      </c>
      <c r="D60">
        <f t="shared" si="0"/>
        <v>0.11780972450961724</v>
      </c>
      <c r="I60" t="s">
        <v>8</v>
      </c>
    </row>
    <row r="61" spans="1:19">
      <c r="A61">
        <v>7</v>
      </c>
      <c r="B61">
        <v>1.3863000000000001</v>
      </c>
      <c r="C61">
        <v>3.8199999999999998E-2</v>
      </c>
      <c r="D61">
        <f t="shared" si="0"/>
        <v>0.12217304763960307</v>
      </c>
      <c r="I61" t="s">
        <v>8</v>
      </c>
    </row>
    <row r="62" spans="1:19">
      <c r="A62">
        <v>7.25</v>
      </c>
      <c r="B62">
        <v>1.4142999999999999</v>
      </c>
      <c r="C62">
        <v>4.2139999999999997E-2</v>
      </c>
      <c r="D62">
        <f t="shared" si="0"/>
        <v>0.1265363707695889</v>
      </c>
      <c r="I62" t="s">
        <v>8</v>
      </c>
    </row>
    <row r="63" spans="1:19">
      <c r="A63">
        <v>7.5</v>
      </c>
      <c r="B63">
        <v>1.4328000000000001</v>
      </c>
      <c r="C63">
        <v>4.6539999999999998E-2</v>
      </c>
      <c r="D63">
        <f t="shared" si="0"/>
        <v>0.1308996938995747</v>
      </c>
      <c r="I63" t="s">
        <v>8</v>
      </c>
    </row>
    <row r="64" spans="1:19">
      <c r="A64">
        <v>7.75</v>
      </c>
      <c r="B64">
        <v>1.4476</v>
      </c>
      <c r="C64">
        <v>5.0139999999999997E-2</v>
      </c>
      <c r="D64">
        <f t="shared" si="0"/>
        <v>0.13526301702956053</v>
      </c>
      <c r="I64" t="s">
        <v>8</v>
      </c>
    </row>
    <row r="65" spans="1:9">
      <c r="A65">
        <v>8</v>
      </c>
      <c r="B65">
        <v>1.4608000000000001</v>
      </c>
      <c r="C65">
        <v>5.6779999999999997E-2</v>
      </c>
      <c r="D65">
        <f t="shared" si="0"/>
        <v>0.13962634015954636</v>
      </c>
      <c r="I65" t="s">
        <v>8</v>
      </c>
    </row>
    <row r="66" spans="1:9">
      <c r="A66">
        <v>8.25</v>
      </c>
      <c r="B66">
        <v>1.4650000000000001</v>
      </c>
      <c r="C66">
        <v>6.08E-2</v>
      </c>
      <c r="D66">
        <f t="shared" si="0"/>
        <v>0.14398966328953219</v>
      </c>
      <c r="I66" t="s">
        <v>8</v>
      </c>
    </row>
    <row r="67" spans="1:9">
      <c r="A67">
        <v>8.5</v>
      </c>
      <c r="B67">
        <v>1.4681</v>
      </c>
      <c r="C67">
        <v>6.7949999999999997E-2</v>
      </c>
      <c r="D67">
        <f t="shared" ref="D67" si="2">PI()*A67/180</f>
        <v>0.14835298641951802</v>
      </c>
      <c r="I67" t="s">
        <v>8</v>
      </c>
    </row>
    <row r="68" spans="1:9">
      <c r="C68">
        <f>MAX(C2:C67)</f>
        <v>0.10888</v>
      </c>
    </row>
    <row r="76" spans="1:9">
      <c r="A76" s="3"/>
    </row>
    <row r="77" spans="1:9">
      <c r="A77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2A8E-F3ED-4AA2-8540-7DC88CFCF1B2}">
  <dimension ref="A1:R95"/>
  <sheetViews>
    <sheetView topLeftCell="A33" workbookViewId="0">
      <selection activeCell="R58" sqref="R58"/>
    </sheetView>
  </sheetViews>
  <sheetFormatPr defaultRowHeight="14.4"/>
  <cols>
    <col min="4" max="4" width="11.21875" customWidth="1"/>
    <col min="12" max="12" width="11" customWidth="1"/>
    <col min="15" max="15" width="10.7773437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>
        <v>-8.5</v>
      </c>
      <c r="B2">
        <v>-0.51019999999999999</v>
      </c>
      <c r="C2">
        <v>9.7059999999999994E-2</v>
      </c>
      <c r="D2">
        <f>PI()*A2/180</f>
        <v>-0.14835298641951802</v>
      </c>
      <c r="I2" t="s">
        <v>7</v>
      </c>
    </row>
    <row r="3" spans="1:9">
      <c r="A3">
        <v>-8.25</v>
      </c>
      <c r="B3">
        <v>-0.51500000000000001</v>
      </c>
      <c r="C3">
        <v>9.3520000000000006E-2</v>
      </c>
      <c r="D3">
        <f t="shared" ref="D3:D66" si="0">PI()*A3/180</f>
        <v>-0.14398966328953219</v>
      </c>
      <c r="I3" t="s">
        <v>7</v>
      </c>
    </row>
    <row r="4" spans="1:9">
      <c r="A4">
        <v>-8</v>
      </c>
      <c r="B4">
        <v>-0.54059999999999997</v>
      </c>
      <c r="C4">
        <v>8.9730000000000004E-2</v>
      </c>
      <c r="D4">
        <f t="shared" si="0"/>
        <v>-0.13962634015954636</v>
      </c>
      <c r="I4" t="s">
        <v>7</v>
      </c>
    </row>
    <row r="5" spans="1:9">
      <c r="A5">
        <v>-7.75</v>
      </c>
      <c r="B5">
        <v>-0.51919999999999999</v>
      </c>
      <c r="C5">
        <v>8.5209999999999994E-2</v>
      </c>
      <c r="D5">
        <f t="shared" si="0"/>
        <v>-0.13526301702956053</v>
      </c>
      <c r="I5" t="s">
        <v>7</v>
      </c>
    </row>
    <row r="6" spans="1:9">
      <c r="A6">
        <v>-7.5</v>
      </c>
      <c r="B6">
        <v>-0.5121</v>
      </c>
      <c r="C6">
        <v>8.1799999999999998E-2</v>
      </c>
      <c r="D6">
        <f t="shared" si="0"/>
        <v>-0.1308996938995747</v>
      </c>
      <c r="I6" t="s">
        <v>7</v>
      </c>
    </row>
    <row r="7" spans="1:9">
      <c r="A7">
        <v>-7.25</v>
      </c>
      <c r="B7">
        <v>-0.45140000000000002</v>
      </c>
      <c r="C7">
        <v>6.8169999999999994E-2</v>
      </c>
      <c r="D7">
        <f t="shared" si="0"/>
        <v>-0.1265363707695889</v>
      </c>
      <c r="I7" t="s">
        <v>7</v>
      </c>
    </row>
    <row r="8" spans="1:9">
      <c r="A8">
        <v>-7</v>
      </c>
      <c r="B8">
        <v>-0.51770000000000005</v>
      </c>
      <c r="C8">
        <v>7.1900000000000006E-2</v>
      </c>
      <c r="D8">
        <f t="shared" si="0"/>
        <v>-0.12217304763960307</v>
      </c>
      <c r="I8" t="s">
        <v>7</v>
      </c>
    </row>
    <row r="9" spans="1:9">
      <c r="A9">
        <v>-6.75</v>
      </c>
      <c r="B9">
        <v>-0.50439999999999996</v>
      </c>
      <c r="C9">
        <v>6.8570000000000006E-2</v>
      </c>
      <c r="D9">
        <f t="shared" si="0"/>
        <v>-0.11780972450961724</v>
      </c>
      <c r="I9" t="s">
        <v>7</v>
      </c>
    </row>
    <row r="10" spans="1:9">
      <c r="A10">
        <v>-6.25</v>
      </c>
      <c r="B10">
        <v>-0.48909999999999998</v>
      </c>
      <c r="C10">
        <v>5.9900000000000002E-2</v>
      </c>
      <c r="D10">
        <f t="shared" si="0"/>
        <v>-0.1090830782496456</v>
      </c>
      <c r="F10" t="s">
        <v>5</v>
      </c>
      <c r="G10">
        <f>MIN(C2:C82)</f>
        <v>1.244E-2</v>
      </c>
      <c r="I10" t="s">
        <v>7</v>
      </c>
    </row>
    <row r="11" spans="1:9">
      <c r="A11">
        <v>-6</v>
      </c>
      <c r="B11">
        <v>-0.48</v>
      </c>
      <c r="C11">
        <v>4.4220000000000002E-2</v>
      </c>
      <c r="D11">
        <f t="shared" si="0"/>
        <v>-0.10471975511965977</v>
      </c>
      <c r="F11" t="s">
        <v>6</v>
      </c>
      <c r="G11">
        <f>B26</f>
        <v>-0.18390000000000001</v>
      </c>
      <c r="I11" t="s">
        <v>7</v>
      </c>
    </row>
    <row r="12" spans="1:9">
      <c r="A12">
        <v>-5.75</v>
      </c>
      <c r="B12">
        <v>-0.4602</v>
      </c>
      <c r="C12">
        <v>3.8530000000000002E-2</v>
      </c>
      <c r="D12">
        <f t="shared" si="0"/>
        <v>-0.10035643198967394</v>
      </c>
      <c r="F12" t="s">
        <v>7</v>
      </c>
      <c r="G12">
        <f>G20/(G19)^2</f>
        <v>0.60745916469924266</v>
      </c>
      <c r="I12" t="s">
        <v>7</v>
      </c>
    </row>
    <row r="13" spans="1:9">
      <c r="A13">
        <v>-5.5</v>
      </c>
      <c r="B13">
        <v>-0.44390000000000002</v>
      </c>
      <c r="C13">
        <v>3.4209999999999997E-2</v>
      </c>
      <c r="D13">
        <f t="shared" si="0"/>
        <v>-9.599310885968812E-2</v>
      </c>
      <c r="F13" t="s">
        <v>8</v>
      </c>
      <c r="G13">
        <f>G17/(G18)^2</f>
        <v>2.3894942688135128E-2</v>
      </c>
      <c r="I13" t="s">
        <v>7</v>
      </c>
    </row>
    <row r="14" spans="1:9">
      <c r="A14">
        <v>-5.25</v>
      </c>
      <c r="B14">
        <v>-0.42559999999999998</v>
      </c>
      <c r="C14">
        <v>3.0599999999999999E-2</v>
      </c>
      <c r="D14">
        <f t="shared" si="0"/>
        <v>-9.1629785729702304E-2</v>
      </c>
      <c r="F14" t="s">
        <v>9</v>
      </c>
      <c r="G14">
        <v>100000</v>
      </c>
      <c r="I14" t="s">
        <v>7</v>
      </c>
    </row>
    <row r="15" spans="1:9">
      <c r="A15">
        <v>-5</v>
      </c>
      <c r="B15">
        <v>-0.40639999999999998</v>
      </c>
      <c r="C15">
        <v>2.784E-2</v>
      </c>
      <c r="D15">
        <f t="shared" si="0"/>
        <v>-8.7266462599716474E-2</v>
      </c>
      <c r="F15" t="s">
        <v>10</v>
      </c>
      <c r="G15">
        <v>-0.5</v>
      </c>
      <c r="I15" t="s">
        <v>7</v>
      </c>
    </row>
    <row r="16" spans="1:9">
      <c r="A16">
        <v>-4.75</v>
      </c>
      <c r="B16">
        <v>-0.38769999999999999</v>
      </c>
      <c r="C16">
        <v>2.5829999999999999E-2</v>
      </c>
      <c r="D16">
        <f t="shared" si="0"/>
        <v>-8.2903139469730644E-2</v>
      </c>
      <c r="F16" t="s">
        <v>11</v>
      </c>
      <c r="G16">
        <f>B35</f>
        <v>0.25269999999999998</v>
      </c>
      <c r="I16" t="s">
        <v>7</v>
      </c>
    </row>
    <row r="17" spans="1:9">
      <c r="A17">
        <v>-4.5</v>
      </c>
      <c r="B17">
        <v>-0.36959999999999998</v>
      </c>
      <c r="C17">
        <v>2.4369999999999999E-2</v>
      </c>
      <c r="D17">
        <f t="shared" si="0"/>
        <v>-7.8539816339744828E-2</v>
      </c>
      <c r="F17" t="s">
        <v>12</v>
      </c>
      <c r="G17">
        <f>G23-G10</f>
        <v>3.465E-2</v>
      </c>
      <c r="I17" t="s">
        <v>7</v>
      </c>
    </row>
    <row r="18" spans="1:9">
      <c r="A18">
        <v>-4.25</v>
      </c>
      <c r="B18">
        <v>-0.3528</v>
      </c>
      <c r="C18">
        <v>2.1770000000000001E-2</v>
      </c>
      <c r="D18">
        <f t="shared" si="0"/>
        <v>-7.4176493209759012E-2</v>
      </c>
      <c r="F18" t="s">
        <v>13</v>
      </c>
      <c r="G18">
        <f>G21-G11</f>
        <v>1.2041999999999999</v>
      </c>
      <c r="I18" t="s">
        <v>7</v>
      </c>
    </row>
    <row r="19" spans="1:9">
      <c r="A19">
        <v>-4</v>
      </c>
      <c r="B19">
        <v>-0.3362</v>
      </c>
      <c r="C19">
        <v>2.0109999999999999E-2</v>
      </c>
      <c r="D19">
        <f t="shared" si="0"/>
        <v>-6.9813170079773182E-2</v>
      </c>
      <c r="F19" t="s">
        <v>14</v>
      </c>
      <c r="G19">
        <f>G22-G11</f>
        <v>-0.35669999999999996</v>
      </c>
      <c r="I19" t="s">
        <v>7</v>
      </c>
    </row>
    <row r="20" spans="1:9">
      <c r="A20">
        <v>-3.75</v>
      </c>
      <c r="B20">
        <v>-0.31890000000000002</v>
      </c>
      <c r="C20">
        <v>1.8749999999999999E-2</v>
      </c>
      <c r="D20">
        <f t="shared" si="0"/>
        <v>-6.5449846949787352E-2</v>
      </c>
      <c r="F20" t="s">
        <v>15</v>
      </c>
      <c r="G20">
        <f>G24-G10</f>
        <v>7.7289999999999998E-2</v>
      </c>
      <c r="I20" t="s">
        <v>7</v>
      </c>
    </row>
    <row r="21" spans="1:9">
      <c r="A21">
        <v>-3.5</v>
      </c>
      <c r="B21">
        <v>-0.30259999999999998</v>
      </c>
      <c r="C21">
        <v>1.7440000000000001E-2</v>
      </c>
      <c r="D21">
        <f t="shared" si="0"/>
        <v>-6.1086523819801536E-2</v>
      </c>
      <c r="F21" t="s">
        <v>16</v>
      </c>
      <c r="G21">
        <f>MAX(B2:B82)</f>
        <v>1.0203</v>
      </c>
      <c r="I21" t="s">
        <v>7</v>
      </c>
    </row>
    <row r="22" spans="1:9">
      <c r="A22">
        <v>-3.25</v>
      </c>
      <c r="B22">
        <v>-0.2863</v>
      </c>
      <c r="C22">
        <v>1.5910000000000001E-2</v>
      </c>
      <c r="D22">
        <f t="shared" si="0"/>
        <v>-5.6723200689815713E-2</v>
      </c>
      <c r="F22" t="s">
        <v>17</v>
      </c>
      <c r="G22">
        <f>MIN(B2:B82)</f>
        <v>-0.54059999999999997</v>
      </c>
      <c r="I22" t="s">
        <v>7</v>
      </c>
    </row>
    <row r="23" spans="1:9">
      <c r="A23">
        <v>-3</v>
      </c>
      <c r="B23">
        <v>-0.2702</v>
      </c>
      <c r="C23">
        <v>1.451E-2</v>
      </c>
      <c r="D23">
        <f t="shared" si="0"/>
        <v>-5.2359877559829883E-2</v>
      </c>
      <c r="F23" t="s">
        <v>19</v>
      </c>
      <c r="G23">
        <f>C72</f>
        <v>4.709E-2</v>
      </c>
      <c r="I23" t="s">
        <v>7</v>
      </c>
    </row>
    <row r="24" spans="1:9">
      <c r="A24">
        <v>-2.75</v>
      </c>
      <c r="B24">
        <v>-0.2545</v>
      </c>
      <c r="C24">
        <v>1.372E-2</v>
      </c>
      <c r="D24">
        <f t="shared" si="0"/>
        <v>-4.799655442984406E-2</v>
      </c>
      <c r="F24" t="s">
        <v>18</v>
      </c>
      <c r="G24">
        <f>C4</f>
        <v>8.9730000000000004E-2</v>
      </c>
      <c r="I24" t="s">
        <v>7</v>
      </c>
    </row>
    <row r="25" spans="1:9">
      <c r="A25">
        <v>-2.5</v>
      </c>
      <c r="B25">
        <v>-0.22900000000000001</v>
      </c>
      <c r="C25">
        <v>1.2789999999999999E-2</v>
      </c>
      <c r="D25">
        <f t="shared" si="0"/>
        <v>-4.3633231299858237E-2</v>
      </c>
      <c r="F25" t="s">
        <v>20</v>
      </c>
      <c r="G25">
        <f>(G21-G16)/D72</f>
        <v>4.7546205788369722</v>
      </c>
      <c r="I25" t="s">
        <v>7</v>
      </c>
    </row>
    <row r="26" spans="1:9">
      <c r="A26">
        <v>-2.25</v>
      </c>
      <c r="B26">
        <v>-0.18390000000000001</v>
      </c>
      <c r="C26">
        <v>1.244E-2</v>
      </c>
      <c r="D26">
        <f t="shared" si="0"/>
        <v>-3.9269908169872414E-2</v>
      </c>
      <c r="I26" t="s">
        <v>7</v>
      </c>
    </row>
    <row r="27" spans="1:9">
      <c r="A27">
        <v>-2</v>
      </c>
      <c r="B27">
        <v>-0.10059999999999999</v>
      </c>
      <c r="C27">
        <v>1.2460000000000001E-2</v>
      </c>
      <c r="D27">
        <f t="shared" si="0"/>
        <v>-3.4906585039886591E-2</v>
      </c>
      <c r="I27" t="s">
        <v>8</v>
      </c>
    </row>
    <row r="28" spans="1:9">
      <c r="A28">
        <v>-1.75</v>
      </c>
      <c r="B28">
        <v>-4.9799999999999997E-2</v>
      </c>
      <c r="C28">
        <v>1.26E-2</v>
      </c>
      <c r="D28">
        <f t="shared" si="0"/>
        <v>-3.0543261909900768E-2</v>
      </c>
      <c r="I28" t="s">
        <v>8</v>
      </c>
    </row>
    <row r="29" spans="1:9">
      <c r="A29">
        <v>-1.5</v>
      </c>
      <c r="B29">
        <v>2.7000000000000001E-3</v>
      </c>
      <c r="C29">
        <v>1.272E-2</v>
      </c>
      <c r="D29">
        <f t="shared" si="0"/>
        <v>-2.6179938779914941E-2</v>
      </c>
      <c r="I29" t="s">
        <v>8</v>
      </c>
    </row>
    <row r="30" spans="1:9">
      <c r="A30">
        <v>-1.25</v>
      </c>
      <c r="B30">
        <v>5.1700000000000003E-2</v>
      </c>
      <c r="C30">
        <v>1.2789999999999999E-2</v>
      </c>
      <c r="D30">
        <f t="shared" si="0"/>
        <v>-2.1816615649929118E-2</v>
      </c>
      <c r="I30" t="s">
        <v>8</v>
      </c>
    </row>
    <row r="31" spans="1:9">
      <c r="A31">
        <v>-1</v>
      </c>
      <c r="B31">
        <v>0.1003</v>
      </c>
      <c r="C31">
        <v>1.2829999999999999E-2</v>
      </c>
      <c r="D31">
        <f t="shared" si="0"/>
        <v>-1.7453292519943295E-2</v>
      </c>
      <c r="I31" t="s">
        <v>8</v>
      </c>
    </row>
    <row r="32" spans="1:9">
      <c r="A32">
        <v>-0.75</v>
      </c>
      <c r="B32">
        <v>0.1464</v>
      </c>
      <c r="C32">
        <v>1.286E-2</v>
      </c>
      <c r="D32">
        <f t="shared" si="0"/>
        <v>-1.3089969389957471E-2</v>
      </c>
      <c r="I32" t="s">
        <v>8</v>
      </c>
    </row>
    <row r="33" spans="1:18">
      <c r="A33">
        <v>-0.5</v>
      </c>
      <c r="B33">
        <v>0.18840000000000001</v>
      </c>
      <c r="C33">
        <v>1.289E-2</v>
      </c>
      <c r="D33">
        <f t="shared" si="0"/>
        <v>-8.7266462599716477E-3</v>
      </c>
      <c r="I33" t="s">
        <v>8</v>
      </c>
    </row>
    <row r="34" spans="1:18">
      <c r="A34">
        <v>-0.25</v>
      </c>
      <c r="B34">
        <v>0.22359999999999999</v>
      </c>
      <c r="C34">
        <v>1.2970000000000001E-2</v>
      </c>
      <c r="D34">
        <f t="shared" si="0"/>
        <v>-4.3633231299858239E-3</v>
      </c>
      <c r="I34" t="s">
        <v>8</v>
      </c>
    </row>
    <row r="35" spans="1:18">
      <c r="A35">
        <v>0</v>
      </c>
      <c r="B35">
        <v>0.25269999999999998</v>
      </c>
      <c r="C35">
        <v>1.3100000000000001E-2</v>
      </c>
      <c r="D35">
        <f t="shared" si="0"/>
        <v>0</v>
      </c>
      <c r="I35" t="s">
        <v>8</v>
      </c>
    </row>
    <row r="36" spans="1:18">
      <c r="A36">
        <v>0.25</v>
      </c>
      <c r="B36">
        <v>0.27800000000000002</v>
      </c>
      <c r="C36">
        <v>1.3270000000000001E-2</v>
      </c>
      <c r="D36">
        <f t="shared" si="0"/>
        <v>4.3633231299858239E-3</v>
      </c>
      <c r="I36" t="s">
        <v>8</v>
      </c>
      <c r="L36" t="s">
        <v>23</v>
      </c>
    </row>
    <row r="37" spans="1:18">
      <c r="A37">
        <v>0.5</v>
      </c>
      <c r="B37">
        <v>0.30120000000000002</v>
      </c>
      <c r="C37">
        <v>1.346E-2</v>
      </c>
      <c r="D37">
        <f t="shared" si="0"/>
        <v>8.7266462599716477E-3</v>
      </c>
      <c r="I37" t="s">
        <v>8</v>
      </c>
      <c r="L37" t="s">
        <v>4</v>
      </c>
      <c r="M37" t="s">
        <v>1</v>
      </c>
      <c r="N37" t="s">
        <v>2</v>
      </c>
      <c r="O37" t="s">
        <v>3</v>
      </c>
    </row>
    <row r="38" spans="1:18">
      <c r="A38">
        <v>0.75</v>
      </c>
      <c r="B38">
        <v>0.32340000000000002</v>
      </c>
      <c r="C38">
        <v>1.366E-2</v>
      </c>
      <c r="D38">
        <f t="shared" si="0"/>
        <v>1.3089969389957471E-2</v>
      </c>
      <c r="I38" t="s">
        <v>8</v>
      </c>
      <c r="L38">
        <v>-7.25</v>
      </c>
      <c r="M38">
        <v>-0.45140000000000002</v>
      </c>
      <c r="N38">
        <v>6.8169999999999994E-2</v>
      </c>
      <c r="O38">
        <f t="shared" ref="O38:O95" si="1">PI()*L38/180</f>
        <v>-0.1265363707695889</v>
      </c>
    </row>
    <row r="39" spans="1:18">
      <c r="A39">
        <v>1</v>
      </c>
      <c r="B39">
        <v>0.34499999999999997</v>
      </c>
      <c r="C39">
        <v>1.3860000000000001E-2</v>
      </c>
      <c r="D39">
        <f t="shared" si="0"/>
        <v>1.7453292519943295E-2</v>
      </c>
      <c r="I39" t="s">
        <v>8</v>
      </c>
      <c r="L39">
        <v>-7</v>
      </c>
      <c r="M39">
        <v>-0.51770000000000005</v>
      </c>
      <c r="N39">
        <v>7.1900000000000006E-2</v>
      </c>
      <c r="O39">
        <f t="shared" si="1"/>
        <v>-0.12217304763960307</v>
      </c>
    </row>
    <row r="40" spans="1:18">
      <c r="A40">
        <v>1.25</v>
      </c>
      <c r="B40">
        <v>0.36659999999999998</v>
      </c>
      <c r="C40">
        <v>1.406E-2</v>
      </c>
      <c r="D40">
        <f t="shared" si="0"/>
        <v>2.1816615649929118E-2</v>
      </c>
      <c r="I40" t="s">
        <v>8</v>
      </c>
      <c r="L40">
        <v>-6.75</v>
      </c>
      <c r="M40">
        <v>-0.50439999999999996</v>
      </c>
      <c r="N40">
        <v>6.8570000000000006E-2</v>
      </c>
      <c r="O40">
        <f t="shared" si="1"/>
        <v>-0.11780972450961724</v>
      </c>
    </row>
    <row r="41" spans="1:18">
      <c r="A41">
        <v>1.5</v>
      </c>
      <c r="B41">
        <v>0.38829999999999998</v>
      </c>
      <c r="C41">
        <v>1.4250000000000001E-2</v>
      </c>
      <c r="D41">
        <f t="shared" si="0"/>
        <v>2.6179938779914941E-2</v>
      </c>
      <c r="I41" t="s">
        <v>8</v>
      </c>
      <c r="L41">
        <v>-6.25</v>
      </c>
      <c r="M41">
        <v>-0.48909999999999998</v>
      </c>
      <c r="N41">
        <v>5.9900000000000002E-2</v>
      </c>
      <c r="O41">
        <f t="shared" si="1"/>
        <v>-0.1090830782496456</v>
      </c>
    </row>
    <row r="42" spans="1:18">
      <c r="A42">
        <v>1.75</v>
      </c>
      <c r="B42">
        <v>0.4103</v>
      </c>
      <c r="C42">
        <v>1.443E-2</v>
      </c>
      <c r="D42">
        <f t="shared" si="0"/>
        <v>3.0543261909900768E-2</v>
      </c>
      <c r="I42" t="s">
        <v>8</v>
      </c>
      <c r="L42">
        <v>-6</v>
      </c>
      <c r="M42">
        <v>-0.48</v>
      </c>
      <c r="N42">
        <v>4.4220000000000002E-2</v>
      </c>
      <c r="O42">
        <f t="shared" si="1"/>
        <v>-0.10471975511965977</v>
      </c>
    </row>
    <row r="43" spans="1:18">
      <c r="A43">
        <v>2</v>
      </c>
      <c r="B43">
        <v>0.43259999999999998</v>
      </c>
      <c r="C43">
        <v>1.46E-2</v>
      </c>
      <c r="D43">
        <f t="shared" si="0"/>
        <v>3.4906585039886591E-2</v>
      </c>
      <c r="I43" t="s">
        <v>8</v>
      </c>
      <c r="L43">
        <v>-5.75</v>
      </c>
      <c r="M43">
        <v>-0.4602</v>
      </c>
      <c r="N43">
        <v>3.8530000000000002E-2</v>
      </c>
      <c r="O43">
        <f t="shared" si="1"/>
        <v>-0.10035643198967394</v>
      </c>
    </row>
    <row r="44" spans="1:18">
      <c r="A44">
        <v>2.25</v>
      </c>
      <c r="B44">
        <v>0.4551</v>
      </c>
      <c r="C44">
        <v>1.4760000000000001E-2</v>
      </c>
      <c r="D44">
        <f t="shared" si="0"/>
        <v>3.9269908169872414E-2</v>
      </c>
      <c r="I44" t="s">
        <v>8</v>
      </c>
      <c r="L44">
        <v>-5.5</v>
      </c>
      <c r="M44">
        <v>-0.44390000000000002</v>
      </c>
      <c r="N44">
        <v>3.4209999999999997E-2</v>
      </c>
      <c r="O44">
        <f t="shared" si="1"/>
        <v>-9.599310885968812E-2</v>
      </c>
    </row>
    <row r="45" spans="1:18">
      <c r="A45">
        <v>2.5</v>
      </c>
      <c r="B45">
        <v>0.47799999999999998</v>
      </c>
      <c r="C45">
        <v>1.49E-2</v>
      </c>
      <c r="D45">
        <f t="shared" si="0"/>
        <v>4.3633231299858237E-2</v>
      </c>
      <c r="I45" t="s">
        <v>8</v>
      </c>
      <c r="L45">
        <v>-5.25</v>
      </c>
      <c r="M45">
        <v>-0.42559999999999998</v>
      </c>
      <c r="N45">
        <v>3.0599999999999999E-2</v>
      </c>
      <c r="O45">
        <f t="shared" si="1"/>
        <v>-9.1629785729702304E-2</v>
      </c>
    </row>
    <row r="46" spans="1:18">
      <c r="A46">
        <v>2.75</v>
      </c>
      <c r="B46">
        <v>0.50109999999999999</v>
      </c>
      <c r="C46">
        <v>1.502E-2</v>
      </c>
      <c r="D46">
        <f t="shared" si="0"/>
        <v>4.799655442984406E-2</v>
      </c>
      <c r="I46" t="s">
        <v>8</v>
      </c>
      <c r="L46">
        <v>-5</v>
      </c>
      <c r="M46">
        <v>-0.40639999999999998</v>
      </c>
      <c r="N46">
        <v>2.784E-2</v>
      </c>
      <c r="O46">
        <f t="shared" si="1"/>
        <v>-8.7266462599716474E-2</v>
      </c>
      <c r="Q46" t="s">
        <v>5</v>
      </c>
      <c r="R46">
        <f>MIN(N38:N95)</f>
        <v>1.244E-2</v>
      </c>
    </row>
    <row r="47" spans="1:18">
      <c r="A47">
        <v>3</v>
      </c>
      <c r="B47">
        <v>0.52449999999999997</v>
      </c>
      <c r="C47">
        <v>1.512E-2</v>
      </c>
      <c r="D47">
        <f t="shared" si="0"/>
        <v>5.2359877559829883E-2</v>
      </c>
      <c r="I47" t="s">
        <v>8</v>
      </c>
      <c r="L47">
        <v>-4.75</v>
      </c>
      <c r="M47">
        <v>-0.38769999999999999</v>
      </c>
      <c r="N47">
        <v>2.5829999999999999E-2</v>
      </c>
      <c r="O47">
        <f t="shared" si="1"/>
        <v>-8.2903139469730644E-2</v>
      </c>
      <c r="Q47" t="s">
        <v>6</v>
      </c>
      <c r="R47">
        <f>M57</f>
        <v>-0.18390000000000001</v>
      </c>
    </row>
    <row r="48" spans="1:18">
      <c r="A48">
        <v>3.25</v>
      </c>
      <c r="B48">
        <v>0.54800000000000004</v>
      </c>
      <c r="C48">
        <v>1.5180000000000001E-2</v>
      </c>
      <c r="D48">
        <f t="shared" si="0"/>
        <v>5.6723200689815713E-2</v>
      </c>
      <c r="I48" t="s">
        <v>8</v>
      </c>
      <c r="L48">
        <v>-4.5</v>
      </c>
      <c r="M48">
        <v>-0.36959999999999998</v>
      </c>
      <c r="N48">
        <v>2.4369999999999999E-2</v>
      </c>
      <c r="O48">
        <f t="shared" si="1"/>
        <v>-7.8539816339744828E-2</v>
      </c>
      <c r="Q48" t="s">
        <v>7</v>
      </c>
      <c r="R48">
        <f>R56/(R55)^2</f>
        <v>0.53364474875976498</v>
      </c>
    </row>
    <row r="49" spans="1:18">
      <c r="A49">
        <v>3.5</v>
      </c>
      <c r="B49">
        <v>0.57189999999999996</v>
      </c>
      <c r="C49">
        <v>1.5219999999999999E-2</v>
      </c>
      <c r="D49">
        <f t="shared" si="0"/>
        <v>6.1086523819801536E-2</v>
      </c>
      <c r="I49" t="s">
        <v>8</v>
      </c>
      <c r="L49">
        <v>-4.25</v>
      </c>
      <c r="M49">
        <v>-0.3528</v>
      </c>
      <c r="N49">
        <v>2.1770000000000001E-2</v>
      </c>
      <c r="O49">
        <f t="shared" si="1"/>
        <v>-7.4176493209759012E-2</v>
      </c>
      <c r="Q49" t="s">
        <v>8</v>
      </c>
      <c r="R49">
        <f>R53/(R54)^2</f>
        <v>7.6408647903185335E-3</v>
      </c>
    </row>
    <row r="50" spans="1:18">
      <c r="A50">
        <v>3.75</v>
      </c>
      <c r="B50">
        <v>0.59560000000000002</v>
      </c>
      <c r="C50">
        <v>1.532E-2</v>
      </c>
      <c r="D50">
        <f t="shared" si="0"/>
        <v>6.5449846949787352E-2</v>
      </c>
      <c r="I50" t="s">
        <v>8</v>
      </c>
      <c r="L50">
        <v>-4</v>
      </c>
      <c r="M50">
        <v>-0.3362</v>
      </c>
      <c r="N50">
        <v>2.0109999999999999E-2</v>
      </c>
      <c r="O50">
        <f t="shared" si="1"/>
        <v>-6.9813170079773182E-2</v>
      </c>
      <c r="Q50" t="s">
        <v>9</v>
      </c>
      <c r="R50">
        <v>100000</v>
      </c>
    </row>
    <row r="51" spans="1:18">
      <c r="A51">
        <v>4</v>
      </c>
      <c r="B51">
        <v>0.61970000000000003</v>
      </c>
      <c r="C51">
        <v>1.532E-2</v>
      </c>
      <c r="D51">
        <f t="shared" si="0"/>
        <v>6.9813170079773182E-2</v>
      </c>
      <c r="I51" t="s">
        <v>8</v>
      </c>
      <c r="L51">
        <v>-3.75</v>
      </c>
      <c r="M51">
        <v>-0.31890000000000002</v>
      </c>
      <c r="N51">
        <v>1.8749999999999999E-2</v>
      </c>
      <c r="O51">
        <f t="shared" si="1"/>
        <v>-6.5449846949787352E-2</v>
      </c>
      <c r="Q51" t="s">
        <v>10</v>
      </c>
      <c r="R51">
        <v>-0.5</v>
      </c>
    </row>
    <row r="52" spans="1:18">
      <c r="A52">
        <v>4.25</v>
      </c>
      <c r="B52">
        <v>0.64380000000000004</v>
      </c>
      <c r="C52">
        <v>1.5339999999999999E-2</v>
      </c>
      <c r="D52">
        <f t="shared" si="0"/>
        <v>7.4176493209759012E-2</v>
      </c>
      <c r="I52" t="s">
        <v>8</v>
      </c>
      <c r="L52">
        <v>-3.5</v>
      </c>
      <c r="M52">
        <v>-0.30259999999999998</v>
      </c>
      <c r="N52">
        <v>1.7440000000000001E-2</v>
      </c>
      <c r="O52">
        <f t="shared" si="1"/>
        <v>-6.1086523819801536E-2</v>
      </c>
      <c r="Q52" t="s">
        <v>11</v>
      </c>
      <c r="R52">
        <f>M66</f>
        <v>0.25269999999999998</v>
      </c>
    </row>
    <row r="53" spans="1:18">
      <c r="A53">
        <v>4.5</v>
      </c>
      <c r="B53">
        <v>0.66810000000000003</v>
      </c>
      <c r="C53">
        <v>1.5310000000000001E-2</v>
      </c>
      <c r="D53">
        <f t="shared" si="0"/>
        <v>7.8539816339744828E-2</v>
      </c>
      <c r="I53" t="s">
        <v>8</v>
      </c>
      <c r="L53">
        <v>-3.25</v>
      </c>
      <c r="M53">
        <v>-0.2863</v>
      </c>
      <c r="N53">
        <v>1.5910000000000001E-2</v>
      </c>
      <c r="O53">
        <f t="shared" si="1"/>
        <v>-5.6723200689815713E-2</v>
      </c>
      <c r="Q53" t="s">
        <v>12</v>
      </c>
      <c r="R53">
        <f>R59-R46</f>
        <v>1.108E-2</v>
      </c>
    </row>
    <row r="54" spans="1:18">
      <c r="A54">
        <v>4.75</v>
      </c>
      <c r="B54">
        <v>0.69220000000000004</v>
      </c>
      <c r="C54">
        <v>1.533E-2</v>
      </c>
      <c r="D54">
        <f t="shared" si="0"/>
        <v>8.2903139469730644E-2</v>
      </c>
      <c r="I54" t="s">
        <v>8</v>
      </c>
      <c r="L54">
        <v>-3</v>
      </c>
      <c r="M54">
        <v>-0.2702</v>
      </c>
      <c r="N54">
        <v>1.451E-2</v>
      </c>
      <c r="O54">
        <f t="shared" si="1"/>
        <v>-5.2359877559829883E-2</v>
      </c>
      <c r="Q54" t="s">
        <v>13</v>
      </c>
      <c r="R54">
        <f>R57-R47</f>
        <v>1.2041999999999999</v>
      </c>
    </row>
    <row r="55" spans="1:18">
      <c r="A55">
        <v>5</v>
      </c>
      <c r="B55">
        <v>0.71619999999999995</v>
      </c>
      <c r="C55">
        <v>1.533E-2</v>
      </c>
      <c r="D55">
        <f t="shared" si="0"/>
        <v>8.7266462599716474E-2</v>
      </c>
      <c r="I55" t="s">
        <v>8</v>
      </c>
      <c r="L55">
        <v>-2.75</v>
      </c>
      <c r="M55">
        <v>-0.2545</v>
      </c>
      <c r="N55">
        <v>1.372E-2</v>
      </c>
      <c r="O55">
        <f t="shared" si="1"/>
        <v>-4.799655442984406E-2</v>
      </c>
      <c r="Q55" t="s">
        <v>14</v>
      </c>
      <c r="R55">
        <f>R58-R47</f>
        <v>-0.33380000000000004</v>
      </c>
    </row>
    <row r="56" spans="1:18">
      <c r="A56">
        <v>5.25</v>
      </c>
      <c r="B56">
        <v>0.74</v>
      </c>
      <c r="C56">
        <v>1.537E-2</v>
      </c>
      <c r="D56">
        <f t="shared" si="0"/>
        <v>9.1629785729702304E-2</v>
      </c>
      <c r="I56" t="s">
        <v>8</v>
      </c>
      <c r="L56">
        <v>-2.5</v>
      </c>
      <c r="M56">
        <v>-0.22900000000000001</v>
      </c>
      <c r="N56">
        <v>1.2789999999999999E-2</v>
      </c>
      <c r="O56">
        <f t="shared" si="1"/>
        <v>-4.3633231299858237E-2</v>
      </c>
      <c r="Q56" t="s">
        <v>15</v>
      </c>
      <c r="R56">
        <f>R60-R46</f>
        <v>5.9460000000000006E-2</v>
      </c>
    </row>
    <row r="57" spans="1:18">
      <c r="A57">
        <v>5.5</v>
      </c>
      <c r="B57">
        <v>0.76319999999999999</v>
      </c>
      <c r="C57">
        <v>1.5469999999999999E-2</v>
      </c>
      <c r="D57">
        <f t="shared" si="0"/>
        <v>9.599310885968812E-2</v>
      </c>
      <c r="I57" t="s">
        <v>8</v>
      </c>
      <c r="L57">
        <v>-2.25</v>
      </c>
      <c r="M57">
        <v>-0.18390000000000001</v>
      </c>
      <c r="N57">
        <v>1.244E-2</v>
      </c>
      <c r="O57">
        <f t="shared" si="1"/>
        <v>-3.9269908169872414E-2</v>
      </c>
      <c r="Q57" t="s">
        <v>16</v>
      </c>
      <c r="R57">
        <f>G21</f>
        <v>1.0203</v>
      </c>
    </row>
    <row r="58" spans="1:18">
      <c r="A58">
        <v>5.75</v>
      </c>
      <c r="B58">
        <v>0.78580000000000005</v>
      </c>
      <c r="C58">
        <v>1.5689999999999999E-2</v>
      </c>
      <c r="D58">
        <f t="shared" si="0"/>
        <v>0.10035643198967394</v>
      </c>
      <c r="I58" t="s">
        <v>8</v>
      </c>
      <c r="L58">
        <v>-2</v>
      </c>
      <c r="M58">
        <v>-0.10059999999999999</v>
      </c>
      <c r="N58">
        <v>1.2460000000000001E-2</v>
      </c>
      <c r="O58">
        <f t="shared" si="1"/>
        <v>-3.4906585039886591E-2</v>
      </c>
      <c r="Q58" t="s">
        <v>17</v>
      </c>
      <c r="R58">
        <f>MIN(M38:M95)</f>
        <v>-0.51770000000000005</v>
      </c>
    </row>
    <row r="59" spans="1:18">
      <c r="A59">
        <v>6</v>
      </c>
      <c r="B59">
        <v>0.80700000000000005</v>
      </c>
      <c r="C59">
        <v>1.6119999999999999E-2</v>
      </c>
      <c r="D59">
        <f t="shared" si="0"/>
        <v>0.10471975511965977</v>
      </c>
      <c r="I59" t="s">
        <v>8</v>
      </c>
      <c r="L59">
        <v>-1.75</v>
      </c>
      <c r="M59">
        <v>-4.9799999999999997E-2</v>
      </c>
      <c r="N59">
        <v>1.26E-2</v>
      </c>
      <c r="O59">
        <f t="shared" si="1"/>
        <v>-3.0543261909900768E-2</v>
      </c>
      <c r="Q59" t="s">
        <v>19</v>
      </c>
      <c r="R59">
        <f>N95</f>
        <v>2.3519999999999999E-2</v>
      </c>
    </row>
    <row r="60" spans="1:18">
      <c r="A60">
        <v>6.25</v>
      </c>
      <c r="B60">
        <v>0.82650000000000001</v>
      </c>
      <c r="C60">
        <v>1.6879999999999999E-2</v>
      </c>
      <c r="D60">
        <f t="shared" si="0"/>
        <v>0.1090830782496456</v>
      </c>
      <c r="I60" t="s">
        <v>8</v>
      </c>
      <c r="L60">
        <v>-1.5</v>
      </c>
      <c r="M60">
        <v>2.7000000000000001E-3</v>
      </c>
      <c r="N60">
        <v>1.272E-2</v>
      </c>
      <c r="O60">
        <f t="shared" si="1"/>
        <v>-2.6179938779914941E-2</v>
      </c>
      <c r="Q60" t="s">
        <v>18</v>
      </c>
      <c r="R60">
        <f>N39</f>
        <v>7.1900000000000006E-2</v>
      </c>
    </row>
    <row r="61" spans="1:18">
      <c r="A61">
        <v>6.5</v>
      </c>
      <c r="B61">
        <v>0.84370000000000001</v>
      </c>
      <c r="C61">
        <v>1.8079999999999999E-2</v>
      </c>
      <c r="D61">
        <f t="shared" si="0"/>
        <v>0.11344640137963143</v>
      </c>
      <c r="I61" t="s">
        <v>8</v>
      </c>
      <c r="L61">
        <v>-1.25</v>
      </c>
      <c r="M61">
        <v>5.1700000000000003E-2</v>
      </c>
      <c r="N61">
        <v>1.2789999999999999E-2</v>
      </c>
      <c r="O61">
        <f t="shared" si="1"/>
        <v>-2.1816615649929118E-2</v>
      </c>
      <c r="Q61" t="s">
        <v>20</v>
      </c>
      <c r="R61">
        <v>6.2792000000000003</v>
      </c>
    </row>
    <row r="62" spans="1:18">
      <c r="A62">
        <v>6.75</v>
      </c>
      <c r="B62">
        <v>0.85960000000000003</v>
      </c>
      <c r="C62">
        <v>1.9689999999999999E-2</v>
      </c>
      <c r="D62">
        <f t="shared" si="0"/>
        <v>0.11780972450961724</v>
      </c>
      <c r="I62" t="s">
        <v>8</v>
      </c>
      <c r="L62">
        <v>-1</v>
      </c>
      <c r="M62">
        <v>0.1003</v>
      </c>
      <c r="N62">
        <v>1.2829999999999999E-2</v>
      </c>
      <c r="O62">
        <f t="shared" si="1"/>
        <v>-1.7453292519943295E-2</v>
      </c>
    </row>
    <row r="63" spans="1:18">
      <c r="A63">
        <v>7</v>
      </c>
      <c r="B63">
        <v>0.87509999999999999</v>
      </c>
      <c r="C63">
        <v>2.146E-2</v>
      </c>
      <c r="D63">
        <f t="shared" si="0"/>
        <v>0.12217304763960307</v>
      </c>
      <c r="I63" t="s">
        <v>8</v>
      </c>
      <c r="L63">
        <v>-0.75</v>
      </c>
      <c r="M63">
        <v>0.1464</v>
      </c>
      <c r="N63">
        <v>1.286E-2</v>
      </c>
      <c r="O63">
        <f t="shared" si="1"/>
        <v>-1.3089969389957471E-2</v>
      </c>
    </row>
    <row r="64" spans="1:18">
      <c r="A64">
        <v>7.25</v>
      </c>
      <c r="B64">
        <v>0.89129999999999998</v>
      </c>
      <c r="C64">
        <v>2.3519999999999999E-2</v>
      </c>
      <c r="D64">
        <f t="shared" si="0"/>
        <v>0.1265363707695889</v>
      </c>
      <c r="I64" t="s">
        <v>8</v>
      </c>
      <c r="L64">
        <v>-0.5</v>
      </c>
      <c r="M64">
        <v>0.18840000000000001</v>
      </c>
      <c r="N64">
        <v>1.289E-2</v>
      </c>
      <c r="O64">
        <f t="shared" si="1"/>
        <v>-8.7266462599716477E-3</v>
      </c>
    </row>
    <row r="65" spans="1:15">
      <c r="A65">
        <v>7.5</v>
      </c>
      <c r="B65">
        <v>0.90810000000000002</v>
      </c>
      <c r="C65">
        <v>2.554E-2</v>
      </c>
      <c r="D65">
        <f t="shared" si="0"/>
        <v>0.1308996938995747</v>
      </c>
      <c r="I65" t="s">
        <v>8</v>
      </c>
      <c r="L65">
        <v>-0.25</v>
      </c>
      <c r="M65">
        <v>0.22359999999999999</v>
      </c>
      <c r="N65">
        <v>1.2970000000000001E-2</v>
      </c>
      <c r="O65">
        <f t="shared" si="1"/>
        <v>-4.3633231299858239E-3</v>
      </c>
    </row>
    <row r="66" spans="1:15">
      <c r="A66">
        <v>7.75</v>
      </c>
      <c r="B66">
        <v>0.92910000000000004</v>
      </c>
      <c r="C66">
        <v>2.8080000000000001E-2</v>
      </c>
      <c r="D66">
        <f t="shared" si="0"/>
        <v>0.13526301702956053</v>
      </c>
      <c r="I66" t="s">
        <v>8</v>
      </c>
      <c r="L66">
        <v>0</v>
      </c>
      <c r="M66">
        <v>0.25269999999999998</v>
      </c>
      <c r="N66">
        <v>1.3100000000000001E-2</v>
      </c>
      <c r="O66">
        <f t="shared" si="1"/>
        <v>0</v>
      </c>
    </row>
    <row r="67" spans="1:15">
      <c r="A67">
        <v>8</v>
      </c>
      <c r="B67">
        <v>0.94910000000000005</v>
      </c>
      <c r="C67">
        <v>3.0169999999999999E-2</v>
      </c>
      <c r="D67">
        <f t="shared" ref="D67:D82" si="2">PI()*A67/180</f>
        <v>0.13962634015954636</v>
      </c>
      <c r="I67" t="s">
        <v>8</v>
      </c>
      <c r="L67">
        <v>0.25</v>
      </c>
      <c r="M67">
        <v>0.27800000000000002</v>
      </c>
      <c r="N67">
        <v>1.3270000000000001E-2</v>
      </c>
      <c r="O67">
        <f t="shared" si="1"/>
        <v>4.3633231299858239E-3</v>
      </c>
    </row>
    <row r="68" spans="1:15">
      <c r="A68">
        <v>8.25</v>
      </c>
      <c r="B68">
        <v>0.97050000000000003</v>
      </c>
      <c r="C68">
        <v>3.2930000000000001E-2</v>
      </c>
      <c r="D68">
        <f t="shared" si="2"/>
        <v>0.14398966328953219</v>
      </c>
      <c r="I68" t="s">
        <v>8</v>
      </c>
      <c r="L68">
        <v>0.5</v>
      </c>
      <c r="M68">
        <v>0.30120000000000002</v>
      </c>
      <c r="N68">
        <v>1.346E-2</v>
      </c>
      <c r="O68">
        <f t="shared" si="1"/>
        <v>8.7266462599716477E-3</v>
      </c>
    </row>
    <row r="69" spans="1:15">
      <c r="A69">
        <v>8.5</v>
      </c>
      <c r="B69">
        <v>0.98699999999999999</v>
      </c>
      <c r="C69">
        <v>3.6139999999999999E-2</v>
      </c>
      <c r="D69">
        <f t="shared" si="2"/>
        <v>0.14835298641951802</v>
      </c>
      <c r="I69" t="s">
        <v>8</v>
      </c>
      <c r="L69">
        <v>0.75</v>
      </c>
      <c r="M69">
        <v>0.32340000000000002</v>
      </c>
      <c r="N69">
        <v>1.366E-2</v>
      </c>
      <c r="O69">
        <f t="shared" si="1"/>
        <v>1.3089969389957471E-2</v>
      </c>
    </row>
    <row r="70" spans="1:15">
      <c r="A70">
        <v>8.75</v>
      </c>
      <c r="B70">
        <v>1.0025999999999999</v>
      </c>
      <c r="C70">
        <v>3.9059999999999997E-2</v>
      </c>
      <c r="D70">
        <f t="shared" si="2"/>
        <v>0.15271630954950383</v>
      </c>
      <c r="I70" t="s">
        <v>8</v>
      </c>
      <c r="L70">
        <v>1</v>
      </c>
      <c r="M70">
        <v>0.34499999999999997</v>
      </c>
      <c r="N70">
        <v>1.3860000000000001E-2</v>
      </c>
      <c r="O70">
        <f t="shared" si="1"/>
        <v>1.7453292519943295E-2</v>
      </c>
    </row>
    <row r="71" spans="1:15">
      <c r="A71">
        <v>9</v>
      </c>
      <c r="B71">
        <v>1.0142</v>
      </c>
      <c r="C71">
        <v>4.2900000000000001E-2</v>
      </c>
      <c r="D71">
        <f t="shared" si="2"/>
        <v>0.15707963267948966</v>
      </c>
      <c r="I71" t="s">
        <v>8</v>
      </c>
      <c r="L71">
        <v>1.25</v>
      </c>
      <c r="M71">
        <v>0.36659999999999998</v>
      </c>
      <c r="N71">
        <v>1.406E-2</v>
      </c>
      <c r="O71">
        <f t="shared" si="1"/>
        <v>2.1816615649929118E-2</v>
      </c>
    </row>
    <row r="72" spans="1:15">
      <c r="A72">
        <v>9.25</v>
      </c>
      <c r="B72">
        <v>1.0203</v>
      </c>
      <c r="C72">
        <v>4.709E-2</v>
      </c>
      <c r="D72">
        <f t="shared" si="2"/>
        <v>0.16144295580947549</v>
      </c>
      <c r="I72" t="s">
        <v>8</v>
      </c>
      <c r="L72">
        <v>1.5</v>
      </c>
      <c r="M72">
        <v>0.38829999999999998</v>
      </c>
      <c r="N72">
        <v>1.4250000000000001E-2</v>
      </c>
      <c r="O72">
        <f t="shared" si="1"/>
        <v>2.6179938779914941E-2</v>
      </c>
    </row>
    <row r="73" spans="1:15">
      <c r="A73">
        <v>9.5</v>
      </c>
      <c r="B73">
        <v>1.0202</v>
      </c>
      <c r="C73">
        <v>5.1479999999999998E-2</v>
      </c>
      <c r="D73">
        <f t="shared" si="2"/>
        <v>0.16580627893946129</v>
      </c>
      <c r="I73" t="s">
        <v>8</v>
      </c>
      <c r="L73">
        <v>1.75</v>
      </c>
      <c r="M73">
        <v>0.4103</v>
      </c>
      <c r="N73">
        <v>1.443E-2</v>
      </c>
      <c r="O73">
        <f t="shared" si="1"/>
        <v>3.0543261909900768E-2</v>
      </c>
    </row>
    <row r="74" spans="1:15">
      <c r="A74">
        <v>9.75</v>
      </c>
      <c r="B74">
        <v>1.0156000000000001</v>
      </c>
      <c r="C74">
        <v>5.5590000000000001E-2</v>
      </c>
      <c r="D74">
        <f t="shared" si="2"/>
        <v>0.17016960206944712</v>
      </c>
      <c r="I74" t="s">
        <v>8</v>
      </c>
      <c r="L74">
        <v>2</v>
      </c>
      <c r="M74">
        <v>0.43259999999999998</v>
      </c>
      <c r="N74">
        <v>1.46E-2</v>
      </c>
      <c r="O74">
        <f t="shared" si="1"/>
        <v>3.4906585039886591E-2</v>
      </c>
    </row>
    <row r="75" spans="1:15">
      <c r="A75">
        <v>10</v>
      </c>
      <c r="B75">
        <v>1.0044999999999999</v>
      </c>
      <c r="C75">
        <v>5.9749999999999998E-2</v>
      </c>
      <c r="D75">
        <f t="shared" si="2"/>
        <v>0.17453292519943295</v>
      </c>
      <c r="I75" t="s">
        <v>8</v>
      </c>
      <c r="L75">
        <v>2.25</v>
      </c>
      <c r="M75">
        <v>0.4551</v>
      </c>
      <c r="N75">
        <v>1.4760000000000001E-2</v>
      </c>
      <c r="O75">
        <f t="shared" si="1"/>
        <v>3.9269908169872414E-2</v>
      </c>
    </row>
    <row r="76" spans="1:15">
      <c r="A76">
        <v>10.25</v>
      </c>
      <c r="B76">
        <v>0.98540000000000005</v>
      </c>
      <c r="C76">
        <v>6.3769999999999993E-2</v>
      </c>
      <c r="D76">
        <f t="shared" si="2"/>
        <v>0.17889624832941875</v>
      </c>
      <c r="I76" t="s">
        <v>8</v>
      </c>
      <c r="L76">
        <v>2.5</v>
      </c>
      <c r="M76">
        <v>0.47799999999999998</v>
      </c>
      <c r="N76">
        <v>1.49E-2</v>
      </c>
      <c r="O76">
        <f t="shared" si="1"/>
        <v>4.3633231299858237E-2</v>
      </c>
    </row>
    <row r="77" spans="1:15">
      <c r="A77">
        <v>10.5</v>
      </c>
      <c r="B77">
        <v>0.96360000000000001</v>
      </c>
      <c r="C77">
        <v>6.8470000000000003E-2</v>
      </c>
      <c r="D77">
        <f t="shared" si="2"/>
        <v>0.18325957145940461</v>
      </c>
      <c r="I77" t="s">
        <v>8</v>
      </c>
      <c r="L77">
        <v>2.75</v>
      </c>
      <c r="M77">
        <v>0.50109999999999999</v>
      </c>
      <c r="N77">
        <v>1.502E-2</v>
      </c>
      <c r="O77">
        <f t="shared" si="1"/>
        <v>4.799655442984406E-2</v>
      </c>
    </row>
    <row r="78" spans="1:15">
      <c r="A78">
        <v>10.75</v>
      </c>
      <c r="B78">
        <v>0.94420000000000004</v>
      </c>
      <c r="C78">
        <v>7.3349999999999999E-2</v>
      </c>
      <c r="D78">
        <f t="shared" si="2"/>
        <v>0.18762289458939041</v>
      </c>
      <c r="I78" t="s">
        <v>8</v>
      </c>
      <c r="L78">
        <v>3</v>
      </c>
      <c r="M78">
        <v>0.52449999999999997</v>
      </c>
      <c r="N78">
        <v>1.512E-2</v>
      </c>
      <c r="O78">
        <f t="shared" si="1"/>
        <v>5.2359877559829883E-2</v>
      </c>
    </row>
    <row r="79" spans="1:15">
      <c r="A79">
        <v>11</v>
      </c>
      <c r="B79">
        <v>0.92030000000000001</v>
      </c>
      <c r="C79">
        <v>7.9140000000000002E-2</v>
      </c>
      <c r="D79">
        <f t="shared" si="2"/>
        <v>0.19198621771937624</v>
      </c>
      <c r="I79" t="s">
        <v>8</v>
      </c>
      <c r="L79">
        <v>3.25</v>
      </c>
      <c r="M79">
        <v>0.54800000000000004</v>
      </c>
      <c r="N79">
        <v>1.5180000000000001E-2</v>
      </c>
      <c r="O79">
        <f t="shared" si="1"/>
        <v>5.6723200689815713E-2</v>
      </c>
    </row>
    <row r="80" spans="1:15">
      <c r="A80">
        <v>11.25</v>
      </c>
      <c r="B80">
        <v>0.90259999999999996</v>
      </c>
      <c r="C80">
        <v>8.5669999999999996E-2</v>
      </c>
      <c r="D80">
        <f t="shared" si="2"/>
        <v>0.19634954084936207</v>
      </c>
      <c r="I80" t="s">
        <v>8</v>
      </c>
      <c r="L80">
        <v>3.5</v>
      </c>
      <c r="M80">
        <v>0.57189999999999996</v>
      </c>
      <c r="N80">
        <v>1.5219999999999999E-2</v>
      </c>
      <c r="O80">
        <f t="shared" si="1"/>
        <v>6.1086523819801536E-2</v>
      </c>
    </row>
    <row r="81" spans="1:15">
      <c r="A81">
        <v>11.5</v>
      </c>
      <c r="B81">
        <v>0.88649999999999995</v>
      </c>
      <c r="C81">
        <v>9.2590000000000006E-2</v>
      </c>
      <c r="D81">
        <f t="shared" si="2"/>
        <v>0.20071286397934787</v>
      </c>
      <c r="I81" t="s">
        <v>8</v>
      </c>
      <c r="L81">
        <v>3.75</v>
      </c>
      <c r="M81">
        <v>0.59560000000000002</v>
      </c>
      <c r="N81">
        <v>1.532E-2</v>
      </c>
      <c r="O81">
        <f t="shared" si="1"/>
        <v>6.5449846949787352E-2</v>
      </c>
    </row>
    <row r="82" spans="1:15">
      <c r="A82">
        <v>11.75</v>
      </c>
      <c r="B82">
        <v>0.87190000000000001</v>
      </c>
      <c r="C82">
        <v>0.10008</v>
      </c>
      <c r="D82">
        <f t="shared" si="2"/>
        <v>0.20507618710933373</v>
      </c>
      <c r="I82" t="s">
        <v>8</v>
      </c>
      <c r="L82">
        <v>4</v>
      </c>
      <c r="M82">
        <v>0.61970000000000003</v>
      </c>
      <c r="N82">
        <v>1.532E-2</v>
      </c>
      <c r="O82">
        <f t="shared" si="1"/>
        <v>6.9813170079773182E-2</v>
      </c>
    </row>
    <row r="83" spans="1:15">
      <c r="L83">
        <v>4.25</v>
      </c>
      <c r="M83">
        <v>0.64380000000000004</v>
      </c>
      <c r="N83">
        <v>1.5339999999999999E-2</v>
      </c>
      <c r="O83">
        <f t="shared" si="1"/>
        <v>7.4176493209759012E-2</v>
      </c>
    </row>
    <row r="84" spans="1:15">
      <c r="L84">
        <v>4.5</v>
      </c>
      <c r="M84">
        <v>0.66810000000000003</v>
      </c>
      <c r="N84">
        <v>1.5310000000000001E-2</v>
      </c>
      <c r="O84">
        <f t="shared" si="1"/>
        <v>7.8539816339744828E-2</v>
      </c>
    </row>
    <row r="85" spans="1:15">
      <c r="L85">
        <v>4.75</v>
      </c>
      <c r="M85">
        <v>0.69220000000000004</v>
      </c>
      <c r="N85">
        <v>1.533E-2</v>
      </c>
      <c r="O85">
        <f t="shared" si="1"/>
        <v>8.2903139469730644E-2</v>
      </c>
    </row>
    <row r="86" spans="1:15">
      <c r="L86">
        <v>5</v>
      </c>
      <c r="M86">
        <v>0.71619999999999995</v>
      </c>
      <c r="N86">
        <v>1.533E-2</v>
      </c>
      <c r="O86">
        <f t="shared" si="1"/>
        <v>8.7266462599716474E-2</v>
      </c>
    </row>
    <row r="87" spans="1:15">
      <c r="L87">
        <v>5.25</v>
      </c>
      <c r="M87">
        <v>0.74</v>
      </c>
      <c r="N87">
        <v>1.537E-2</v>
      </c>
      <c r="O87">
        <f t="shared" si="1"/>
        <v>9.1629785729702304E-2</v>
      </c>
    </row>
    <row r="88" spans="1:15">
      <c r="L88">
        <v>5.5</v>
      </c>
      <c r="M88">
        <v>0.76319999999999999</v>
      </c>
      <c r="N88">
        <v>1.5469999999999999E-2</v>
      </c>
      <c r="O88">
        <f t="shared" si="1"/>
        <v>9.599310885968812E-2</v>
      </c>
    </row>
    <row r="89" spans="1:15">
      <c r="L89">
        <v>5.75</v>
      </c>
      <c r="M89">
        <v>0.78580000000000005</v>
      </c>
      <c r="N89">
        <v>1.5689999999999999E-2</v>
      </c>
      <c r="O89">
        <f t="shared" si="1"/>
        <v>0.10035643198967394</v>
      </c>
    </row>
    <row r="90" spans="1:15">
      <c r="L90">
        <v>6</v>
      </c>
      <c r="M90">
        <v>0.80700000000000005</v>
      </c>
      <c r="N90">
        <v>1.6119999999999999E-2</v>
      </c>
      <c r="O90">
        <f t="shared" si="1"/>
        <v>0.10471975511965977</v>
      </c>
    </row>
    <row r="91" spans="1:15">
      <c r="L91">
        <v>6.25</v>
      </c>
      <c r="M91">
        <v>0.82650000000000001</v>
      </c>
      <c r="N91">
        <v>1.6879999999999999E-2</v>
      </c>
      <c r="O91">
        <f t="shared" si="1"/>
        <v>0.1090830782496456</v>
      </c>
    </row>
    <row r="92" spans="1:15">
      <c r="L92">
        <v>6.5</v>
      </c>
      <c r="M92">
        <v>0.84370000000000001</v>
      </c>
      <c r="N92">
        <v>1.8079999999999999E-2</v>
      </c>
      <c r="O92">
        <f t="shared" si="1"/>
        <v>0.11344640137963143</v>
      </c>
    </row>
    <row r="93" spans="1:15">
      <c r="L93">
        <v>6.75</v>
      </c>
      <c r="M93">
        <v>0.85960000000000003</v>
      </c>
      <c r="N93">
        <v>1.9689999999999999E-2</v>
      </c>
      <c r="O93">
        <f t="shared" si="1"/>
        <v>0.11780972450961724</v>
      </c>
    </row>
    <row r="94" spans="1:15">
      <c r="L94">
        <v>7</v>
      </c>
      <c r="M94">
        <v>0.87509999999999999</v>
      </c>
      <c r="N94">
        <v>2.146E-2</v>
      </c>
      <c r="O94">
        <f t="shared" si="1"/>
        <v>0.12217304763960307</v>
      </c>
    </row>
    <row r="95" spans="1:15">
      <c r="L95">
        <v>7.25</v>
      </c>
      <c r="M95">
        <v>0.89129999999999998</v>
      </c>
      <c r="N95">
        <v>2.3519999999999999E-2</v>
      </c>
      <c r="O95">
        <f t="shared" si="1"/>
        <v>0.1265363707695889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2159-D0AE-44E5-A29D-46F40BBB2B33}">
  <dimension ref="A1:T93"/>
  <sheetViews>
    <sheetView topLeftCell="A29" workbookViewId="0">
      <selection activeCell="U42" sqref="U42"/>
    </sheetView>
  </sheetViews>
  <sheetFormatPr defaultRowHeight="14.4"/>
  <cols>
    <col min="4" max="4" width="12.5546875" customWidth="1"/>
    <col min="14" max="14" width="11.5546875" customWidth="1"/>
    <col min="17" max="17" width="10.3320312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>
        <v>-10</v>
      </c>
      <c r="B2">
        <v>-0.46810000000000002</v>
      </c>
      <c r="C2">
        <v>0.11688999999999999</v>
      </c>
      <c r="D2">
        <f>PI()*A2/180</f>
        <v>-0.17453292519943295</v>
      </c>
      <c r="I2" t="s">
        <v>7</v>
      </c>
    </row>
    <row r="3" spans="1:9">
      <c r="A3">
        <v>-9.75</v>
      </c>
      <c r="B3">
        <v>-0.47460000000000002</v>
      </c>
      <c r="C3">
        <v>0.11318</v>
      </c>
      <c r="D3">
        <f t="shared" ref="D3:D66" si="0">PI()*A3/180</f>
        <v>-0.17016960206944712</v>
      </c>
      <c r="I3" t="s">
        <v>7</v>
      </c>
    </row>
    <row r="4" spans="1:9">
      <c r="A4">
        <v>-9.5</v>
      </c>
      <c r="B4">
        <v>-0.49490000000000001</v>
      </c>
      <c r="C4">
        <v>0.10971</v>
      </c>
      <c r="D4">
        <f t="shared" si="0"/>
        <v>-0.16580627893946129</v>
      </c>
      <c r="I4" t="s">
        <v>7</v>
      </c>
    </row>
    <row r="5" spans="1:9">
      <c r="A5">
        <v>-9.25</v>
      </c>
      <c r="B5">
        <v>-0.4743</v>
      </c>
      <c r="C5">
        <v>0.1041</v>
      </c>
      <c r="D5">
        <f t="shared" si="0"/>
        <v>-0.16144295580947549</v>
      </c>
      <c r="I5" t="s">
        <v>7</v>
      </c>
    </row>
    <row r="6" spans="1:9">
      <c r="A6">
        <v>-9</v>
      </c>
      <c r="B6">
        <v>-0.4637</v>
      </c>
      <c r="C6">
        <v>0.10020999999999999</v>
      </c>
      <c r="D6">
        <f t="shared" si="0"/>
        <v>-0.15707963267948966</v>
      </c>
      <c r="I6" t="s">
        <v>7</v>
      </c>
    </row>
    <row r="7" spans="1:9">
      <c r="A7">
        <v>-8.75</v>
      </c>
      <c r="B7">
        <v>-0.46460000000000001</v>
      </c>
      <c r="C7">
        <v>9.6079999999999999E-2</v>
      </c>
      <c r="D7">
        <f t="shared" si="0"/>
        <v>-0.15271630954950383</v>
      </c>
      <c r="I7" t="s">
        <v>7</v>
      </c>
    </row>
    <row r="8" spans="1:9">
      <c r="A8">
        <v>-8.5</v>
      </c>
      <c r="B8">
        <v>-0.49309999999999998</v>
      </c>
      <c r="C8">
        <v>9.2060000000000003E-2</v>
      </c>
      <c r="D8">
        <f t="shared" si="0"/>
        <v>-0.14835298641951802</v>
      </c>
      <c r="I8" t="s">
        <v>7</v>
      </c>
    </row>
    <row r="9" spans="1:9">
      <c r="A9">
        <v>-8.25</v>
      </c>
      <c r="B9">
        <v>-0.47549999999999998</v>
      </c>
      <c r="C9">
        <v>8.6690000000000003E-2</v>
      </c>
      <c r="D9">
        <f t="shared" si="0"/>
        <v>-0.14398966328953219</v>
      </c>
      <c r="I9" t="s">
        <v>7</v>
      </c>
    </row>
    <row r="10" spans="1:9">
      <c r="A10">
        <v>-8</v>
      </c>
      <c r="B10">
        <v>-0.4647</v>
      </c>
      <c r="C10">
        <v>8.2839999999999997E-2</v>
      </c>
      <c r="D10">
        <f t="shared" si="0"/>
        <v>-0.13962634015954636</v>
      </c>
      <c r="F10" t="s">
        <v>5</v>
      </c>
      <c r="G10">
        <f>MIN(C2:C91)</f>
        <v>1.188E-2</v>
      </c>
      <c r="I10" t="s">
        <v>7</v>
      </c>
    </row>
    <row r="11" spans="1:9">
      <c r="A11">
        <v>-7.75</v>
      </c>
      <c r="B11">
        <v>-0.56420000000000003</v>
      </c>
      <c r="C11">
        <v>8.5449999999999998E-2</v>
      </c>
      <c r="D11">
        <f t="shared" si="0"/>
        <v>-0.13526301702956053</v>
      </c>
      <c r="F11" t="s">
        <v>6</v>
      </c>
      <c r="G11">
        <f>B34</f>
        <v>-0.17130000000000001</v>
      </c>
      <c r="I11" t="s">
        <v>7</v>
      </c>
    </row>
    <row r="12" spans="1:9">
      <c r="A12">
        <v>-7.5</v>
      </c>
      <c r="B12">
        <v>-0.54949999999999999</v>
      </c>
      <c r="C12">
        <v>8.2250000000000004E-2</v>
      </c>
      <c r="D12">
        <f t="shared" si="0"/>
        <v>-0.1308996938995747</v>
      </c>
      <c r="F12" t="s">
        <v>7</v>
      </c>
      <c r="G12">
        <f>G20/(G19)^2</f>
        <v>0.47658097170306141</v>
      </c>
      <c r="I12" t="s">
        <v>7</v>
      </c>
    </row>
    <row r="13" spans="1:9">
      <c r="A13">
        <v>-7.25</v>
      </c>
      <c r="B13">
        <v>-0.47760000000000002</v>
      </c>
      <c r="C13">
        <v>6.9320000000000007E-2</v>
      </c>
      <c r="D13">
        <f t="shared" si="0"/>
        <v>-0.1265363707695889</v>
      </c>
      <c r="F13" t="s">
        <v>8</v>
      </c>
      <c r="G13">
        <f>G17/(G18)^2</f>
        <v>2.5465061181538597E-2</v>
      </c>
      <c r="I13" t="s">
        <v>7</v>
      </c>
    </row>
    <row r="14" spans="1:9">
      <c r="A14">
        <v>-7</v>
      </c>
      <c r="B14">
        <v>-0.55079999999999996</v>
      </c>
      <c r="C14">
        <v>7.2450000000000001E-2</v>
      </c>
      <c r="D14">
        <f t="shared" si="0"/>
        <v>-0.12217304763960307</v>
      </c>
      <c r="F14" t="s">
        <v>9</v>
      </c>
      <c r="G14">
        <v>100000</v>
      </c>
      <c r="I14" t="s">
        <v>7</v>
      </c>
    </row>
    <row r="15" spans="1:9">
      <c r="A15">
        <v>-6.75</v>
      </c>
      <c r="B15">
        <v>-0.53979999999999995</v>
      </c>
      <c r="C15">
        <v>6.8760000000000002E-2</v>
      </c>
      <c r="D15">
        <f t="shared" si="0"/>
        <v>-0.11780972450961724</v>
      </c>
      <c r="F15" t="s">
        <v>10</v>
      </c>
      <c r="G15">
        <v>-0.5</v>
      </c>
      <c r="I15" t="s">
        <v>7</v>
      </c>
    </row>
    <row r="16" spans="1:9">
      <c r="A16">
        <v>-6.5</v>
      </c>
      <c r="B16">
        <v>-0.53610000000000002</v>
      </c>
      <c r="C16">
        <v>6.3659999999999994E-2</v>
      </c>
      <c r="D16">
        <f t="shared" si="0"/>
        <v>-0.11344640137963143</v>
      </c>
      <c r="F16" t="s">
        <v>11</v>
      </c>
      <c r="G16">
        <f>B42</f>
        <v>0.2223</v>
      </c>
      <c r="I16" t="s">
        <v>7</v>
      </c>
    </row>
    <row r="17" spans="1:17">
      <c r="A17">
        <v>-6.25</v>
      </c>
      <c r="B17">
        <v>-0.52880000000000005</v>
      </c>
      <c r="C17">
        <v>5.9249999999999997E-2</v>
      </c>
      <c r="D17">
        <f t="shared" si="0"/>
        <v>-0.1090830782496456</v>
      </c>
      <c r="F17" t="s">
        <v>12</v>
      </c>
      <c r="G17">
        <f>G23-G10</f>
        <v>3.6449999999999996E-2</v>
      </c>
      <c r="I17" t="s">
        <v>7</v>
      </c>
    </row>
    <row r="18" spans="1:17">
      <c r="A18">
        <v>-6</v>
      </c>
      <c r="B18">
        <v>-0.51390000000000002</v>
      </c>
      <c r="C18">
        <v>4.0099999999999997E-2</v>
      </c>
      <c r="D18">
        <f t="shared" si="0"/>
        <v>-0.10471975511965977</v>
      </c>
      <c r="F18" t="s">
        <v>13</v>
      </c>
      <c r="G18">
        <f>G21-G11</f>
        <v>1.1963999999999999</v>
      </c>
      <c r="I18" t="s">
        <v>7</v>
      </c>
    </row>
    <row r="19" spans="1:17">
      <c r="A19">
        <v>-5.75</v>
      </c>
      <c r="B19">
        <v>-0.49249999999999999</v>
      </c>
      <c r="C19">
        <v>3.5540000000000002E-2</v>
      </c>
      <c r="D19">
        <f t="shared" si="0"/>
        <v>-0.10035643198967394</v>
      </c>
      <c r="F19" t="s">
        <v>14</v>
      </c>
      <c r="G19">
        <f>G22-G11</f>
        <v>-0.39290000000000003</v>
      </c>
      <c r="I19" t="s">
        <v>7</v>
      </c>
    </row>
    <row r="20" spans="1:17">
      <c r="A20">
        <v>-5.5</v>
      </c>
      <c r="B20">
        <v>-0.4728</v>
      </c>
      <c r="C20">
        <v>3.1489999999999997E-2</v>
      </c>
      <c r="D20">
        <f t="shared" si="0"/>
        <v>-9.599310885968812E-2</v>
      </c>
      <c r="F20" t="s">
        <v>15</v>
      </c>
      <c r="G20">
        <f>G24-G10</f>
        <v>7.3569999999999997E-2</v>
      </c>
      <c r="I20" t="s">
        <v>7</v>
      </c>
    </row>
    <row r="21" spans="1:17">
      <c r="A21">
        <v>-5.25</v>
      </c>
      <c r="B21">
        <v>-0.45050000000000001</v>
      </c>
      <c r="C21">
        <v>2.8400000000000002E-2</v>
      </c>
      <c r="D21">
        <f t="shared" si="0"/>
        <v>-9.1629785729702304E-2</v>
      </c>
      <c r="F21" t="s">
        <v>16</v>
      </c>
      <c r="G21">
        <f>MAX(B2:B91)</f>
        <v>1.0250999999999999</v>
      </c>
      <c r="I21" t="s">
        <v>7</v>
      </c>
    </row>
    <row r="22" spans="1:17">
      <c r="A22">
        <v>-5</v>
      </c>
      <c r="B22">
        <v>-0.42649999999999999</v>
      </c>
      <c r="C22">
        <v>2.6370000000000001E-2</v>
      </c>
      <c r="D22">
        <f t="shared" si="0"/>
        <v>-8.7266462599716474E-2</v>
      </c>
      <c r="F22" t="s">
        <v>17</v>
      </c>
      <c r="G22">
        <f>MIN(B2:B91)</f>
        <v>-0.56420000000000003</v>
      </c>
      <c r="I22" t="s">
        <v>7</v>
      </c>
    </row>
    <row r="23" spans="1:17">
      <c r="A23">
        <v>-4.75</v>
      </c>
      <c r="B23">
        <v>-0.4037</v>
      </c>
      <c r="C23">
        <v>2.3859999999999999E-2</v>
      </c>
      <c r="D23">
        <f t="shared" si="0"/>
        <v>-8.2903139469730644E-2</v>
      </c>
      <c r="F23" t="s">
        <v>19</v>
      </c>
      <c r="G23">
        <f>C81</f>
        <v>4.8329999999999998E-2</v>
      </c>
      <c r="I23" t="s">
        <v>7</v>
      </c>
    </row>
    <row r="24" spans="1:17">
      <c r="A24">
        <v>-4.5</v>
      </c>
      <c r="B24">
        <v>-0.38190000000000002</v>
      </c>
      <c r="C24">
        <v>2.1680000000000001E-2</v>
      </c>
      <c r="D24">
        <f t="shared" si="0"/>
        <v>-7.8539816339744828E-2</v>
      </c>
      <c r="F24" t="s">
        <v>18</v>
      </c>
      <c r="G24">
        <f>C11</f>
        <v>8.5449999999999998E-2</v>
      </c>
      <c r="I24" t="s">
        <v>7</v>
      </c>
    </row>
    <row r="25" spans="1:17">
      <c r="A25">
        <v>-4.25</v>
      </c>
      <c r="B25">
        <v>-0.36170000000000002</v>
      </c>
      <c r="C25">
        <v>2.002E-2</v>
      </c>
      <c r="D25">
        <f t="shared" si="0"/>
        <v>-7.4176493209759012E-2</v>
      </c>
      <c r="F25" t="s">
        <v>20</v>
      </c>
      <c r="G25">
        <f>(G21-G16)/D81</f>
        <v>4.7176463377541014</v>
      </c>
      <c r="I25" t="s">
        <v>7</v>
      </c>
    </row>
    <row r="26" spans="1:17">
      <c r="A26">
        <v>-4</v>
      </c>
      <c r="B26">
        <v>-0.34379999999999999</v>
      </c>
      <c r="C26">
        <v>1.873E-2</v>
      </c>
      <c r="D26">
        <f t="shared" si="0"/>
        <v>-6.9813170079773182E-2</v>
      </c>
      <c r="I26" t="s">
        <v>7</v>
      </c>
    </row>
    <row r="27" spans="1:17">
      <c r="A27">
        <v>-3.75</v>
      </c>
      <c r="B27">
        <v>-0.32869999999999999</v>
      </c>
      <c r="C27">
        <v>1.7399999999999999E-2</v>
      </c>
      <c r="D27">
        <f t="shared" si="0"/>
        <v>-6.5449846949787352E-2</v>
      </c>
      <c r="I27" t="s">
        <v>7</v>
      </c>
    </row>
    <row r="28" spans="1:17">
      <c r="A28">
        <v>-3.5</v>
      </c>
      <c r="B28">
        <v>-0.31659999999999999</v>
      </c>
      <c r="C28">
        <v>1.4970000000000001E-2</v>
      </c>
      <c r="D28">
        <f t="shared" si="0"/>
        <v>-6.1086523819801536E-2</v>
      </c>
      <c r="I28" t="s">
        <v>7</v>
      </c>
    </row>
    <row r="29" spans="1:17">
      <c r="A29">
        <v>-3.25</v>
      </c>
      <c r="B29">
        <v>-0.30409999999999998</v>
      </c>
      <c r="C29">
        <v>1.3729999999999999E-2</v>
      </c>
      <c r="D29">
        <f t="shared" si="0"/>
        <v>-5.6723200689815713E-2</v>
      </c>
      <c r="I29" t="s">
        <v>7</v>
      </c>
    </row>
    <row r="30" spans="1:17">
      <c r="A30">
        <v>-3</v>
      </c>
      <c r="B30">
        <v>-0.2888</v>
      </c>
      <c r="C30">
        <v>1.3350000000000001E-2</v>
      </c>
      <c r="D30">
        <f t="shared" si="0"/>
        <v>-5.2359877559829883E-2</v>
      </c>
      <c r="I30" t="s">
        <v>7</v>
      </c>
    </row>
    <row r="31" spans="1:17">
      <c r="A31">
        <v>-2.75</v>
      </c>
      <c r="B31">
        <v>-0.27300000000000002</v>
      </c>
      <c r="C31">
        <v>1.298E-2</v>
      </c>
      <c r="D31">
        <f t="shared" si="0"/>
        <v>-4.799655442984406E-2</v>
      </c>
      <c r="I31" t="s">
        <v>7</v>
      </c>
      <c r="N31" t="s">
        <v>23</v>
      </c>
    </row>
    <row r="32" spans="1:17">
      <c r="A32">
        <v>-2.5</v>
      </c>
      <c r="B32">
        <v>-0.25650000000000001</v>
      </c>
      <c r="C32">
        <v>1.261E-2</v>
      </c>
      <c r="D32">
        <f t="shared" si="0"/>
        <v>-4.3633231299858237E-2</v>
      </c>
      <c r="I32" t="s">
        <v>7</v>
      </c>
      <c r="N32" t="s">
        <v>4</v>
      </c>
      <c r="O32" t="s">
        <v>1</v>
      </c>
      <c r="P32" t="s">
        <v>2</v>
      </c>
      <c r="Q32" t="s">
        <v>3</v>
      </c>
    </row>
    <row r="33" spans="1:20">
      <c r="A33">
        <v>-2.25</v>
      </c>
      <c r="B33">
        <v>-0.2402</v>
      </c>
      <c r="C33">
        <v>1.2239999999999999E-2</v>
      </c>
      <c r="D33">
        <f t="shared" si="0"/>
        <v>-3.9269908169872414E-2</v>
      </c>
      <c r="I33" t="s">
        <v>7</v>
      </c>
      <c r="N33">
        <v>-7.5</v>
      </c>
      <c r="O33">
        <v>-0.54949999999999999</v>
      </c>
      <c r="P33">
        <v>8.2250000000000004E-2</v>
      </c>
      <c r="Q33">
        <f t="shared" ref="Q33:Q93" si="1">PI()*N33/180</f>
        <v>-0.1308996938995747</v>
      </c>
    </row>
    <row r="34" spans="1:20">
      <c r="A34">
        <v>-2</v>
      </c>
      <c r="B34">
        <v>-0.17130000000000001</v>
      </c>
      <c r="C34">
        <v>1.188E-2</v>
      </c>
      <c r="D34">
        <f t="shared" si="0"/>
        <v>-3.4906585039886591E-2</v>
      </c>
      <c r="I34" t="s">
        <v>7</v>
      </c>
      <c r="N34">
        <v>-7.25</v>
      </c>
      <c r="O34">
        <v>-0.47760000000000002</v>
      </c>
      <c r="P34">
        <v>6.9320000000000007E-2</v>
      </c>
      <c r="Q34">
        <f t="shared" si="1"/>
        <v>-0.1265363707695889</v>
      </c>
    </row>
    <row r="35" spans="1:20">
      <c r="A35">
        <v>-1.75</v>
      </c>
      <c r="B35">
        <v>-0.1143</v>
      </c>
      <c r="C35">
        <v>1.197E-2</v>
      </c>
      <c r="D35">
        <f t="shared" si="0"/>
        <v>-3.0543261909900768E-2</v>
      </c>
      <c r="I35" t="s">
        <v>8</v>
      </c>
      <c r="N35">
        <v>-7</v>
      </c>
      <c r="O35">
        <v>-0.55079999999999996</v>
      </c>
      <c r="P35">
        <v>7.2450000000000001E-2</v>
      </c>
      <c r="Q35">
        <f t="shared" si="1"/>
        <v>-0.12217304763960307</v>
      </c>
    </row>
    <row r="36" spans="1:20">
      <c r="A36">
        <v>-1.5</v>
      </c>
      <c r="B36">
        <v>-6.08E-2</v>
      </c>
      <c r="C36">
        <v>1.2149999999999999E-2</v>
      </c>
      <c r="D36">
        <f t="shared" si="0"/>
        <v>-2.6179938779914941E-2</v>
      </c>
      <c r="I36" t="s">
        <v>8</v>
      </c>
      <c r="N36">
        <v>-6.75</v>
      </c>
      <c r="O36">
        <v>-0.53979999999999995</v>
      </c>
      <c r="P36">
        <v>6.8760000000000002E-2</v>
      </c>
      <c r="Q36">
        <f t="shared" si="1"/>
        <v>-0.11780972450961724</v>
      </c>
    </row>
    <row r="37" spans="1:20">
      <c r="A37">
        <v>-1.25</v>
      </c>
      <c r="B37">
        <v>-7.3000000000000001E-3</v>
      </c>
      <c r="C37">
        <v>1.231E-2</v>
      </c>
      <c r="D37">
        <f t="shared" si="0"/>
        <v>-2.1816615649929118E-2</v>
      </c>
      <c r="I37" t="s">
        <v>8</v>
      </c>
      <c r="N37">
        <v>-6.5</v>
      </c>
      <c r="O37">
        <v>-0.53610000000000002</v>
      </c>
      <c r="P37">
        <v>6.3659999999999994E-2</v>
      </c>
      <c r="Q37">
        <f t="shared" si="1"/>
        <v>-0.11344640137963143</v>
      </c>
    </row>
    <row r="38" spans="1:20">
      <c r="A38">
        <v>-1</v>
      </c>
      <c r="B38">
        <v>4.87E-2</v>
      </c>
      <c r="C38">
        <v>1.242E-2</v>
      </c>
      <c r="D38">
        <f t="shared" si="0"/>
        <v>-1.7453292519943295E-2</v>
      </c>
      <c r="I38" t="s">
        <v>8</v>
      </c>
      <c r="N38">
        <v>-6.25</v>
      </c>
      <c r="O38">
        <v>-0.52880000000000005</v>
      </c>
      <c r="P38">
        <v>5.9249999999999997E-2</v>
      </c>
      <c r="Q38">
        <f t="shared" si="1"/>
        <v>-0.1090830782496456</v>
      </c>
    </row>
    <row r="39" spans="1:20">
      <c r="A39">
        <v>-0.75</v>
      </c>
      <c r="B39">
        <v>0.105</v>
      </c>
      <c r="C39">
        <v>1.2460000000000001E-2</v>
      </c>
      <c r="D39">
        <f t="shared" si="0"/>
        <v>-1.3089969389957471E-2</v>
      </c>
      <c r="I39" t="s">
        <v>8</v>
      </c>
      <c r="N39">
        <v>-6</v>
      </c>
      <c r="O39">
        <v>-0.51390000000000002</v>
      </c>
      <c r="P39">
        <v>4.0099999999999997E-2</v>
      </c>
      <c r="Q39">
        <f t="shared" si="1"/>
        <v>-0.10471975511965977</v>
      </c>
      <c r="S39" t="s">
        <v>5</v>
      </c>
      <c r="T39">
        <f>MIN(P33:P93)</f>
        <v>1.188E-2</v>
      </c>
    </row>
    <row r="40" spans="1:20">
      <c r="A40">
        <v>-0.5</v>
      </c>
      <c r="B40">
        <v>0.15340000000000001</v>
      </c>
      <c r="C40">
        <v>1.2489999999999999E-2</v>
      </c>
      <c r="D40">
        <f t="shared" si="0"/>
        <v>-8.7266462599716477E-3</v>
      </c>
      <c r="I40" t="s">
        <v>8</v>
      </c>
      <c r="N40">
        <v>-5.75</v>
      </c>
      <c r="O40">
        <v>-0.49249999999999999</v>
      </c>
      <c r="P40">
        <v>3.5540000000000002E-2</v>
      </c>
      <c r="Q40">
        <f t="shared" si="1"/>
        <v>-0.10035643198967394</v>
      </c>
      <c r="S40" t="s">
        <v>6</v>
      </c>
      <c r="T40">
        <f>O55</f>
        <v>-0.17130000000000001</v>
      </c>
    </row>
    <row r="41" spans="1:20">
      <c r="A41">
        <v>-0.25</v>
      </c>
      <c r="B41">
        <v>0.19159999999999999</v>
      </c>
      <c r="C41">
        <v>1.257E-2</v>
      </c>
      <c r="D41">
        <f t="shared" si="0"/>
        <v>-4.3633231299858239E-3</v>
      </c>
      <c r="I41" t="s">
        <v>8</v>
      </c>
      <c r="N41">
        <v>-5.5</v>
      </c>
      <c r="O41">
        <v>-0.4728</v>
      </c>
      <c r="P41">
        <v>3.1489999999999997E-2</v>
      </c>
      <c r="Q41">
        <f t="shared" si="1"/>
        <v>-9.599310885968812E-2</v>
      </c>
      <c r="S41" t="s">
        <v>7</v>
      </c>
      <c r="T41">
        <f>T49/(T48)^2</f>
        <v>0.42056585792622925</v>
      </c>
    </row>
    <row r="42" spans="1:20">
      <c r="A42">
        <v>0</v>
      </c>
      <c r="B42">
        <v>0.2223</v>
      </c>
      <c r="C42">
        <v>1.2699999999999999E-2</v>
      </c>
      <c r="D42">
        <f t="shared" si="0"/>
        <v>0</v>
      </c>
      <c r="I42" t="s">
        <v>8</v>
      </c>
      <c r="N42">
        <v>-5.25</v>
      </c>
      <c r="O42">
        <v>-0.45050000000000001</v>
      </c>
      <c r="P42">
        <v>2.8400000000000002E-2</v>
      </c>
      <c r="Q42">
        <f t="shared" si="1"/>
        <v>-9.1629785729702304E-2</v>
      </c>
      <c r="S42" t="s">
        <v>8</v>
      </c>
      <c r="T42">
        <f>T46/(T47)^2</f>
        <v>7.8526004850615616E-3</v>
      </c>
    </row>
    <row r="43" spans="1:20">
      <c r="A43">
        <v>0.25</v>
      </c>
      <c r="B43">
        <v>0.248</v>
      </c>
      <c r="C43">
        <v>1.286E-2</v>
      </c>
      <c r="D43">
        <f t="shared" si="0"/>
        <v>4.3633231299858239E-3</v>
      </c>
      <c r="I43" t="s">
        <v>8</v>
      </c>
      <c r="N43">
        <v>-5</v>
      </c>
      <c r="O43">
        <v>-0.42649999999999999</v>
      </c>
      <c r="P43">
        <v>2.6370000000000001E-2</v>
      </c>
      <c r="Q43">
        <f t="shared" si="1"/>
        <v>-8.7266462599716474E-2</v>
      </c>
      <c r="S43" t="s">
        <v>9</v>
      </c>
      <c r="T43">
        <v>100000</v>
      </c>
    </row>
    <row r="44" spans="1:20">
      <c r="A44">
        <v>0.5</v>
      </c>
      <c r="B44">
        <v>0.27010000000000001</v>
      </c>
      <c r="C44">
        <v>1.303E-2</v>
      </c>
      <c r="D44">
        <f t="shared" si="0"/>
        <v>8.7266462599716477E-3</v>
      </c>
      <c r="I44" t="s">
        <v>8</v>
      </c>
      <c r="N44">
        <v>-4.75</v>
      </c>
      <c r="O44">
        <v>-0.4037</v>
      </c>
      <c r="P44">
        <v>2.3859999999999999E-2</v>
      </c>
      <c r="Q44">
        <f t="shared" si="1"/>
        <v>-8.2903139469730644E-2</v>
      </c>
      <c r="S44" t="s">
        <v>10</v>
      </c>
      <c r="T44">
        <v>-0.5</v>
      </c>
    </row>
    <row r="45" spans="1:20">
      <c r="A45">
        <v>0.75</v>
      </c>
      <c r="B45">
        <v>0.2898</v>
      </c>
      <c r="C45">
        <v>1.321E-2</v>
      </c>
      <c r="D45">
        <f t="shared" si="0"/>
        <v>1.3089969389957471E-2</v>
      </c>
      <c r="I45" t="s">
        <v>8</v>
      </c>
      <c r="N45">
        <v>-4.5</v>
      </c>
      <c r="O45">
        <v>-0.38190000000000002</v>
      </c>
      <c r="P45">
        <v>2.1680000000000001E-2</v>
      </c>
      <c r="Q45">
        <f t="shared" si="1"/>
        <v>-7.8539816339744828E-2</v>
      </c>
      <c r="S45" t="s">
        <v>11</v>
      </c>
      <c r="T45">
        <f>O63</f>
        <v>0.2223</v>
      </c>
    </row>
    <row r="46" spans="1:20">
      <c r="A46">
        <v>1</v>
      </c>
      <c r="B46">
        <v>0.30940000000000001</v>
      </c>
      <c r="C46">
        <v>1.338E-2</v>
      </c>
      <c r="D46">
        <f t="shared" si="0"/>
        <v>1.7453292519943295E-2</v>
      </c>
      <c r="I46" t="s">
        <v>8</v>
      </c>
      <c r="N46">
        <v>-4.25</v>
      </c>
      <c r="O46">
        <v>-0.36170000000000002</v>
      </c>
      <c r="P46">
        <v>2.002E-2</v>
      </c>
      <c r="Q46">
        <f t="shared" si="1"/>
        <v>-7.4176493209759012E-2</v>
      </c>
      <c r="S46" t="s">
        <v>12</v>
      </c>
      <c r="T46">
        <f>T52-T39</f>
        <v>1.1240000000000002E-2</v>
      </c>
    </row>
    <row r="47" spans="1:20">
      <c r="A47">
        <v>1.25</v>
      </c>
      <c r="B47">
        <v>0.3291</v>
      </c>
      <c r="C47">
        <v>1.3509999999999999E-2</v>
      </c>
      <c r="D47">
        <f t="shared" si="0"/>
        <v>2.1816615649929118E-2</v>
      </c>
      <c r="I47" t="s">
        <v>8</v>
      </c>
      <c r="N47">
        <v>-4</v>
      </c>
      <c r="O47">
        <v>-0.34379999999999999</v>
      </c>
      <c r="P47">
        <v>1.873E-2</v>
      </c>
      <c r="Q47">
        <f t="shared" si="1"/>
        <v>-6.9813170079773182E-2</v>
      </c>
      <c r="S47" t="s">
        <v>13</v>
      </c>
      <c r="T47">
        <f>T50-T40</f>
        <v>1.1963999999999999</v>
      </c>
    </row>
    <row r="48" spans="1:20">
      <c r="A48">
        <v>1.5</v>
      </c>
      <c r="B48">
        <v>0.34889999999999999</v>
      </c>
      <c r="C48">
        <v>1.362E-2</v>
      </c>
      <c r="D48">
        <f t="shared" si="0"/>
        <v>2.6179938779914941E-2</v>
      </c>
      <c r="I48" t="s">
        <v>8</v>
      </c>
      <c r="N48">
        <v>-3.75</v>
      </c>
      <c r="O48">
        <v>-0.32869999999999999</v>
      </c>
      <c r="P48">
        <v>1.7399999999999999E-2</v>
      </c>
      <c r="Q48">
        <f t="shared" si="1"/>
        <v>-6.5449846949787352E-2</v>
      </c>
      <c r="S48" t="s">
        <v>14</v>
      </c>
      <c r="T48">
        <f>T51-T40</f>
        <v>-0.37949999999999995</v>
      </c>
    </row>
    <row r="49" spans="1:20">
      <c r="A49">
        <v>1.75</v>
      </c>
      <c r="B49">
        <v>0.36980000000000002</v>
      </c>
      <c r="C49">
        <v>1.374E-2</v>
      </c>
      <c r="D49">
        <f t="shared" si="0"/>
        <v>3.0543261909900768E-2</v>
      </c>
      <c r="I49" t="s">
        <v>8</v>
      </c>
      <c r="N49">
        <v>-3.5</v>
      </c>
      <c r="O49">
        <v>-0.31659999999999999</v>
      </c>
      <c r="P49">
        <v>1.4970000000000001E-2</v>
      </c>
      <c r="Q49">
        <f t="shared" si="1"/>
        <v>-6.1086523819801536E-2</v>
      </c>
      <c r="S49" t="s">
        <v>15</v>
      </c>
      <c r="T49">
        <f>T53-T39</f>
        <v>6.0569999999999999E-2</v>
      </c>
    </row>
    <row r="50" spans="1:20">
      <c r="A50">
        <v>2</v>
      </c>
      <c r="B50">
        <v>0.39100000000000001</v>
      </c>
      <c r="C50">
        <v>1.3820000000000001E-2</v>
      </c>
      <c r="D50">
        <f t="shared" si="0"/>
        <v>3.4906585039886591E-2</v>
      </c>
      <c r="I50" t="s">
        <v>8</v>
      </c>
      <c r="N50">
        <v>-3.25</v>
      </c>
      <c r="O50">
        <v>-0.30409999999999998</v>
      </c>
      <c r="P50">
        <v>1.3729999999999999E-2</v>
      </c>
      <c r="Q50">
        <f t="shared" si="1"/>
        <v>-5.6723200689815713E-2</v>
      </c>
      <c r="S50" t="s">
        <v>16</v>
      </c>
      <c r="T50">
        <f>G21</f>
        <v>1.0250999999999999</v>
      </c>
    </row>
    <row r="51" spans="1:20">
      <c r="A51">
        <v>2.25</v>
      </c>
      <c r="B51">
        <v>0.41239999999999999</v>
      </c>
      <c r="C51">
        <v>1.3860000000000001E-2</v>
      </c>
      <c r="D51">
        <f t="shared" si="0"/>
        <v>3.9269908169872414E-2</v>
      </c>
      <c r="I51" t="s">
        <v>8</v>
      </c>
      <c r="N51">
        <v>-3</v>
      </c>
      <c r="O51">
        <v>-0.2888</v>
      </c>
      <c r="P51">
        <v>1.3350000000000001E-2</v>
      </c>
      <c r="Q51">
        <f t="shared" si="1"/>
        <v>-5.2359877559829883E-2</v>
      </c>
      <c r="S51" t="s">
        <v>17</v>
      </c>
      <c r="T51">
        <f>MIN(O33:O93)</f>
        <v>-0.55079999999999996</v>
      </c>
    </row>
    <row r="52" spans="1:20">
      <c r="A52">
        <v>2.5</v>
      </c>
      <c r="B52">
        <v>0.43480000000000002</v>
      </c>
      <c r="C52">
        <v>1.393E-2</v>
      </c>
      <c r="D52">
        <f t="shared" si="0"/>
        <v>4.3633231299858237E-2</v>
      </c>
      <c r="I52" t="s">
        <v>8</v>
      </c>
      <c r="N52">
        <v>-2.75</v>
      </c>
      <c r="O52">
        <v>-0.27300000000000002</v>
      </c>
      <c r="P52">
        <v>1.298E-2</v>
      </c>
      <c r="Q52">
        <f t="shared" si="1"/>
        <v>-4.799655442984406E-2</v>
      </c>
      <c r="S52" t="s">
        <v>19</v>
      </c>
      <c r="T52">
        <f>P93</f>
        <v>2.3120000000000002E-2</v>
      </c>
    </row>
    <row r="53" spans="1:20">
      <c r="A53">
        <v>2.75</v>
      </c>
      <c r="B53">
        <v>0.45750000000000002</v>
      </c>
      <c r="C53">
        <v>1.3950000000000001E-2</v>
      </c>
      <c r="D53">
        <f t="shared" si="0"/>
        <v>4.799655442984406E-2</v>
      </c>
      <c r="I53" t="s">
        <v>8</v>
      </c>
      <c r="N53">
        <v>-2.5</v>
      </c>
      <c r="O53">
        <v>-0.25650000000000001</v>
      </c>
      <c r="P53">
        <v>1.261E-2</v>
      </c>
      <c r="Q53">
        <f t="shared" si="1"/>
        <v>-4.3633231299858237E-2</v>
      </c>
      <c r="S53" t="s">
        <v>18</v>
      </c>
      <c r="T53">
        <f>P35</f>
        <v>7.2450000000000001E-2</v>
      </c>
    </row>
    <row r="54" spans="1:20">
      <c r="A54">
        <v>3</v>
      </c>
      <c r="B54">
        <v>0.48070000000000002</v>
      </c>
      <c r="C54">
        <v>1.4E-2</v>
      </c>
      <c r="D54">
        <f t="shared" si="0"/>
        <v>5.2359877559829883E-2</v>
      </c>
      <c r="I54" t="s">
        <v>8</v>
      </c>
      <c r="N54">
        <v>-2.25</v>
      </c>
      <c r="O54">
        <v>-0.2402</v>
      </c>
      <c r="P54">
        <v>1.2239999999999999E-2</v>
      </c>
      <c r="Q54">
        <f t="shared" si="1"/>
        <v>-3.9269908169872414E-2</v>
      </c>
      <c r="S54" t="s">
        <v>20</v>
      </c>
      <c r="T54">
        <v>6.1571999999999996</v>
      </c>
    </row>
    <row r="55" spans="1:20">
      <c r="A55">
        <v>3.25</v>
      </c>
      <c r="B55">
        <v>0.50409999999999999</v>
      </c>
      <c r="C55">
        <v>1.401E-2</v>
      </c>
      <c r="D55">
        <f t="shared" si="0"/>
        <v>5.6723200689815713E-2</v>
      </c>
      <c r="I55" t="s">
        <v>8</v>
      </c>
      <c r="N55">
        <v>-2</v>
      </c>
      <c r="O55">
        <v>-0.17130000000000001</v>
      </c>
      <c r="P55">
        <v>1.188E-2</v>
      </c>
      <c r="Q55">
        <f t="shared" si="1"/>
        <v>-3.4906585039886591E-2</v>
      </c>
    </row>
    <row r="56" spans="1:20">
      <c r="A56">
        <v>3.5</v>
      </c>
      <c r="B56">
        <v>0.52800000000000002</v>
      </c>
      <c r="C56">
        <v>1.4069999999999999E-2</v>
      </c>
      <c r="D56">
        <f t="shared" si="0"/>
        <v>6.1086523819801536E-2</v>
      </c>
      <c r="I56" t="s">
        <v>8</v>
      </c>
      <c r="N56">
        <v>-1.75</v>
      </c>
      <c r="O56">
        <v>-0.1143</v>
      </c>
      <c r="P56">
        <v>1.197E-2</v>
      </c>
      <c r="Q56">
        <f t="shared" si="1"/>
        <v>-3.0543261909900768E-2</v>
      </c>
    </row>
    <row r="57" spans="1:20">
      <c r="A57">
        <v>3.75</v>
      </c>
      <c r="B57">
        <v>0.55220000000000002</v>
      </c>
      <c r="C57">
        <v>1.414E-2</v>
      </c>
      <c r="D57">
        <f t="shared" si="0"/>
        <v>6.5449846949787352E-2</v>
      </c>
      <c r="I57" t="s">
        <v>8</v>
      </c>
      <c r="N57">
        <v>-1.5</v>
      </c>
      <c r="O57">
        <v>-6.08E-2</v>
      </c>
      <c r="P57">
        <v>1.2149999999999999E-2</v>
      </c>
      <c r="Q57">
        <f t="shared" si="1"/>
        <v>-2.6179938779914941E-2</v>
      </c>
    </row>
    <row r="58" spans="1:20">
      <c r="A58">
        <v>4</v>
      </c>
      <c r="B58">
        <v>0.57650000000000001</v>
      </c>
      <c r="C58">
        <v>1.4239999999999999E-2</v>
      </c>
      <c r="D58">
        <f t="shared" si="0"/>
        <v>6.9813170079773182E-2</v>
      </c>
      <c r="I58" t="s">
        <v>8</v>
      </c>
      <c r="N58">
        <v>-1.25</v>
      </c>
      <c r="O58">
        <v>-7.3000000000000001E-3</v>
      </c>
      <c r="P58">
        <v>1.231E-2</v>
      </c>
      <c r="Q58">
        <f t="shared" si="1"/>
        <v>-2.1816615649929118E-2</v>
      </c>
    </row>
    <row r="59" spans="1:20">
      <c r="A59">
        <v>4.25</v>
      </c>
      <c r="B59">
        <v>0.60089999999999999</v>
      </c>
      <c r="C59">
        <v>1.438E-2</v>
      </c>
      <c r="D59">
        <f t="shared" si="0"/>
        <v>7.4176493209759012E-2</v>
      </c>
      <c r="I59" t="s">
        <v>8</v>
      </c>
      <c r="N59">
        <v>-1</v>
      </c>
      <c r="O59">
        <v>4.87E-2</v>
      </c>
      <c r="P59">
        <v>1.242E-2</v>
      </c>
      <c r="Q59">
        <f t="shared" si="1"/>
        <v>-1.7453292519943295E-2</v>
      </c>
    </row>
    <row r="60" spans="1:20">
      <c r="A60">
        <v>4.5</v>
      </c>
      <c r="B60">
        <v>0.62539999999999996</v>
      </c>
      <c r="C60">
        <v>1.4579999999999999E-2</v>
      </c>
      <c r="D60">
        <f t="shared" si="0"/>
        <v>7.8539816339744828E-2</v>
      </c>
      <c r="I60" t="s">
        <v>8</v>
      </c>
      <c r="N60">
        <v>-0.75</v>
      </c>
      <c r="O60">
        <v>0.105</v>
      </c>
      <c r="P60">
        <v>1.2460000000000001E-2</v>
      </c>
      <c r="Q60">
        <f t="shared" si="1"/>
        <v>-1.3089969389957471E-2</v>
      </c>
    </row>
    <row r="61" spans="1:20">
      <c r="A61">
        <v>4.75</v>
      </c>
      <c r="B61">
        <v>0.64980000000000004</v>
      </c>
      <c r="C61">
        <v>1.486E-2</v>
      </c>
      <c r="D61">
        <f t="shared" si="0"/>
        <v>8.2903139469730644E-2</v>
      </c>
      <c r="I61" t="s">
        <v>8</v>
      </c>
      <c r="N61">
        <v>-0.5</v>
      </c>
      <c r="O61">
        <v>0.15340000000000001</v>
      </c>
      <c r="P61">
        <v>1.2489999999999999E-2</v>
      </c>
      <c r="Q61">
        <f t="shared" si="1"/>
        <v>-8.7266462599716477E-3</v>
      </c>
    </row>
    <row r="62" spans="1:20">
      <c r="A62">
        <v>5</v>
      </c>
      <c r="B62">
        <v>0.67420000000000002</v>
      </c>
      <c r="C62">
        <v>1.521E-2</v>
      </c>
      <c r="D62">
        <f t="shared" si="0"/>
        <v>8.7266462599716474E-2</v>
      </c>
      <c r="I62" t="s">
        <v>8</v>
      </c>
      <c r="N62">
        <v>-0.25</v>
      </c>
      <c r="O62">
        <v>0.19159999999999999</v>
      </c>
      <c r="P62">
        <v>1.257E-2</v>
      </c>
      <c r="Q62">
        <f t="shared" si="1"/>
        <v>-4.3633231299858239E-3</v>
      </c>
    </row>
    <row r="63" spans="1:20">
      <c r="A63">
        <v>5.25</v>
      </c>
      <c r="B63">
        <v>0.69830000000000003</v>
      </c>
      <c r="C63">
        <v>1.5630000000000002E-2</v>
      </c>
      <c r="D63">
        <f t="shared" si="0"/>
        <v>9.1629785729702304E-2</v>
      </c>
      <c r="I63" t="s">
        <v>8</v>
      </c>
      <c r="N63">
        <v>0</v>
      </c>
      <c r="O63">
        <v>0.2223</v>
      </c>
      <c r="P63">
        <v>1.2699999999999999E-2</v>
      </c>
      <c r="Q63">
        <f t="shared" si="1"/>
        <v>0</v>
      </c>
    </row>
    <row r="64" spans="1:20">
      <c r="A64">
        <v>5.5</v>
      </c>
      <c r="B64">
        <v>0.72240000000000004</v>
      </c>
      <c r="C64">
        <v>1.6119999999999999E-2</v>
      </c>
      <c r="D64">
        <f t="shared" si="0"/>
        <v>9.599310885968812E-2</v>
      </c>
      <c r="I64" t="s">
        <v>8</v>
      </c>
      <c r="N64">
        <v>0.25</v>
      </c>
      <c r="O64">
        <v>0.248</v>
      </c>
      <c r="P64">
        <v>1.286E-2</v>
      </c>
      <c r="Q64">
        <f t="shared" si="1"/>
        <v>4.3633231299858239E-3</v>
      </c>
    </row>
    <row r="65" spans="1:17">
      <c r="A65">
        <v>5.75</v>
      </c>
      <c r="B65">
        <v>0.746</v>
      </c>
      <c r="C65">
        <v>1.669E-2</v>
      </c>
      <c r="D65">
        <f t="shared" si="0"/>
        <v>0.10035643198967394</v>
      </c>
      <c r="I65" t="s">
        <v>8</v>
      </c>
      <c r="N65">
        <v>0.5</v>
      </c>
      <c r="O65">
        <v>0.27010000000000001</v>
      </c>
      <c r="P65">
        <v>1.303E-2</v>
      </c>
      <c r="Q65">
        <f t="shared" si="1"/>
        <v>8.7266462599716477E-3</v>
      </c>
    </row>
    <row r="66" spans="1:17">
      <c r="A66">
        <v>6</v>
      </c>
      <c r="B66">
        <v>0.76939999999999997</v>
      </c>
      <c r="C66">
        <v>1.7319999999999999E-2</v>
      </c>
      <c r="D66">
        <f t="shared" si="0"/>
        <v>0.10471975511965977</v>
      </c>
      <c r="I66" t="s">
        <v>8</v>
      </c>
      <c r="N66">
        <v>0.75</v>
      </c>
      <c r="O66">
        <v>0.2898</v>
      </c>
      <c r="P66">
        <v>1.321E-2</v>
      </c>
      <c r="Q66">
        <f t="shared" si="1"/>
        <v>1.3089969389957471E-2</v>
      </c>
    </row>
    <row r="67" spans="1:17">
      <c r="A67">
        <v>6.25</v>
      </c>
      <c r="B67">
        <v>0.79239999999999999</v>
      </c>
      <c r="C67">
        <v>1.804E-2</v>
      </c>
      <c r="D67">
        <f t="shared" ref="D67:D91" si="2">PI()*A67/180</f>
        <v>0.1090830782496456</v>
      </c>
      <c r="I67" t="s">
        <v>8</v>
      </c>
      <c r="N67">
        <v>1</v>
      </c>
      <c r="O67">
        <v>0.30940000000000001</v>
      </c>
      <c r="P67">
        <v>1.338E-2</v>
      </c>
      <c r="Q67">
        <f t="shared" si="1"/>
        <v>1.7453292519943295E-2</v>
      </c>
    </row>
    <row r="68" spans="1:17">
      <c r="A68">
        <v>6.5</v>
      </c>
      <c r="B68">
        <v>0.81489999999999996</v>
      </c>
      <c r="C68">
        <v>1.883E-2</v>
      </c>
      <c r="D68">
        <f t="shared" si="2"/>
        <v>0.11344640137963143</v>
      </c>
      <c r="I68" t="s">
        <v>8</v>
      </c>
      <c r="N68">
        <v>1.25</v>
      </c>
      <c r="O68">
        <v>0.3291</v>
      </c>
      <c r="P68">
        <v>1.3509999999999999E-2</v>
      </c>
      <c r="Q68">
        <f t="shared" si="1"/>
        <v>2.1816615649929118E-2</v>
      </c>
    </row>
    <row r="69" spans="1:17">
      <c r="A69">
        <v>6.75</v>
      </c>
      <c r="B69">
        <v>0.83699999999999997</v>
      </c>
      <c r="C69">
        <v>1.9709999999999998E-2</v>
      </c>
      <c r="D69">
        <f t="shared" si="2"/>
        <v>0.11780972450961724</v>
      </c>
      <c r="I69" t="s">
        <v>8</v>
      </c>
      <c r="N69">
        <v>1.5</v>
      </c>
      <c r="O69">
        <v>0.34889999999999999</v>
      </c>
      <c r="P69">
        <v>1.362E-2</v>
      </c>
      <c r="Q69">
        <f t="shared" si="1"/>
        <v>2.6179938779914941E-2</v>
      </c>
    </row>
    <row r="70" spans="1:17">
      <c r="A70">
        <v>7</v>
      </c>
      <c r="B70">
        <v>0.85850000000000004</v>
      </c>
      <c r="C70">
        <v>2.069E-2</v>
      </c>
      <c r="D70">
        <f t="shared" si="2"/>
        <v>0.12217304763960307</v>
      </c>
      <c r="I70" t="s">
        <v>8</v>
      </c>
      <c r="N70">
        <v>1.75</v>
      </c>
      <c r="O70">
        <v>0.36980000000000002</v>
      </c>
      <c r="P70">
        <v>1.374E-2</v>
      </c>
      <c r="Q70">
        <f t="shared" si="1"/>
        <v>3.0543261909900768E-2</v>
      </c>
    </row>
    <row r="71" spans="1:17">
      <c r="A71">
        <v>7.25</v>
      </c>
      <c r="B71">
        <v>0.87880000000000003</v>
      </c>
      <c r="C71">
        <v>2.1819999999999999E-2</v>
      </c>
      <c r="D71">
        <f t="shared" si="2"/>
        <v>0.1265363707695889</v>
      </c>
      <c r="I71" t="s">
        <v>8</v>
      </c>
      <c r="N71">
        <v>2</v>
      </c>
      <c r="O71">
        <v>0.39100000000000001</v>
      </c>
      <c r="P71">
        <v>1.3820000000000001E-2</v>
      </c>
      <c r="Q71">
        <f t="shared" si="1"/>
        <v>3.4906585039886591E-2</v>
      </c>
    </row>
    <row r="72" spans="1:17">
      <c r="A72">
        <v>7.5</v>
      </c>
      <c r="B72">
        <v>0.89849999999999997</v>
      </c>
      <c r="C72">
        <v>2.3120000000000002E-2</v>
      </c>
      <c r="D72">
        <f t="shared" si="2"/>
        <v>0.1308996938995747</v>
      </c>
      <c r="I72" t="s">
        <v>8</v>
      </c>
      <c r="N72">
        <v>2.25</v>
      </c>
      <c r="O72">
        <v>0.41239999999999999</v>
      </c>
      <c r="P72">
        <v>1.3860000000000001E-2</v>
      </c>
      <c r="Q72">
        <f t="shared" si="1"/>
        <v>3.9269908169872414E-2</v>
      </c>
    </row>
    <row r="73" spans="1:17">
      <c r="A73">
        <v>7.75</v>
      </c>
      <c r="B73">
        <v>0.91679999999999995</v>
      </c>
      <c r="C73">
        <v>2.4719999999999999E-2</v>
      </c>
      <c r="D73">
        <f t="shared" si="2"/>
        <v>0.13526301702956053</v>
      </c>
      <c r="I73" t="s">
        <v>8</v>
      </c>
      <c r="N73">
        <v>2.5</v>
      </c>
      <c r="O73">
        <v>0.43480000000000002</v>
      </c>
      <c r="P73">
        <v>1.393E-2</v>
      </c>
      <c r="Q73">
        <f t="shared" si="1"/>
        <v>4.3633231299858237E-2</v>
      </c>
    </row>
    <row r="74" spans="1:17">
      <c r="A74">
        <v>8</v>
      </c>
      <c r="B74">
        <v>0.93430000000000002</v>
      </c>
      <c r="C74">
        <v>2.647E-2</v>
      </c>
      <c r="D74">
        <f t="shared" si="2"/>
        <v>0.13962634015954636</v>
      </c>
      <c r="I74" t="s">
        <v>8</v>
      </c>
      <c r="N74">
        <v>2.75</v>
      </c>
      <c r="O74">
        <v>0.45750000000000002</v>
      </c>
      <c r="P74">
        <v>1.3950000000000001E-2</v>
      </c>
      <c r="Q74">
        <f t="shared" si="1"/>
        <v>4.799655442984406E-2</v>
      </c>
    </row>
    <row r="75" spans="1:17">
      <c r="A75">
        <v>8.25</v>
      </c>
      <c r="B75">
        <v>0.95309999999999995</v>
      </c>
      <c r="C75">
        <v>2.877E-2</v>
      </c>
      <c r="D75">
        <f t="shared" si="2"/>
        <v>0.14398966328953219</v>
      </c>
      <c r="I75" t="s">
        <v>8</v>
      </c>
      <c r="N75">
        <v>3</v>
      </c>
      <c r="O75">
        <v>0.48070000000000002</v>
      </c>
      <c r="P75">
        <v>1.4E-2</v>
      </c>
      <c r="Q75">
        <f t="shared" si="1"/>
        <v>5.2359877559829883E-2</v>
      </c>
    </row>
    <row r="76" spans="1:17">
      <c r="A76">
        <v>8.5</v>
      </c>
      <c r="B76">
        <v>0.97060000000000002</v>
      </c>
      <c r="C76">
        <v>3.0890000000000001E-2</v>
      </c>
      <c r="D76">
        <f t="shared" si="2"/>
        <v>0.14835298641951802</v>
      </c>
      <c r="I76" t="s">
        <v>8</v>
      </c>
      <c r="N76">
        <v>3.25</v>
      </c>
      <c r="O76">
        <v>0.50409999999999999</v>
      </c>
      <c r="P76">
        <v>1.401E-2</v>
      </c>
      <c r="Q76">
        <f t="shared" si="1"/>
        <v>5.6723200689815713E-2</v>
      </c>
    </row>
    <row r="77" spans="1:17">
      <c r="A77">
        <v>8.75</v>
      </c>
      <c r="B77">
        <v>0.98860000000000003</v>
      </c>
      <c r="C77">
        <v>3.4200000000000001E-2</v>
      </c>
      <c r="D77">
        <f t="shared" si="2"/>
        <v>0.15271630954950383</v>
      </c>
      <c r="I77" t="s">
        <v>8</v>
      </c>
      <c r="N77">
        <v>3.5</v>
      </c>
      <c r="O77">
        <v>0.52800000000000002</v>
      </c>
      <c r="P77">
        <v>1.4069999999999999E-2</v>
      </c>
      <c r="Q77">
        <f t="shared" si="1"/>
        <v>6.1086523819801536E-2</v>
      </c>
    </row>
    <row r="78" spans="1:17">
      <c r="A78">
        <v>9</v>
      </c>
      <c r="B78">
        <v>1.0038</v>
      </c>
      <c r="C78">
        <v>3.6360000000000003E-2</v>
      </c>
      <c r="D78">
        <f t="shared" si="2"/>
        <v>0.15707963267948966</v>
      </c>
      <c r="I78" t="s">
        <v>8</v>
      </c>
      <c r="N78">
        <v>3.75</v>
      </c>
      <c r="O78">
        <v>0.55220000000000002</v>
      </c>
      <c r="P78">
        <v>1.414E-2</v>
      </c>
      <c r="Q78">
        <f t="shared" si="1"/>
        <v>6.5449846949787352E-2</v>
      </c>
    </row>
    <row r="79" spans="1:17">
      <c r="A79">
        <v>9.25</v>
      </c>
      <c r="B79">
        <v>1.0153000000000001</v>
      </c>
      <c r="C79">
        <v>4.0320000000000002E-2</v>
      </c>
      <c r="D79">
        <f t="shared" si="2"/>
        <v>0.16144295580947549</v>
      </c>
      <c r="I79" t="s">
        <v>8</v>
      </c>
      <c r="N79">
        <v>4</v>
      </c>
      <c r="O79">
        <v>0.57650000000000001</v>
      </c>
      <c r="P79">
        <v>1.4239999999999999E-2</v>
      </c>
      <c r="Q79">
        <f t="shared" si="1"/>
        <v>6.9813170079773182E-2</v>
      </c>
    </row>
    <row r="80" spans="1:17">
      <c r="A80">
        <v>9.5</v>
      </c>
      <c r="B80">
        <v>1.0234000000000001</v>
      </c>
      <c r="C80">
        <v>4.4179999999999997E-2</v>
      </c>
      <c r="D80">
        <f t="shared" si="2"/>
        <v>0.16580627893946129</v>
      </c>
      <c r="I80" t="s">
        <v>8</v>
      </c>
      <c r="N80">
        <v>4.25</v>
      </c>
      <c r="O80">
        <v>0.60089999999999999</v>
      </c>
      <c r="P80">
        <v>1.438E-2</v>
      </c>
      <c r="Q80">
        <f t="shared" si="1"/>
        <v>7.4176493209759012E-2</v>
      </c>
    </row>
    <row r="81" spans="1:17">
      <c r="A81">
        <v>9.75</v>
      </c>
      <c r="B81">
        <v>1.0250999999999999</v>
      </c>
      <c r="C81">
        <v>4.8329999999999998E-2</v>
      </c>
      <c r="D81">
        <f t="shared" si="2"/>
        <v>0.17016960206944712</v>
      </c>
      <c r="I81" t="s">
        <v>8</v>
      </c>
      <c r="N81">
        <v>4.5</v>
      </c>
      <c r="O81">
        <v>0.62539999999999996</v>
      </c>
      <c r="P81">
        <v>1.4579999999999999E-2</v>
      </c>
      <c r="Q81">
        <f t="shared" si="1"/>
        <v>7.8539816339744828E-2</v>
      </c>
    </row>
    <row r="82" spans="1:17">
      <c r="A82">
        <v>10</v>
      </c>
      <c r="B82">
        <v>1.0207999999999999</v>
      </c>
      <c r="C82">
        <v>5.2560000000000003E-2</v>
      </c>
      <c r="D82">
        <f t="shared" si="2"/>
        <v>0.17453292519943295</v>
      </c>
      <c r="I82" t="s">
        <v>8</v>
      </c>
      <c r="N82">
        <v>4.75</v>
      </c>
      <c r="O82">
        <v>0.64980000000000004</v>
      </c>
      <c r="P82">
        <v>1.486E-2</v>
      </c>
      <c r="Q82">
        <f t="shared" si="1"/>
        <v>8.2903139469730644E-2</v>
      </c>
    </row>
    <row r="83" spans="1:17">
      <c r="A83">
        <v>10.25</v>
      </c>
      <c r="B83">
        <v>1.01</v>
      </c>
      <c r="C83">
        <v>5.6649999999999999E-2</v>
      </c>
      <c r="D83">
        <f t="shared" si="2"/>
        <v>0.17889624832941875</v>
      </c>
      <c r="I83" t="s">
        <v>8</v>
      </c>
      <c r="N83">
        <v>5</v>
      </c>
      <c r="O83">
        <v>0.67420000000000002</v>
      </c>
      <c r="P83">
        <v>1.521E-2</v>
      </c>
      <c r="Q83">
        <f t="shared" si="1"/>
        <v>8.7266462599716474E-2</v>
      </c>
    </row>
    <row r="84" spans="1:17">
      <c r="A84">
        <v>10.5</v>
      </c>
      <c r="B84">
        <v>0.99339999999999995</v>
      </c>
      <c r="C84">
        <v>6.0519999999999997E-2</v>
      </c>
      <c r="D84">
        <f t="shared" si="2"/>
        <v>0.18325957145940461</v>
      </c>
      <c r="I84" t="s">
        <v>8</v>
      </c>
      <c r="N84">
        <v>5.25</v>
      </c>
      <c r="O84">
        <v>0.69830000000000003</v>
      </c>
      <c r="P84">
        <v>1.5630000000000002E-2</v>
      </c>
      <c r="Q84">
        <f t="shared" si="1"/>
        <v>9.1629785729702304E-2</v>
      </c>
    </row>
    <row r="85" spans="1:17">
      <c r="A85">
        <v>10.75</v>
      </c>
      <c r="B85">
        <v>0.97489999999999999</v>
      </c>
      <c r="C85">
        <v>6.472E-2</v>
      </c>
      <c r="D85">
        <f t="shared" si="2"/>
        <v>0.18762289458939041</v>
      </c>
      <c r="I85" t="s">
        <v>8</v>
      </c>
      <c r="N85">
        <v>5.5</v>
      </c>
      <c r="O85">
        <v>0.72240000000000004</v>
      </c>
      <c r="P85">
        <v>1.6119999999999999E-2</v>
      </c>
      <c r="Q85">
        <f t="shared" si="1"/>
        <v>9.599310885968812E-2</v>
      </c>
    </row>
    <row r="86" spans="1:17">
      <c r="A86">
        <v>11</v>
      </c>
      <c r="B86">
        <v>0.95420000000000005</v>
      </c>
      <c r="C86">
        <v>6.9680000000000006E-2</v>
      </c>
      <c r="D86">
        <f t="shared" si="2"/>
        <v>0.19198621771937624</v>
      </c>
      <c r="I86" t="s">
        <v>8</v>
      </c>
      <c r="N86">
        <v>5.75</v>
      </c>
      <c r="O86">
        <v>0.746</v>
      </c>
      <c r="P86">
        <v>1.669E-2</v>
      </c>
      <c r="Q86">
        <f t="shared" si="1"/>
        <v>0.10035643198967394</v>
      </c>
    </row>
    <row r="87" spans="1:17">
      <c r="A87">
        <v>11.25</v>
      </c>
      <c r="B87">
        <v>0.93479999999999996</v>
      </c>
      <c r="C87">
        <v>7.5370000000000006E-2</v>
      </c>
      <c r="D87">
        <f t="shared" si="2"/>
        <v>0.19634954084936207</v>
      </c>
      <c r="I87" t="s">
        <v>8</v>
      </c>
      <c r="N87">
        <v>6</v>
      </c>
      <c r="O87">
        <v>0.76939999999999997</v>
      </c>
      <c r="P87">
        <v>1.7319999999999999E-2</v>
      </c>
      <c r="Q87">
        <f t="shared" si="1"/>
        <v>0.10471975511965977</v>
      </c>
    </row>
    <row r="88" spans="1:17">
      <c r="A88">
        <v>11.5</v>
      </c>
      <c r="B88">
        <v>0.91279999999999994</v>
      </c>
      <c r="C88">
        <v>8.2220000000000001E-2</v>
      </c>
      <c r="D88">
        <f t="shared" si="2"/>
        <v>0.20071286397934787</v>
      </c>
      <c r="I88" t="s">
        <v>8</v>
      </c>
      <c r="N88">
        <v>6.25</v>
      </c>
      <c r="O88">
        <v>0.79239999999999999</v>
      </c>
      <c r="P88">
        <v>1.804E-2</v>
      </c>
      <c r="Q88">
        <f t="shared" si="1"/>
        <v>0.1090830782496456</v>
      </c>
    </row>
    <row r="89" spans="1:17">
      <c r="A89">
        <v>11.75</v>
      </c>
      <c r="B89">
        <v>0.89449999999999996</v>
      </c>
      <c r="C89">
        <v>8.9590000000000003E-2</v>
      </c>
      <c r="D89">
        <f t="shared" si="2"/>
        <v>0.20507618710933373</v>
      </c>
      <c r="I89" t="s">
        <v>8</v>
      </c>
      <c r="N89">
        <v>6.5</v>
      </c>
      <c r="O89">
        <v>0.81489999999999996</v>
      </c>
      <c r="P89">
        <v>1.883E-2</v>
      </c>
      <c r="Q89">
        <f t="shared" si="1"/>
        <v>0.11344640137963143</v>
      </c>
    </row>
    <row r="90" spans="1:17">
      <c r="A90">
        <v>12</v>
      </c>
      <c r="B90">
        <v>0.87590000000000001</v>
      </c>
      <c r="C90">
        <v>9.7879999999999995E-2</v>
      </c>
      <c r="D90">
        <f t="shared" si="2"/>
        <v>0.20943951023931953</v>
      </c>
      <c r="I90" t="s">
        <v>8</v>
      </c>
      <c r="N90">
        <v>6.75</v>
      </c>
      <c r="O90">
        <v>0.83699999999999997</v>
      </c>
      <c r="P90">
        <v>1.9709999999999998E-2</v>
      </c>
      <c r="Q90">
        <f t="shared" si="1"/>
        <v>0.11780972450961724</v>
      </c>
    </row>
    <row r="91" spans="1:17">
      <c r="A91">
        <v>12.25</v>
      </c>
      <c r="B91">
        <v>0.86319999999999997</v>
      </c>
      <c r="C91">
        <v>0.10563</v>
      </c>
      <c r="D91">
        <f t="shared" si="2"/>
        <v>0.21380283336930536</v>
      </c>
      <c r="I91" t="s">
        <v>8</v>
      </c>
      <c r="N91">
        <v>7</v>
      </c>
      <c r="O91">
        <v>0.85850000000000004</v>
      </c>
      <c r="P91">
        <v>2.069E-2</v>
      </c>
      <c r="Q91">
        <f t="shared" si="1"/>
        <v>0.12217304763960307</v>
      </c>
    </row>
    <row r="92" spans="1:17">
      <c r="N92">
        <v>7.25</v>
      </c>
      <c r="O92">
        <v>0.87880000000000003</v>
      </c>
      <c r="P92">
        <v>2.1819999999999999E-2</v>
      </c>
      <c r="Q92">
        <f t="shared" si="1"/>
        <v>0.1265363707695889</v>
      </c>
    </row>
    <row r="93" spans="1:17">
      <c r="N93">
        <v>7.5</v>
      </c>
      <c r="O93">
        <v>0.89849999999999997</v>
      </c>
      <c r="P93">
        <v>2.3120000000000002E-2</v>
      </c>
      <c r="Q93">
        <f t="shared" si="1"/>
        <v>0.1308996938995747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CE5B-C5F8-4BB7-B825-42A8E21EBAD0}">
  <dimension ref="A1:S115"/>
  <sheetViews>
    <sheetView tabSelected="1" topLeftCell="A88" zoomScaleNormal="100" workbookViewId="0">
      <selection activeCell="C116" sqref="C116"/>
    </sheetView>
  </sheetViews>
  <sheetFormatPr defaultRowHeight="14.4"/>
  <cols>
    <col min="3" max="3" width="11.109375" customWidth="1"/>
    <col min="4" max="4" width="11" customWidth="1"/>
    <col min="13" max="13" width="13.5546875" customWidth="1"/>
    <col min="16" max="16" width="11.10937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>
        <v>-9</v>
      </c>
      <c r="B2">
        <v>-0.34739999999999999</v>
      </c>
      <c r="C2">
        <v>0.1014</v>
      </c>
      <c r="D2">
        <f>PI()*A2/180</f>
        <v>-0.15707963267948966</v>
      </c>
      <c r="I2" t="s">
        <v>7</v>
      </c>
    </row>
    <row r="3" spans="1:9">
      <c r="A3" s="1">
        <v>-8.75</v>
      </c>
      <c r="B3" s="1">
        <v>-0.38090000000000002</v>
      </c>
      <c r="C3">
        <v>0.10037</v>
      </c>
      <c r="D3">
        <f t="shared" ref="D3:D66" si="0">PI()*A3/180</f>
        <v>-0.15271630954950383</v>
      </c>
      <c r="I3" t="s">
        <v>7</v>
      </c>
    </row>
    <row r="4" spans="1:9">
      <c r="A4" s="2">
        <v>-8.5</v>
      </c>
      <c r="B4" s="2">
        <v>-0.4214</v>
      </c>
      <c r="C4">
        <v>9.9790000000000004E-2</v>
      </c>
      <c r="D4">
        <f t="shared" si="0"/>
        <v>-0.14835298641951802</v>
      </c>
      <c r="I4" t="s">
        <v>7</v>
      </c>
    </row>
    <row r="5" spans="1:9">
      <c r="A5" s="1">
        <v>-8.25</v>
      </c>
      <c r="B5" s="1">
        <v>-0.36990000000000001</v>
      </c>
      <c r="C5">
        <v>9.3490000000000004E-2</v>
      </c>
      <c r="D5">
        <f t="shared" si="0"/>
        <v>-0.14398966328953219</v>
      </c>
      <c r="F5" t="s">
        <v>5</v>
      </c>
      <c r="G5">
        <f>MIN(C2:C114)</f>
        <v>1.7270000000000001E-2</v>
      </c>
      <c r="I5" t="s">
        <v>7</v>
      </c>
    </row>
    <row r="6" spans="1:9">
      <c r="A6" s="2">
        <v>-8</v>
      </c>
      <c r="B6" s="2">
        <v>-0.36849999999999999</v>
      </c>
      <c r="C6">
        <v>9.146E-2</v>
      </c>
      <c r="D6">
        <f t="shared" si="0"/>
        <v>-0.13962634015954636</v>
      </c>
      <c r="F6" t="s">
        <v>6</v>
      </c>
      <c r="G6">
        <f>B52</f>
        <v>0.76990000000000003</v>
      </c>
      <c r="I6" t="s">
        <v>7</v>
      </c>
    </row>
    <row r="7" spans="1:9">
      <c r="A7" s="1">
        <v>-7.75</v>
      </c>
      <c r="B7" s="1">
        <v>-0.38619999999999999</v>
      </c>
      <c r="C7">
        <v>9.0039999999999995E-2</v>
      </c>
      <c r="D7">
        <f t="shared" si="0"/>
        <v>-0.13526301702956053</v>
      </c>
      <c r="F7" t="s">
        <v>7</v>
      </c>
      <c r="G7">
        <f>G15/(G14)^2</f>
        <v>3.6893932731023038E-2</v>
      </c>
      <c r="I7" t="s">
        <v>7</v>
      </c>
    </row>
    <row r="8" spans="1:9">
      <c r="A8" s="2">
        <v>-7.5</v>
      </c>
      <c r="B8" s="2">
        <v>-0.41770000000000002</v>
      </c>
      <c r="C8">
        <v>8.9219999999999994E-2</v>
      </c>
      <c r="D8">
        <f t="shared" si="0"/>
        <v>-0.1308996938995747</v>
      </c>
      <c r="F8" t="s">
        <v>8</v>
      </c>
      <c r="G8">
        <f>G12/(G13)^2</f>
        <v>6.343902098009116E-2</v>
      </c>
      <c r="I8" t="s">
        <v>7</v>
      </c>
    </row>
    <row r="9" spans="1:9">
      <c r="A9" s="1">
        <v>-7.25</v>
      </c>
      <c r="B9" s="1">
        <v>-0.46160000000000001</v>
      </c>
      <c r="C9">
        <v>8.7739999999999999E-2</v>
      </c>
      <c r="D9">
        <f t="shared" si="0"/>
        <v>-0.1265363707695889</v>
      </c>
      <c r="F9" t="s">
        <v>9</v>
      </c>
      <c r="G9">
        <v>100000</v>
      </c>
      <c r="I9" t="s">
        <v>7</v>
      </c>
    </row>
    <row r="10" spans="1:9">
      <c r="A10" s="2">
        <v>-7</v>
      </c>
      <c r="B10" s="2">
        <v>-0.48180000000000001</v>
      </c>
      <c r="C10">
        <v>8.4229999999999999E-2</v>
      </c>
      <c r="D10">
        <f t="shared" si="0"/>
        <v>-0.12217304763960307</v>
      </c>
      <c r="F10" t="s">
        <v>10</v>
      </c>
      <c r="G10">
        <v>-0.5</v>
      </c>
      <c r="I10" t="s">
        <v>7</v>
      </c>
    </row>
    <row r="11" spans="1:9">
      <c r="A11" s="1">
        <v>-6.75</v>
      </c>
      <c r="B11" s="1">
        <v>-0.46200000000000002</v>
      </c>
      <c r="C11">
        <v>8.2500000000000004E-2</v>
      </c>
      <c r="D11">
        <f t="shared" si="0"/>
        <v>-0.11780972450961724</v>
      </c>
      <c r="F11" t="s">
        <v>11</v>
      </c>
      <c r="G11">
        <f>B38</f>
        <v>0.3674</v>
      </c>
      <c r="I11" t="s">
        <v>7</v>
      </c>
    </row>
    <row r="12" spans="1:9">
      <c r="A12" s="2">
        <v>-6.5</v>
      </c>
      <c r="B12" s="2">
        <v>-0.46600000000000003</v>
      </c>
      <c r="C12">
        <v>8.0649999999999999E-2</v>
      </c>
      <c r="D12">
        <f t="shared" si="0"/>
        <v>-0.11344640137963143</v>
      </c>
      <c r="F12" t="s">
        <v>12</v>
      </c>
      <c r="G12">
        <f>G18-G5</f>
        <v>2.2800000000000001E-2</v>
      </c>
      <c r="I12" t="s">
        <v>7</v>
      </c>
    </row>
    <row r="13" spans="1:9">
      <c r="A13" s="1">
        <v>-6.25</v>
      </c>
      <c r="B13" s="1">
        <v>-0.49640000000000001</v>
      </c>
      <c r="C13">
        <v>7.6429999999999998E-2</v>
      </c>
      <c r="D13">
        <f t="shared" si="0"/>
        <v>-0.1090830782496456</v>
      </c>
      <c r="F13" t="s">
        <v>13</v>
      </c>
      <c r="G13">
        <f>G16-G6</f>
        <v>0.59949999999999992</v>
      </c>
      <c r="I13" t="s">
        <v>7</v>
      </c>
    </row>
    <row r="14" spans="1:9">
      <c r="A14" s="2">
        <v>-6</v>
      </c>
      <c r="B14" s="2">
        <v>-0.4869</v>
      </c>
      <c r="C14">
        <v>7.4380000000000002E-2</v>
      </c>
      <c r="D14">
        <f t="shared" si="0"/>
        <v>-0.10471975511965977</v>
      </c>
      <c r="F14" t="s">
        <v>14</v>
      </c>
      <c r="G14">
        <f>G17-G6</f>
        <v>-1.2663</v>
      </c>
      <c r="I14" t="s">
        <v>7</v>
      </c>
    </row>
    <row r="15" spans="1:9">
      <c r="A15" s="1">
        <v>-5.75</v>
      </c>
      <c r="B15" s="1">
        <v>-0.48330000000000001</v>
      </c>
      <c r="C15">
        <v>7.2450000000000001E-2</v>
      </c>
      <c r="D15">
        <f t="shared" si="0"/>
        <v>-0.10035643198967394</v>
      </c>
      <c r="F15" t="s">
        <v>15</v>
      </c>
      <c r="G15">
        <f>G19-G5</f>
        <v>5.9159999999999997E-2</v>
      </c>
      <c r="I15" t="s">
        <v>7</v>
      </c>
    </row>
    <row r="16" spans="1:9">
      <c r="A16" s="2">
        <v>-5.5</v>
      </c>
      <c r="B16" s="2">
        <v>-0.48039999999999999</v>
      </c>
      <c r="C16">
        <v>6.812E-2</v>
      </c>
      <c r="D16">
        <f t="shared" si="0"/>
        <v>-9.599310885968812E-2</v>
      </c>
      <c r="F16" t="s">
        <v>16</v>
      </c>
      <c r="G16">
        <f>MAX(B2:B114)</f>
        <v>1.3694</v>
      </c>
      <c r="I16" t="s">
        <v>7</v>
      </c>
    </row>
    <row r="17" spans="1:16">
      <c r="A17" s="1">
        <v>-5.25</v>
      </c>
      <c r="B17" s="1">
        <v>-0.44919999999999999</v>
      </c>
      <c r="C17">
        <v>6.3950000000000007E-2</v>
      </c>
      <c r="D17">
        <f t="shared" si="0"/>
        <v>-9.1629785729702304E-2</v>
      </c>
      <c r="F17" t="s">
        <v>17</v>
      </c>
      <c r="G17">
        <f>MIN(B2:B114)</f>
        <v>-0.49640000000000001</v>
      </c>
      <c r="I17" t="s">
        <v>7</v>
      </c>
    </row>
    <row r="18" spans="1:16">
      <c r="A18" s="2">
        <v>-5</v>
      </c>
      <c r="B18" s="2">
        <v>-0.42170000000000002</v>
      </c>
      <c r="C18">
        <v>6.1289999999999997E-2</v>
      </c>
      <c r="D18">
        <f t="shared" si="0"/>
        <v>-8.7266462599716474E-2</v>
      </c>
      <c r="F18" t="s">
        <v>19</v>
      </c>
      <c r="G18">
        <f>C88</f>
        <v>4.0070000000000001E-2</v>
      </c>
      <c r="I18" t="s">
        <v>7</v>
      </c>
    </row>
    <row r="19" spans="1:16">
      <c r="A19" s="1">
        <v>-4.75</v>
      </c>
      <c r="B19" s="1">
        <v>-0.37269999999999998</v>
      </c>
      <c r="C19">
        <v>4.267E-2</v>
      </c>
      <c r="D19">
        <f t="shared" si="0"/>
        <v>-8.2903139469730644E-2</v>
      </c>
      <c r="F19" t="s">
        <v>18</v>
      </c>
      <c r="G19">
        <f>C13</f>
        <v>7.6429999999999998E-2</v>
      </c>
      <c r="I19" t="s">
        <v>7</v>
      </c>
    </row>
    <row r="20" spans="1:16">
      <c r="A20" s="2">
        <v>-4.5</v>
      </c>
      <c r="B20" s="2">
        <v>-0.33439999999999998</v>
      </c>
      <c r="C20">
        <v>3.5869999999999999E-2</v>
      </c>
      <c r="D20">
        <f t="shared" si="0"/>
        <v>-7.8539816339744828E-2</v>
      </c>
      <c r="F20" t="s">
        <v>20</v>
      </c>
      <c r="G20">
        <v>5.9164000000000003</v>
      </c>
      <c r="I20" t="s">
        <v>7</v>
      </c>
    </row>
    <row r="21" spans="1:16">
      <c r="A21" s="1">
        <v>-4.25</v>
      </c>
      <c r="B21" s="1">
        <v>-0.29520000000000002</v>
      </c>
      <c r="C21">
        <v>3.304E-2</v>
      </c>
      <c r="D21">
        <f t="shared" si="0"/>
        <v>-7.4176493209759012E-2</v>
      </c>
      <c r="I21" t="s">
        <v>7</v>
      </c>
    </row>
    <row r="22" spans="1:16">
      <c r="A22" s="2">
        <v>-4</v>
      </c>
      <c r="B22" s="2">
        <v>-0.25840000000000002</v>
      </c>
      <c r="C22">
        <v>3.1329999999999997E-2</v>
      </c>
      <c r="D22">
        <f t="shared" si="0"/>
        <v>-6.9813170079773182E-2</v>
      </c>
      <c r="I22" t="s">
        <v>7</v>
      </c>
    </row>
    <row r="23" spans="1:16">
      <c r="A23" s="1">
        <v>-3.75</v>
      </c>
      <c r="B23" s="1">
        <v>-0.22090000000000001</v>
      </c>
      <c r="C23">
        <v>2.9479999999999999E-2</v>
      </c>
      <c r="D23">
        <f t="shared" si="0"/>
        <v>-6.5449846949787352E-2</v>
      </c>
      <c r="I23" t="s">
        <v>7</v>
      </c>
    </row>
    <row r="24" spans="1:16">
      <c r="A24" s="2">
        <v>-3.5</v>
      </c>
      <c r="B24" s="2">
        <v>-0.17749999999999999</v>
      </c>
      <c r="C24">
        <v>2.785E-2</v>
      </c>
      <c r="D24">
        <f t="shared" si="0"/>
        <v>-6.1086523819801536E-2</v>
      </c>
      <c r="I24" t="s">
        <v>7</v>
      </c>
    </row>
    <row r="25" spans="1:16">
      <c r="A25" s="1">
        <v>-3.25</v>
      </c>
      <c r="B25" s="1">
        <v>-0.1467</v>
      </c>
      <c r="C25">
        <v>2.6870000000000002E-2</v>
      </c>
      <c r="D25">
        <f t="shared" si="0"/>
        <v>-5.6723200689815713E-2</v>
      </c>
      <c r="I25" t="s">
        <v>7</v>
      </c>
    </row>
    <row r="26" spans="1:16">
      <c r="A26" s="2">
        <v>-3</v>
      </c>
      <c r="B26" s="2">
        <v>-0.10489999999999999</v>
      </c>
      <c r="C26">
        <v>2.6009999999999998E-2</v>
      </c>
      <c r="D26">
        <f t="shared" si="0"/>
        <v>-5.2359877559829883E-2</v>
      </c>
      <c r="I26" t="s">
        <v>7</v>
      </c>
    </row>
    <row r="27" spans="1:16">
      <c r="A27" s="1">
        <v>-2.75</v>
      </c>
      <c r="B27" s="1">
        <v>-7.1099999999999997E-2</v>
      </c>
      <c r="C27">
        <v>2.52E-2</v>
      </c>
      <c r="D27">
        <f t="shared" si="0"/>
        <v>-4.799655442984406E-2</v>
      </c>
      <c r="I27" t="s">
        <v>7</v>
      </c>
    </row>
    <row r="28" spans="1:16">
      <c r="A28" s="2">
        <v>-2.5</v>
      </c>
      <c r="B28" s="2">
        <v>-3.32E-2</v>
      </c>
      <c r="C28">
        <v>2.4490000000000001E-2</v>
      </c>
      <c r="D28">
        <f t="shared" si="0"/>
        <v>-4.3633231299858237E-2</v>
      </c>
      <c r="I28" t="s">
        <v>7</v>
      </c>
    </row>
    <row r="29" spans="1:16">
      <c r="A29" s="1">
        <v>-2.25</v>
      </c>
      <c r="B29" s="1">
        <v>7.4999999999999997E-3</v>
      </c>
      <c r="C29">
        <v>2.3599999999999999E-2</v>
      </c>
      <c r="D29">
        <f t="shared" si="0"/>
        <v>-3.9269908169872414E-2</v>
      </c>
      <c r="I29" t="s">
        <v>7</v>
      </c>
      <c r="M29" t="s">
        <v>23</v>
      </c>
    </row>
    <row r="30" spans="1:16">
      <c r="A30" s="2">
        <v>-2</v>
      </c>
      <c r="B30" s="2">
        <v>3.7199999999999997E-2</v>
      </c>
      <c r="C30">
        <v>2.2870000000000001E-2</v>
      </c>
      <c r="D30">
        <f t="shared" si="0"/>
        <v>-3.4906585039886591E-2</v>
      </c>
      <c r="I30" t="s">
        <v>7</v>
      </c>
      <c r="M30" t="s">
        <v>4</v>
      </c>
      <c r="N30" t="s">
        <v>1</v>
      </c>
      <c r="O30" t="s">
        <v>2</v>
      </c>
      <c r="P30" t="s">
        <v>3</v>
      </c>
    </row>
    <row r="31" spans="1:16">
      <c r="A31" s="1">
        <v>-1.75</v>
      </c>
      <c r="B31" s="1">
        <v>7.9799999999999996E-2</v>
      </c>
      <c r="C31">
        <v>2.1690000000000001E-2</v>
      </c>
      <c r="D31">
        <f t="shared" si="0"/>
        <v>-3.0543261909900768E-2</v>
      </c>
      <c r="I31" t="s">
        <v>7</v>
      </c>
      <c r="M31" s="1">
        <v>-4.75</v>
      </c>
      <c r="N31" s="1">
        <v>-0.37269999999999998</v>
      </c>
      <c r="O31">
        <v>4.267E-2</v>
      </c>
      <c r="P31">
        <f t="shared" ref="P31:P69" si="1">PI()*M31/180</f>
        <v>-8.2903139469730644E-2</v>
      </c>
    </row>
    <row r="32" spans="1:16">
      <c r="A32" s="2">
        <v>-1.5</v>
      </c>
      <c r="B32" s="2">
        <v>0.1048</v>
      </c>
      <c r="C32">
        <v>2.0830000000000001E-2</v>
      </c>
      <c r="D32">
        <f t="shared" si="0"/>
        <v>-2.6179938779914941E-2</v>
      </c>
      <c r="I32" t="s">
        <v>7</v>
      </c>
      <c r="M32" s="2">
        <v>-4.5</v>
      </c>
      <c r="N32" s="2">
        <v>-0.33439999999999998</v>
      </c>
      <c r="O32">
        <v>3.5869999999999999E-2</v>
      </c>
      <c r="P32">
        <f t="shared" si="1"/>
        <v>-7.8539816339744828E-2</v>
      </c>
    </row>
    <row r="33" spans="1:19">
      <c r="A33" s="1">
        <v>-1.25</v>
      </c>
      <c r="B33" s="1">
        <v>0.1696</v>
      </c>
      <c r="C33">
        <v>1.958E-2</v>
      </c>
      <c r="D33">
        <f t="shared" si="0"/>
        <v>-2.1816615649929118E-2</v>
      </c>
      <c r="I33" t="s">
        <v>7</v>
      </c>
      <c r="M33" s="1">
        <v>-4.25</v>
      </c>
      <c r="N33" s="1">
        <v>-0.29520000000000002</v>
      </c>
      <c r="O33">
        <v>3.304E-2</v>
      </c>
      <c r="P33">
        <f t="shared" si="1"/>
        <v>-7.4176493209759012E-2</v>
      </c>
    </row>
    <row r="34" spans="1:19">
      <c r="A34" s="2">
        <v>-1</v>
      </c>
      <c r="B34" s="2">
        <v>0.21</v>
      </c>
      <c r="C34">
        <v>1.9470000000000001E-2</v>
      </c>
      <c r="D34">
        <f t="shared" si="0"/>
        <v>-1.7453292519943295E-2</v>
      </c>
      <c r="I34" t="s">
        <v>7</v>
      </c>
      <c r="M34" s="2">
        <v>-4</v>
      </c>
      <c r="N34" s="2">
        <v>-0.25840000000000002</v>
      </c>
      <c r="O34">
        <v>3.1329999999999997E-2</v>
      </c>
      <c r="P34">
        <f t="shared" si="1"/>
        <v>-6.9813170079773182E-2</v>
      </c>
    </row>
    <row r="35" spans="1:19">
      <c r="A35" s="1">
        <v>-0.75</v>
      </c>
      <c r="B35" s="1">
        <v>0.26850000000000002</v>
      </c>
      <c r="C35">
        <v>1.9019999999999999E-2</v>
      </c>
      <c r="D35">
        <f t="shared" si="0"/>
        <v>-1.3089969389957471E-2</v>
      </c>
      <c r="I35" t="s">
        <v>7</v>
      </c>
      <c r="M35" s="1">
        <v>-3.75</v>
      </c>
      <c r="N35" s="1">
        <v>-0.22090000000000001</v>
      </c>
      <c r="O35">
        <v>2.9479999999999999E-2</v>
      </c>
      <c r="P35">
        <f t="shared" si="1"/>
        <v>-6.5449846949787352E-2</v>
      </c>
    </row>
    <row r="36" spans="1:19">
      <c r="A36" s="2">
        <v>-0.5</v>
      </c>
      <c r="B36" s="2">
        <v>0.29709999999999998</v>
      </c>
      <c r="C36">
        <v>1.899E-2</v>
      </c>
      <c r="D36">
        <f t="shared" si="0"/>
        <v>-8.7266462599716477E-3</v>
      </c>
      <c r="I36" t="s">
        <v>7</v>
      </c>
      <c r="M36" s="2">
        <v>-3.5</v>
      </c>
      <c r="N36" s="2">
        <v>-0.17749999999999999</v>
      </c>
      <c r="O36">
        <v>2.785E-2</v>
      </c>
      <c r="P36">
        <f t="shared" si="1"/>
        <v>-6.1086523819801536E-2</v>
      </c>
    </row>
    <row r="37" spans="1:19">
      <c r="A37" s="1">
        <v>-0.25</v>
      </c>
      <c r="B37" s="1">
        <v>0.33650000000000002</v>
      </c>
      <c r="C37">
        <v>1.882E-2</v>
      </c>
      <c r="D37">
        <f t="shared" si="0"/>
        <v>-4.3633231299858239E-3</v>
      </c>
      <c r="I37" t="s">
        <v>7</v>
      </c>
      <c r="M37" s="1">
        <v>-3.25</v>
      </c>
      <c r="N37" s="1">
        <v>-0.1467</v>
      </c>
      <c r="O37">
        <v>2.6870000000000002E-2</v>
      </c>
      <c r="P37">
        <f t="shared" si="1"/>
        <v>-5.6723200689815713E-2</v>
      </c>
    </row>
    <row r="38" spans="1:19">
      <c r="A38" s="2">
        <v>0</v>
      </c>
      <c r="B38" s="2">
        <v>0.3674</v>
      </c>
      <c r="C38">
        <v>1.8749999999999999E-2</v>
      </c>
      <c r="D38">
        <f t="shared" si="0"/>
        <v>0</v>
      </c>
      <c r="I38" t="s">
        <v>7</v>
      </c>
      <c r="M38" s="2">
        <v>-3</v>
      </c>
      <c r="N38" s="2">
        <v>-0.10489999999999999</v>
      </c>
      <c r="O38">
        <v>2.6009999999999998E-2</v>
      </c>
      <c r="P38">
        <f t="shared" si="1"/>
        <v>-5.2359877559829883E-2</v>
      </c>
    </row>
    <row r="39" spans="1:19">
      <c r="A39" s="1">
        <v>0.25</v>
      </c>
      <c r="B39" s="1">
        <v>0.39600000000000002</v>
      </c>
      <c r="C39">
        <v>1.8749999999999999E-2</v>
      </c>
      <c r="D39">
        <f t="shared" si="0"/>
        <v>4.3633231299858239E-3</v>
      </c>
      <c r="I39" t="s">
        <v>7</v>
      </c>
      <c r="M39" s="1">
        <v>-2.75</v>
      </c>
      <c r="N39" s="1">
        <v>-7.1099999999999997E-2</v>
      </c>
      <c r="O39">
        <v>2.52E-2</v>
      </c>
      <c r="P39">
        <f t="shared" si="1"/>
        <v>-4.799655442984406E-2</v>
      </c>
    </row>
    <row r="40" spans="1:19">
      <c r="A40" s="2">
        <v>0.5</v>
      </c>
      <c r="B40" s="2">
        <v>0.43409999999999999</v>
      </c>
      <c r="C40">
        <v>1.8460000000000001E-2</v>
      </c>
      <c r="D40">
        <f t="shared" si="0"/>
        <v>8.7266462599716477E-3</v>
      </c>
      <c r="I40" t="s">
        <v>7</v>
      </c>
      <c r="M40" s="2">
        <v>-2.5</v>
      </c>
      <c r="N40" s="2">
        <v>-3.32E-2</v>
      </c>
      <c r="O40">
        <v>2.4490000000000001E-2</v>
      </c>
      <c r="P40">
        <f t="shared" si="1"/>
        <v>-4.3633231299858237E-2</v>
      </c>
      <c r="R40" t="s">
        <v>5</v>
      </c>
      <c r="S40">
        <f>MIN(O31:O69)</f>
        <v>1.7270000000000001E-2</v>
      </c>
    </row>
    <row r="41" spans="1:19">
      <c r="A41" s="1">
        <v>0.75</v>
      </c>
      <c r="B41" s="1">
        <v>0.4587</v>
      </c>
      <c r="C41">
        <v>1.8509999999999999E-2</v>
      </c>
      <c r="D41">
        <f t="shared" si="0"/>
        <v>1.3089969389957471E-2</v>
      </c>
      <c r="I41" t="s">
        <v>7</v>
      </c>
      <c r="M41" s="1">
        <v>-2.25</v>
      </c>
      <c r="N41" s="1">
        <v>7.4999999999999997E-3</v>
      </c>
      <c r="O41">
        <v>2.3599999999999999E-2</v>
      </c>
      <c r="P41">
        <f t="shared" si="1"/>
        <v>-3.9269908169872414E-2</v>
      </c>
      <c r="R41" t="s">
        <v>6</v>
      </c>
      <c r="S41">
        <f>N64</f>
        <v>0.76990000000000003</v>
      </c>
    </row>
    <row r="42" spans="1:19">
      <c r="A42" s="2">
        <v>1</v>
      </c>
      <c r="B42" s="2">
        <v>0.495</v>
      </c>
      <c r="C42">
        <v>1.8200000000000001E-2</v>
      </c>
      <c r="D42">
        <f t="shared" si="0"/>
        <v>1.7453292519943295E-2</v>
      </c>
      <c r="I42" t="s">
        <v>7</v>
      </c>
      <c r="M42" s="2">
        <v>-2</v>
      </c>
      <c r="N42" s="2">
        <v>3.7199999999999997E-2</v>
      </c>
      <c r="O42">
        <v>2.2870000000000001E-2</v>
      </c>
      <c r="P42">
        <f t="shared" si="1"/>
        <v>-3.4906585039886591E-2</v>
      </c>
      <c r="R42" t="s">
        <v>7</v>
      </c>
      <c r="S42">
        <f>S50/(S49)^2</f>
        <v>1.9455629048130432E-2</v>
      </c>
    </row>
    <row r="43" spans="1:19">
      <c r="A43" s="1">
        <v>1.25</v>
      </c>
      <c r="B43" s="1">
        <v>0.52180000000000004</v>
      </c>
      <c r="C43">
        <v>1.814E-2</v>
      </c>
      <c r="D43">
        <f t="shared" si="0"/>
        <v>2.1816615649929118E-2</v>
      </c>
      <c r="I43" t="s">
        <v>7</v>
      </c>
      <c r="M43" s="1">
        <v>-1.75</v>
      </c>
      <c r="N43" s="1">
        <v>7.9799999999999996E-2</v>
      </c>
      <c r="O43">
        <v>2.1690000000000001E-2</v>
      </c>
      <c r="P43">
        <f t="shared" si="1"/>
        <v>-3.0543261909900768E-2</v>
      </c>
      <c r="R43" t="s">
        <v>8</v>
      </c>
      <c r="S43">
        <f>S47/(S48)^2</f>
        <v>1.2242618083877224E-3</v>
      </c>
    </row>
    <row r="44" spans="1:19">
      <c r="A44" s="2">
        <v>1.5</v>
      </c>
      <c r="B44" s="2">
        <v>0.5474</v>
      </c>
      <c r="C44">
        <v>1.813E-2</v>
      </c>
      <c r="D44">
        <f t="shared" si="0"/>
        <v>2.6179938779914941E-2</v>
      </c>
      <c r="I44" t="s">
        <v>7</v>
      </c>
      <c r="M44" s="2">
        <v>-1.5</v>
      </c>
      <c r="N44" s="2">
        <v>0.1048</v>
      </c>
      <c r="O44">
        <v>2.0830000000000001E-2</v>
      </c>
      <c r="P44">
        <f t="shared" si="1"/>
        <v>-2.6179938779914941E-2</v>
      </c>
      <c r="R44" t="s">
        <v>9</v>
      </c>
      <c r="S44">
        <v>100000</v>
      </c>
    </row>
    <row r="45" spans="1:19">
      <c r="A45" s="1">
        <v>1.75</v>
      </c>
      <c r="B45" s="1">
        <v>0.57969999999999999</v>
      </c>
      <c r="C45">
        <v>1.788E-2</v>
      </c>
      <c r="D45">
        <f t="shared" si="0"/>
        <v>3.0543261909900768E-2</v>
      </c>
      <c r="I45" t="s">
        <v>7</v>
      </c>
      <c r="M45" s="1">
        <v>-1.25</v>
      </c>
      <c r="N45" s="1">
        <v>0.1696</v>
      </c>
      <c r="O45">
        <v>1.958E-2</v>
      </c>
      <c r="P45">
        <f t="shared" si="1"/>
        <v>-2.1816615649929118E-2</v>
      </c>
      <c r="R45" t="s">
        <v>10</v>
      </c>
      <c r="S45">
        <v>-0.5</v>
      </c>
    </row>
    <row r="46" spans="1:19">
      <c r="A46" s="2">
        <v>2</v>
      </c>
      <c r="B46" s="2">
        <v>0.60850000000000004</v>
      </c>
      <c r="C46">
        <v>1.772E-2</v>
      </c>
      <c r="D46">
        <f t="shared" si="0"/>
        <v>3.4906585039886591E-2</v>
      </c>
      <c r="I46" t="s">
        <v>7</v>
      </c>
      <c r="M46" s="2">
        <v>-1</v>
      </c>
      <c r="N46" s="2">
        <v>0.21</v>
      </c>
      <c r="O46">
        <v>1.9470000000000001E-2</v>
      </c>
      <c r="P46">
        <f t="shared" si="1"/>
        <v>-1.7453292519943295E-2</v>
      </c>
      <c r="R46" t="s">
        <v>11</v>
      </c>
      <c r="S46">
        <f>N50</f>
        <v>0.3674</v>
      </c>
    </row>
    <row r="47" spans="1:19">
      <c r="A47" s="1">
        <v>2.25</v>
      </c>
      <c r="B47" s="1">
        <v>0.63390000000000002</v>
      </c>
      <c r="C47">
        <v>1.7690000000000001E-2</v>
      </c>
      <c r="D47">
        <f t="shared" si="0"/>
        <v>3.9269908169872414E-2</v>
      </c>
      <c r="I47" t="s">
        <v>7</v>
      </c>
      <c r="M47" s="1">
        <v>-0.75</v>
      </c>
      <c r="N47" s="1">
        <v>0.26850000000000002</v>
      </c>
      <c r="O47">
        <v>1.9019999999999999E-2</v>
      </c>
      <c r="P47">
        <f t="shared" si="1"/>
        <v>-1.3089969389957471E-2</v>
      </c>
      <c r="R47" t="s">
        <v>12</v>
      </c>
      <c r="S47">
        <f>S53-S40</f>
        <v>4.3999999999999942E-4</v>
      </c>
    </row>
    <row r="48" spans="1:19">
      <c r="A48" s="2">
        <v>2.5</v>
      </c>
      <c r="B48" s="2">
        <v>0.66069999999999995</v>
      </c>
      <c r="C48">
        <v>1.7610000000000001E-2</v>
      </c>
      <c r="D48">
        <f t="shared" si="0"/>
        <v>4.3633231299858237E-2</v>
      </c>
      <c r="I48" t="s">
        <v>7</v>
      </c>
      <c r="M48" s="2">
        <v>-0.5</v>
      </c>
      <c r="N48" s="2">
        <v>0.29709999999999998</v>
      </c>
      <c r="O48">
        <v>1.899E-2</v>
      </c>
      <c r="P48">
        <f t="shared" si="1"/>
        <v>-8.7266462599716477E-3</v>
      </c>
      <c r="R48" t="s">
        <v>13</v>
      </c>
      <c r="S48">
        <f>S51-S41</f>
        <v>0.59949999999999992</v>
      </c>
    </row>
    <row r="49" spans="1:19">
      <c r="A49" s="1">
        <v>2.75</v>
      </c>
      <c r="B49" s="1">
        <v>0.6885</v>
      </c>
      <c r="C49">
        <v>1.7500000000000002E-2</v>
      </c>
      <c r="D49">
        <f t="shared" si="0"/>
        <v>4.799655442984406E-2</v>
      </c>
      <c r="I49" t="s">
        <v>7</v>
      </c>
      <c r="M49" s="1">
        <v>-0.25</v>
      </c>
      <c r="N49" s="1">
        <v>0.33650000000000002</v>
      </c>
      <c r="O49">
        <v>1.882E-2</v>
      </c>
      <c r="P49">
        <f t="shared" si="1"/>
        <v>-4.3633231299858239E-3</v>
      </c>
      <c r="R49" t="s">
        <v>14</v>
      </c>
      <c r="S49">
        <f>S52-S41</f>
        <v>-1.1426000000000001</v>
      </c>
    </row>
    <row r="50" spans="1:19">
      <c r="A50" s="2">
        <v>3</v>
      </c>
      <c r="B50" s="2">
        <v>0.71660000000000001</v>
      </c>
      <c r="C50">
        <v>1.7389999999999999E-2</v>
      </c>
      <c r="D50">
        <f t="shared" si="0"/>
        <v>5.2359877559829883E-2</v>
      </c>
      <c r="I50" t="s">
        <v>7</v>
      </c>
      <c r="M50" s="2">
        <v>0</v>
      </c>
      <c r="N50" s="2">
        <v>0.3674</v>
      </c>
      <c r="O50">
        <v>1.8749999999999999E-2</v>
      </c>
      <c r="P50">
        <f t="shared" si="1"/>
        <v>0</v>
      </c>
      <c r="R50" t="s">
        <v>15</v>
      </c>
      <c r="S50">
        <f>S54-S40</f>
        <v>2.5399999999999999E-2</v>
      </c>
    </row>
    <row r="51" spans="1:19">
      <c r="A51" s="1">
        <v>3.25</v>
      </c>
      <c r="B51" s="1">
        <v>0.74380000000000002</v>
      </c>
      <c r="C51">
        <v>1.7299999999999999E-2</v>
      </c>
      <c r="D51">
        <f t="shared" si="0"/>
        <v>5.6723200689815713E-2</v>
      </c>
      <c r="I51" t="s">
        <v>7</v>
      </c>
      <c r="M51" s="1">
        <v>0.25</v>
      </c>
      <c r="N51" s="1">
        <v>0.39600000000000002</v>
      </c>
      <c r="O51">
        <v>1.8749999999999999E-2</v>
      </c>
      <c r="P51">
        <f t="shared" si="1"/>
        <v>4.3633231299858239E-3</v>
      </c>
      <c r="R51" t="s">
        <v>16</v>
      </c>
      <c r="S51">
        <f>G16</f>
        <v>1.3694</v>
      </c>
    </row>
    <row r="52" spans="1:19">
      <c r="A52" s="2">
        <v>3.5</v>
      </c>
      <c r="B52" s="2">
        <v>0.76990000000000003</v>
      </c>
      <c r="C52">
        <v>1.7270000000000001E-2</v>
      </c>
      <c r="D52">
        <f t="shared" si="0"/>
        <v>6.1086523819801536E-2</v>
      </c>
      <c r="I52" t="s">
        <v>7</v>
      </c>
      <c r="M52" s="2">
        <v>0.5</v>
      </c>
      <c r="N52" s="2">
        <v>0.43409999999999999</v>
      </c>
      <c r="O52">
        <v>1.8460000000000001E-2</v>
      </c>
      <c r="P52">
        <f t="shared" si="1"/>
        <v>8.7266462599716477E-3</v>
      </c>
      <c r="R52" t="s">
        <v>17</v>
      </c>
      <c r="S52">
        <f>MIN(N31:N69)</f>
        <v>-0.37269999999999998</v>
      </c>
    </row>
    <row r="53" spans="1:19">
      <c r="A53">
        <v>3.75</v>
      </c>
      <c r="B53">
        <v>0.7954</v>
      </c>
      <c r="C53">
        <v>1.729E-2</v>
      </c>
      <c r="D53">
        <f t="shared" si="0"/>
        <v>6.5449846949787352E-2</v>
      </c>
      <c r="I53" t="s">
        <v>8</v>
      </c>
      <c r="M53" s="1">
        <v>0.75</v>
      </c>
      <c r="N53" s="1">
        <v>0.4587</v>
      </c>
      <c r="O53">
        <v>1.8509999999999999E-2</v>
      </c>
      <c r="P53">
        <f t="shared" si="1"/>
        <v>1.3089969389957471E-2</v>
      </c>
      <c r="R53" t="s">
        <v>19</v>
      </c>
      <c r="S53">
        <f>O69</f>
        <v>1.771E-2</v>
      </c>
    </row>
    <row r="54" spans="1:19">
      <c r="A54">
        <v>4</v>
      </c>
      <c r="B54">
        <v>0.82110000000000005</v>
      </c>
      <c r="C54">
        <v>1.7319999999999999E-2</v>
      </c>
      <c r="D54">
        <f t="shared" si="0"/>
        <v>6.9813170079773182E-2</v>
      </c>
      <c r="I54" t="s">
        <v>8</v>
      </c>
      <c r="M54" s="2">
        <v>1</v>
      </c>
      <c r="N54" s="2">
        <v>0.495</v>
      </c>
      <c r="O54">
        <v>1.8200000000000001E-2</v>
      </c>
      <c r="P54">
        <f t="shared" si="1"/>
        <v>1.7453292519943295E-2</v>
      </c>
      <c r="R54" t="s">
        <v>18</v>
      </c>
      <c r="S54">
        <f>O31</f>
        <v>4.267E-2</v>
      </c>
    </row>
    <row r="55" spans="1:19">
      <c r="A55">
        <v>4.25</v>
      </c>
      <c r="B55">
        <v>0.84709999999999996</v>
      </c>
      <c r="C55">
        <v>1.737E-2</v>
      </c>
      <c r="D55">
        <f t="shared" si="0"/>
        <v>7.4176493209759012E-2</v>
      </c>
      <c r="I55" t="s">
        <v>8</v>
      </c>
      <c r="M55" s="1">
        <v>1.25</v>
      </c>
      <c r="N55" s="1">
        <v>0.52180000000000004</v>
      </c>
      <c r="O55">
        <v>1.814E-2</v>
      </c>
      <c r="P55">
        <f t="shared" si="1"/>
        <v>2.1816615649929118E-2</v>
      </c>
      <c r="R55" t="s">
        <v>20</v>
      </c>
      <c r="S55">
        <v>7.7927999999999997</v>
      </c>
    </row>
    <row r="56" spans="1:19">
      <c r="A56">
        <v>4.5</v>
      </c>
      <c r="B56">
        <v>0.87380000000000002</v>
      </c>
      <c r="C56">
        <v>1.746E-2</v>
      </c>
      <c r="D56">
        <f t="shared" si="0"/>
        <v>7.8539816339744828E-2</v>
      </c>
      <c r="I56" t="s">
        <v>8</v>
      </c>
      <c r="M56" s="2">
        <v>1.5</v>
      </c>
      <c r="N56" s="2">
        <v>0.5474</v>
      </c>
      <c r="O56">
        <v>1.813E-2</v>
      </c>
      <c r="P56">
        <f t="shared" si="1"/>
        <v>2.6179938779914941E-2</v>
      </c>
    </row>
    <row r="57" spans="1:19">
      <c r="A57">
        <v>4.75</v>
      </c>
      <c r="B57">
        <v>0.8972</v>
      </c>
      <c r="C57">
        <v>1.771E-2</v>
      </c>
      <c r="D57">
        <f t="shared" si="0"/>
        <v>8.2903139469730644E-2</v>
      </c>
      <c r="I57" t="s">
        <v>8</v>
      </c>
      <c r="M57" s="1">
        <v>1.75</v>
      </c>
      <c r="N57" s="1">
        <v>0.57969999999999999</v>
      </c>
      <c r="O57">
        <v>1.788E-2</v>
      </c>
      <c r="P57">
        <f t="shared" si="1"/>
        <v>3.0543261909900768E-2</v>
      </c>
    </row>
    <row r="58" spans="1:19">
      <c r="A58">
        <v>5</v>
      </c>
      <c r="B58">
        <v>0.92130000000000001</v>
      </c>
      <c r="C58">
        <v>1.7979999999999999E-2</v>
      </c>
      <c r="D58">
        <f t="shared" si="0"/>
        <v>8.7266462599716474E-2</v>
      </c>
      <c r="I58" t="s">
        <v>8</v>
      </c>
      <c r="M58" s="2">
        <v>2</v>
      </c>
      <c r="N58" s="2">
        <v>0.60850000000000004</v>
      </c>
      <c r="O58">
        <v>1.772E-2</v>
      </c>
      <c r="P58">
        <f t="shared" si="1"/>
        <v>3.4906585039886591E-2</v>
      </c>
    </row>
    <row r="59" spans="1:19">
      <c r="A59">
        <v>5.25</v>
      </c>
      <c r="B59">
        <v>0.94599999999999995</v>
      </c>
      <c r="C59">
        <v>1.8290000000000001E-2</v>
      </c>
      <c r="D59">
        <f t="shared" si="0"/>
        <v>9.1629785729702304E-2</v>
      </c>
      <c r="I59" t="s">
        <v>8</v>
      </c>
      <c r="M59" s="1">
        <v>2.25</v>
      </c>
      <c r="N59" s="1">
        <v>0.63390000000000002</v>
      </c>
      <c r="O59">
        <v>1.7690000000000001E-2</v>
      </c>
      <c r="P59">
        <f t="shared" si="1"/>
        <v>3.9269908169872414E-2</v>
      </c>
    </row>
    <row r="60" spans="1:19">
      <c r="A60">
        <v>5.5</v>
      </c>
      <c r="B60">
        <v>0.97060000000000002</v>
      </c>
      <c r="C60">
        <v>1.8630000000000001E-2</v>
      </c>
      <c r="D60">
        <f t="shared" si="0"/>
        <v>9.599310885968812E-2</v>
      </c>
      <c r="I60" t="s">
        <v>8</v>
      </c>
      <c r="M60" s="2">
        <v>2.5</v>
      </c>
      <c r="N60" s="2">
        <v>0.66069999999999995</v>
      </c>
      <c r="O60">
        <v>1.7610000000000001E-2</v>
      </c>
      <c r="P60">
        <f t="shared" si="1"/>
        <v>4.3633231299858237E-2</v>
      </c>
    </row>
    <row r="61" spans="1:19">
      <c r="A61">
        <v>5.75</v>
      </c>
      <c r="B61">
        <v>0.99490000000000001</v>
      </c>
      <c r="C61">
        <v>1.9009999999999999E-2</v>
      </c>
      <c r="D61">
        <f t="shared" si="0"/>
        <v>0.10035643198967394</v>
      </c>
      <c r="I61" t="s">
        <v>8</v>
      </c>
      <c r="M61" s="1">
        <v>2.75</v>
      </c>
      <c r="N61" s="1">
        <v>0.6885</v>
      </c>
      <c r="O61">
        <v>1.7500000000000002E-2</v>
      </c>
      <c r="P61">
        <f t="shared" si="1"/>
        <v>4.799655442984406E-2</v>
      </c>
    </row>
    <row r="62" spans="1:19">
      <c r="A62">
        <v>6</v>
      </c>
      <c r="B62">
        <v>1.0187999999999999</v>
      </c>
      <c r="C62">
        <v>1.941E-2</v>
      </c>
      <c r="D62">
        <f t="shared" si="0"/>
        <v>0.10471975511965977</v>
      </c>
      <c r="I62" t="s">
        <v>8</v>
      </c>
      <c r="M62" s="2">
        <v>3</v>
      </c>
      <c r="N62" s="2">
        <v>0.71660000000000001</v>
      </c>
      <c r="O62">
        <v>1.7389999999999999E-2</v>
      </c>
      <c r="P62">
        <f t="shared" si="1"/>
        <v>5.2359877559829883E-2</v>
      </c>
    </row>
    <row r="63" spans="1:19">
      <c r="A63">
        <v>6.25</v>
      </c>
      <c r="B63">
        <v>1.0422</v>
      </c>
      <c r="C63">
        <v>1.9779999999999999E-2</v>
      </c>
      <c r="D63">
        <f t="shared" si="0"/>
        <v>0.1090830782496456</v>
      </c>
      <c r="I63" t="s">
        <v>8</v>
      </c>
      <c r="M63" s="1">
        <v>3.25</v>
      </c>
      <c r="N63" s="1">
        <v>0.74380000000000002</v>
      </c>
      <c r="O63">
        <v>1.7299999999999999E-2</v>
      </c>
      <c r="P63">
        <f t="shared" si="1"/>
        <v>5.6723200689815713E-2</v>
      </c>
    </row>
    <row r="64" spans="1:19">
      <c r="A64">
        <v>6.5</v>
      </c>
      <c r="B64">
        <v>1.0649999999999999</v>
      </c>
      <c r="C64">
        <v>2.0140000000000002E-2</v>
      </c>
      <c r="D64">
        <f t="shared" si="0"/>
        <v>0.11344640137963143</v>
      </c>
      <c r="I64" t="s">
        <v>8</v>
      </c>
      <c r="M64" s="2">
        <v>3.5</v>
      </c>
      <c r="N64" s="2">
        <v>0.76990000000000003</v>
      </c>
      <c r="O64">
        <v>1.7270000000000001E-2</v>
      </c>
      <c r="P64">
        <f t="shared" si="1"/>
        <v>6.1086523819801536E-2</v>
      </c>
    </row>
    <row r="65" spans="1:16">
      <c r="A65">
        <v>6.75</v>
      </c>
      <c r="B65">
        <v>1.0872999999999999</v>
      </c>
      <c r="C65">
        <v>2.051E-2</v>
      </c>
      <c r="D65">
        <f t="shared" si="0"/>
        <v>0.11780972450961724</v>
      </c>
      <c r="I65" t="s">
        <v>8</v>
      </c>
      <c r="M65">
        <v>3.75</v>
      </c>
      <c r="N65">
        <v>0.7954</v>
      </c>
      <c r="O65">
        <v>1.729E-2</v>
      </c>
      <c r="P65">
        <f t="shared" si="1"/>
        <v>6.5449846949787352E-2</v>
      </c>
    </row>
    <row r="66" spans="1:16">
      <c r="A66">
        <v>7</v>
      </c>
      <c r="B66">
        <v>1.1093999999999999</v>
      </c>
      <c r="C66">
        <v>2.094E-2</v>
      </c>
      <c r="D66">
        <f t="shared" si="0"/>
        <v>0.12217304763960307</v>
      </c>
      <c r="I66" t="s">
        <v>8</v>
      </c>
      <c r="M66">
        <v>4</v>
      </c>
      <c r="N66">
        <v>0.82110000000000005</v>
      </c>
      <c r="O66">
        <v>1.7319999999999999E-2</v>
      </c>
      <c r="P66">
        <f t="shared" si="1"/>
        <v>6.9813170079773182E-2</v>
      </c>
    </row>
    <row r="67" spans="1:16">
      <c r="A67">
        <v>7.25</v>
      </c>
      <c r="B67">
        <v>1.1315</v>
      </c>
      <c r="C67">
        <v>2.1420000000000002E-2</v>
      </c>
      <c r="D67">
        <f t="shared" ref="D67:D114" si="2">PI()*A67/180</f>
        <v>0.1265363707695889</v>
      </c>
      <c r="I67" t="s">
        <v>8</v>
      </c>
      <c r="M67">
        <v>4.25</v>
      </c>
      <c r="N67">
        <v>0.84709999999999996</v>
      </c>
      <c r="O67">
        <v>1.737E-2</v>
      </c>
      <c r="P67">
        <f t="shared" si="1"/>
        <v>7.4176493209759012E-2</v>
      </c>
    </row>
    <row r="68" spans="1:16">
      <c r="A68">
        <v>7.5</v>
      </c>
      <c r="B68">
        <v>1.1536</v>
      </c>
      <c r="C68">
        <v>2.1909999999999999E-2</v>
      </c>
      <c r="D68">
        <f t="shared" si="2"/>
        <v>0.1308996938995747</v>
      </c>
      <c r="I68" t="s">
        <v>8</v>
      </c>
      <c r="M68">
        <v>4.5</v>
      </c>
      <c r="N68">
        <v>0.87380000000000002</v>
      </c>
      <c r="O68">
        <v>1.746E-2</v>
      </c>
      <c r="P68">
        <f t="shared" si="1"/>
        <v>7.8539816339744828E-2</v>
      </c>
    </row>
    <row r="69" spans="1:16">
      <c r="A69">
        <v>7.75</v>
      </c>
      <c r="B69">
        <v>1.1755</v>
      </c>
      <c r="C69">
        <v>2.2409999999999999E-2</v>
      </c>
      <c r="D69">
        <f t="shared" si="2"/>
        <v>0.13526301702956053</v>
      </c>
      <c r="I69" t="s">
        <v>8</v>
      </c>
      <c r="M69">
        <v>4.75</v>
      </c>
      <c r="N69">
        <v>0.8972</v>
      </c>
      <c r="O69">
        <v>1.771E-2</v>
      </c>
      <c r="P69">
        <f t="shared" si="1"/>
        <v>8.2903139469730644E-2</v>
      </c>
    </row>
    <row r="70" spans="1:16">
      <c r="A70">
        <v>8</v>
      </c>
      <c r="B70">
        <v>1.1971000000000001</v>
      </c>
      <c r="C70">
        <v>2.2929999999999999E-2</v>
      </c>
      <c r="D70">
        <f t="shared" si="2"/>
        <v>0.13962634015954636</v>
      </c>
      <c r="I70" t="s">
        <v>8</v>
      </c>
    </row>
    <row r="71" spans="1:16">
      <c r="A71">
        <v>8.25</v>
      </c>
      <c r="B71">
        <v>1.2181999999999999</v>
      </c>
      <c r="C71">
        <v>2.3470000000000001E-2</v>
      </c>
      <c r="D71">
        <f t="shared" si="2"/>
        <v>0.14398966328953219</v>
      </c>
      <c r="I71" t="s">
        <v>8</v>
      </c>
    </row>
    <row r="72" spans="1:16">
      <c r="A72">
        <v>8.5</v>
      </c>
      <c r="B72">
        <v>1.2387999999999999</v>
      </c>
      <c r="C72">
        <v>2.4049999999999998E-2</v>
      </c>
      <c r="D72">
        <f t="shared" si="2"/>
        <v>0.14835298641951802</v>
      </c>
      <c r="I72" t="s">
        <v>8</v>
      </c>
    </row>
    <row r="73" spans="1:16">
      <c r="A73">
        <v>8.75</v>
      </c>
      <c r="B73">
        <v>1.2581</v>
      </c>
      <c r="C73">
        <v>2.4660000000000001E-2</v>
      </c>
      <c r="D73">
        <f t="shared" si="2"/>
        <v>0.15271630954950383</v>
      </c>
      <c r="I73" t="s">
        <v>8</v>
      </c>
    </row>
    <row r="74" spans="1:16">
      <c r="A74">
        <v>9</v>
      </c>
      <c r="B74">
        <v>1.2755000000000001</v>
      </c>
      <c r="C74">
        <v>2.5309999999999999E-2</v>
      </c>
      <c r="D74">
        <f t="shared" si="2"/>
        <v>0.15707963267948966</v>
      </c>
      <c r="I74" t="s">
        <v>8</v>
      </c>
    </row>
    <row r="75" spans="1:16">
      <c r="A75">
        <v>9.25</v>
      </c>
      <c r="B75">
        <v>1.2907999999999999</v>
      </c>
      <c r="C75">
        <v>2.5989999999999999E-2</v>
      </c>
      <c r="D75">
        <f t="shared" si="2"/>
        <v>0.16144295580947549</v>
      </c>
      <c r="I75" t="s">
        <v>8</v>
      </c>
    </row>
    <row r="76" spans="1:16">
      <c r="A76">
        <v>9.5</v>
      </c>
      <c r="B76">
        <v>1.3041</v>
      </c>
      <c r="C76">
        <v>2.665E-2</v>
      </c>
      <c r="D76">
        <f t="shared" si="2"/>
        <v>0.16580627893946129</v>
      </c>
      <c r="I76" t="s">
        <v>8</v>
      </c>
    </row>
    <row r="77" spans="1:16">
      <c r="A77">
        <v>9.75</v>
      </c>
      <c r="B77">
        <v>1.3159000000000001</v>
      </c>
      <c r="C77">
        <v>2.7310000000000001E-2</v>
      </c>
      <c r="D77">
        <f t="shared" si="2"/>
        <v>0.17016960206944712</v>
      </c>
      <c r="I77" t="s">
        <v>8</v>
      </c>
    </row>
    <row r="78" spans="1:16">
      <c r="A78">
        <v>10</v>
      </c>
      <c r="B78">
        <v>1.3249</v>
      </c>
      <c r="C78">
        <v>2.802E-2</v>
      </c>
      <c r="D78">
        <f t="shared" si="2"/>
        <v>0.17453292519943295</v>
      </c>
      <c r="I78" t="s">
        <v>8</v>
      </c>
    </row>
    <row r="79" spans="1:16">
      <c r="A79">
        <v>10.25</v>
      </c>
      <c r="B79">
        <v>1.3309</v>
      </c>
      <c r="C79">
        <v>2.8760000000000001E-2</v>
      </c>
      <c r="D79">
        <f t="shared" si="2"/>
        <v>0.17889624832941875</v>
      </c>
      <c r="I79" t="s">
        <v>8</v>
      </c>
    </row>
    <row r="80" spans="1:16">
      <c r="A80">
        <v>10.5</v>
      </c>
      <c r="B80">
        <v>1.3363</v>
      </c>
      <c r="C80">
        <v>2.954E-2</v>
      </c>
      <c r="D80">
        <f t="shared" si="2"/>
        <v>0.18325957145940461</v>
      </c>
      <c r="I80" t="s">
        <v>8</v>
      </c>
    </row>
    <row r="81" spans="1:9">
      <c r="A81">
        <v>10.75</v>
      </c>
      <c r="B81">
        <v>1.3412999999999999</v>
      </c>
      <c r="C81">
        <v>3.0439999999999998E-2</v>
      </c>
      <c r="D81">
        <f t="shared" si="2"/>
        <v>0.18762289458939041</v>
      </c>
      <c r="I81" t="s">
        <v>8</v>
      </c>
    </row>
    <row r="82" spans="1:9">
      <c r="A82">
        <v>11</v>
      </c>
      <c r="B82">
        <v>1.3472999999999999</v>
      </c>
      <c r="C82">
        <v>3.1480000000000001E-2</v>
      </c>
      <c r="D82">
        <f t="shared" si="2"/>
        <v>0.19198621771937624</v>
      </c>
      <c r="I82" t="s">
        <v>8</v>
      </c>
    </row>
    <row r="83" spans="1:9">
      <c r="A83">
        <v>11.25</v>
      </c>
      <c r="B83">
        <v>1.3539000000000001</v>
      </c>
      <c r="C83">
        <v>3.261E-2</v>
      </c>
      <c r="D83">
        <f t="shared" si="2"/>
        <v>0.19634954084936207</v>
      </c>
      <c r="I83" t="s">
        <v>8</v>
      </c>
    </row>
    <row r="84" spans="1:9">
      <c r="A84">
        <v>11.5</v>
      </c>
      <c r="B84">
        <v>1.3593999999999999</v>
      </c>
      <c r="C84">
        <v>3.3849999999999998E-2</v>
      </c>
      <c r="D84">
        <f t="shared" si="2"/>
        <v>0.20071286397934787</v>
      </c>
      <c r="I84" t="s">
        <v>8</v>
      </c>
    </row>
    <row r="85" spans="1:9">
      <c r="A85">
        <v>11.75</v>
      </c>
      <c r="B85">
        <v>1.3649</v>
      </c>
      <c r="C85">
        <v>3.5200000000000002E-2</v>
      </c>
      <c r="D85">
        <f t="shared" si="2"/>
        <v>0.20507618710933373</v>
      </c>
      <c r="I85" t="s">
        <v>8</v>
      </c>
    </row>
    <row r="86" spans="1:9">
      <c r="A86">
        <v>12</v>
      </c>
      <c r="B86">
        <v>1.3683000000000001</v>
      </c>
      <c r="C86">
        <v>3.6659999999999998E-2</v>
      </c>
      <c r="D86">
        <f t="shared" si="2"/>
        <v>0.20943951023931953</v>
      </c>
      <c r="I86" t="s">
        <v>8</v>
      </c>
    </row>
    <row r="87" spans="1:9">
      <c r="A87">
        <v>12.25</v>
      </c>
      <c r="B87">
        <v>1.3687</v>
      </c>
      <c r="C87">
        <v>3.8260000000000002E-2</v>
      </c>
      <c r="D87">
        <f t="shared" si="2"/>
        <v>0.21380283336930536</v>
      </c>
      <c r="I87" t="s">
        <v>8</v>
      </c>
    </row>
    <row r="88" spans="1:9">
      <c r="A88">
        <v>12.5</v>
      </c>
      <c r="B88">
        <v>1.3694</v>
      </c>
      <c r="C88">
        <v>4.0070000000000001E-2</v>
      </c>
      <c r="D88">
        <f t="shared" si="2"/>
        <v>0.21816615649929119</v>
      </c>
      <c r="I88" t="s">
        <v>8</v>
      </c>
    </row>
    <row r="89" spans="1:9">
      <c r="A89">
        <v>12.75</v>
      </c>
      <c r="B89">
        <v>1.3687</v>
      </c>
      <c r="C89">
        <v>4.2070000000000003E-2</v>
      </c>
      <c r="D89">
        <f t="shared" si="2"/>
        <v>0.22252947962927699</v>
      </c>
      <c r="I89" t="s">
        <v>8</v>
      </c>
    </row>
    <row r="90" spans="1:9">
      <c r="A90">
        <v>13</v>
      </c>
      <c r="B90">
        <v>1.3644000000000001</v>
      </c>
      <c r="C90">
        <v>4.4420000000000001E-2</v>
      </c>
      <c r="D90">
        <f t="shared" si="2"/>
        <v>0.22689280275926285</v>
      </c>
      <c r="I90" t="s">
        <v>8</v>
      </c>
    </row>
    <row r="91" spans="1:9">
      <c r="A91">
        <v>13.25</v>
      </c>
      <c r="B91">
        <v>1.3568</v>
      </c>
      <c r="C91">
        <v>4.727E-2</v>
      </c>
      <c r="D91">
        <f t="shared" si="2"/>
        <v>0.23125612588924865</v>
      </c>
      <c r="I91" t="s">
        <v>8</v>
      </c>
    </row>
    <row r="92" spans="1:9">
      <c r="A92">
        <v>13.5</v>
      </c>
      <c r="B92">
        <v>1.3455999999999999</v>
      </c>
      <c r="C92">
        <v>5.0700000000000002E-2</v>
      </c>
      <c r="D92">
        <f t="shared" si="2"/>
        <v>0.23561944901923448</v>
      </c>
      <c r="I92" t="s">
        <v>8</v>
      </c>
    </row>
    <row r="93" spans="1:9">
      <c r="A93">
        <v>13.75</v>
      </c>
      <c r="B93">
        <v>1.3323</v>
      </c>
      <c r="C93">
        <v>5.4640000000000001E-2</v>
      </c>
      <c r="D93">
        <f t="shared" si="2"/>
        <v>0.23998277214922031</v>
      </c>
      <c r="I93" t="s">
        <v>8</v>
      </c>
    </row>
    <row r="94" spans="1:9">
      <c r="A94">
        <v>14</v>
      </c>
      <c r="B94">
        <v>1.3196000000000001</v>
      </c>
      <c r="C94">
        <v>5.8729999999999997E-2</v>
      </c>
      <c r="D94">
        <f t="shared" si="2"/>
        <v>0.24434609527920614</v>
      </c>
      <c r="I94" t="s">
        <v>8</v>
      </c>
    </row>
    <row r="95" spans="1:9">
      <c r="A95">
        <v>14.25</v>
      </c>
      <c r="B95">
        <v>1.3103</v>
      </c>
      <c r="C95">
        <v>6.2549999999999994E-2</v>
      </c>
      <c r="D95">
        <f t="shared" si="2"/>
        <v>0.24870941840919195</v>
      </c>
      <c r="I95" t="s">
        <v>8</v>
      </c>
    </row>
    <row r="96" spans="1:9">
      <c r="A96">
        <v>14.5</v>
      </c>
      <c r="B96">
        <v>1.3049999999999999</v>
      </c>
      <c r="C96">
        <v>6.6220000000000001E-2</v>
      </c>
      <c r="D96">
        <f t="shared" si="2"/>
        <v>0.2530727415391778</v>
      </c>
      <c r="I96" t="s">
        <v>8</v>
      </c>
    </row>
    <row r="97" spans="1:9">
      <c r="A97">
        <v>14.75</v>
      </c>
      <c r="B97">
        <v>1.3010999999999999</v>
      </c>
      <c r="C97">
        <v>6.9629999999999997E-2</v>
      </c>
      <c r="D97">
        <f t="shared" si="2"/>
        <v>0.25743606466916358</v>
      </c>
      <c r="I97" t="s">
        <v>8</v>
      </c>
    </row>
    <row r="98" spans="1:9">
      <c r="A98">
        <v>15</v>
      </c>
      <c r="B98">
        <v>1.2996000000000001</v>
      </c>
      <c r="C98">
        <v>7.2889999999999996E-2</v>
      </c>
      <c r="D98">
        <f t="shared" si="2"/>
        <v>0.26179938779914941</v>
      </c>
      <c r="I98" t="s">
        <v>8</v>
      </c>
    </row>
    <row r="99" spans="1:9">
      <c r="A99">
        <v>15.25</v>
      </c>
      <c r="B99">
        <v>1.2969999999999999</v>
      </c>
      <c r="C99">
        <v>7.6469999999999996E-2</v>
      </c>
      <c r="D99">
        <f t="shared" si="2"/>
        <v>0.26616271092913524</v>
      </c>
      <c r="I99" t="s">
        <v>8</v>
      </c>
    </row>
    <row r="100" spans="1:9">
      <c r="A100">
        <v>15.5</v>
      </c>
      <c r="B100">
        <v>1.2951999999999999</v>
      </c>
      <c r="C100">
        <v>7.9850000000000004E-2</v>
      </c>
      <c r="D100">
        <f t="shared" si="2"/>
        <v>0.27052603405912107</v>
      </c>
      <c r="I100" t="s">
        <v>8</v>
      </c>
    </row>
    <row r="101" spans="1:9">
      <c r="A101">
        <v>15.75</v>
      </c>
      <c r="B101">
        <v>1.2975000000000001</v>
      </c>
      <c r="C101">
        <v>8.2610000000000003E-2</v>
      </c>
      <c r="D101">
        <f t="shared" si="2"/>
        <v>0.2748893571891069</v>
      </c>
      <c r="I101" t="s">
        <v>8</v>
      </c>
    </row>
    <row r="102" spans="1:9">
      <c r="A102">
        <v>16</v>
      </c>
      <c r="B102">
        <v>1.2921</v>
      </c>
      <c r="C102">
        <v>8.6870000000000003E-2</v>
      </c>
      <c r="D102">
        <f t="shared" si="2"/>
        <v>0.27925268031909273</v>
      </c>
      <c r="I102" t="s">
        <v>8</v>
      </c>
    </row>
    <row r="103" spans="1:9">
      <c r="A103">
        <v>16.25</v>
      </c>
      <c r="B103">
        <v>1.2873000000000001</v>
      </c>
      <c r="C103">
        <v>9.1109999999999997E-2</v>
      </c>
      <c r="D103">
        <f t="shared" si="2"/>
        <v>0.28361600344907856</v>
      </c>
      <c r="I103" t="s">
        <v>8</v>
      </c>
    </row>
    <row r="104" spans="1:9">
      <c r="A104">
        <v>16.5</v>
      </c>
      <c r="B104">
        <v>1.2822</v>
      </c>
      <c r="C104">
        <v>9.5460000000000003E-2</v>
      </c>
      <c r="D104">
        <f t="shared" si="2"/>
        <v>0.28797932657906439</v>
      </c>
      <c r="I104" t="s">
        <v>8</v>
      </c>
    </row>
    <row r="105" spans="1:9">
      <c r="A105">
        <v>16.75</v>
      </c>
      <c r="B105">
        <v>1.2755000000000001</v>
      </c>
      <c r="C105">
        <v>0.10014000000000001</v>
      </c>
      <c r="D105">
        <f t="shared" si="2"/>
        <v>0.29234264970905016</v>
      </c>
      <c r="I105" t="s">
        <v>8</v>
      </c>
    </row>
    <row r="106" spans="1:9">
      <c r="A106">
        <v>17</v>
      </c>
      <c r="B106">
        <v>1.2673000000000001</v>
      </c>
      <c r="C106">
        <v>0.10518</v>
      </c>
      <c r="D106">
        <f t="shared" si="2"/>
        <v>0.29670597283903605</v>
      </c>
      <c r="I106" t="s">
        <v>8</v>
      </c>
    </row>
    <row r="107" spans="1:9">
      <c r="A107">
        <v>17.25</v>
      </c>
      <c r="B107">
        <v>1.2567999999999999</v>
      </c>
      <c r="C107">
        <v>0.11076999999999999</v>
      </c>
      <c r="D107">
        <f t="shared" si="2"/>
        <v>0.30106929596902182</v>
      </c>
      <c r="I107" t="s">
        <v>8</v>
      </c>
    </row>
    <row r="108" spans="1:9">
      <c r="A108">
        <v>17.5</v>
      </c>
      <c r="B108">
        <v>1.2419</v>
      </c>
      <c r="C108">
        <v>0.11738999999999999</v>
      </c>
      <c r="D108">
        <f t="shared" si="2"/>
        <v>0.30543261909900765</v>
      </c>
      <c r="I108" t="s">
        <v>8</v>
      </c>
    </row>
    <row r="109" spans="1:9">
      <c r="A109">
        <v>17.75</v>
      </c>
      <c r="B109">
        <v>1.2181</v>
      </c>
      <c r="C109">
        <v>0.12614</v>
      </c>
      <c r="D109">
        <f t="shared" si="2"/>
        <v>0.30979594222899348</v>
      </c>
      <c r="I109" t="s">
        <v>8</v>
      </c>
    </row>
    <row r="110" spans="1:9">
      <c r="A110">
        <v>18</v>
      </c>
      <c r="B110">
        <v>1.1716</v>
      </c>
      <c r="C110">
        <v>0.14083999999999999</v>
      </c>
      <c r="D110">
        <f t="shared" si="2"/>
        <v>0.31415926535897931</v>
      </c>
      <c r="I110" t="s">
        <v>8</v>
      </c>
    </row>
    <row r="111" spans="1:9">
      <c r="A111">
        <v>18.25</v>
      </c>
      <c r="B111">
        <v>1.0657000000000001</v>
      </c>
      <c r="C111">
        <v>0.17534</v>
      </c>
      <c r="D111">
        <f t="shared" si="2"/>
        <v>0.31852258848896514</v>
      </c>
      <c r="I111" t="s">
        <v>8</v>
      </c>
    </row>
    <row r="112" spans="1:9">
      <c r="A112">
        <v>18.5</v>
      </c>
      <c r="B112">
        <v>1.0633999999999999</v>
      </c>
      <c r="C112">
        <v>0.18079999999999999</v>
      </c>
      <c r="D112">
        <f t="shared" si="2"/>
        <v>0.32288591161895097</v>
      </c>
      <c r="I112" t="s">
        <v>8</v>
      </c>
    </row>
    <row r="113" spans="1:9">
      <c r="A113">
        <v>18.75</v>
      </c>
      <c r="B113">
        <v>0.995</v>
      </c>
      <c r="C113">
        <v>0.21955</v>
      </c>
      <c r="D113">
        <f t="shared" si="2"/>
        <v>0.3272492347489368</v>
      </c>
      <c r="I113" t="s">
        <v>8</v>
      </c>
    </row>
    <row r="114" spans="1:9">
      <c r="A114">
        <v>19</v>
      </c>
      <c r="B114">
        <v>1.0031000000000001</v>
      </c>
      <c r="C114">
        <v>0.22395000000000001</v>
      </c>
      <c r="D114">
        <f t="shared" si="2"/>
        <v>0.33161255787892258</v>
      </c>
      <c r="I114" t="s">
        <v>8</v>
      </c>
    </row>
    <row r="115" spans="1:9">
      <c r="C115">
        <f>MAX(C2:C114)</f>
        <v>0.22395000000000001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631-3BCC-41B1-B819-0F92595402AA}">
  <dimension ref="A1:R94"/>
  <sheetViews>
    <sheetView topLeftCell="A22" workbookViewId="0">
      <selection activeCell="B24" sqref="B24"/>
    </sheetView>
  </sheetViews>
  <sheetFormatPr defaultRowHeight="14.4"/>
  <cols>
    <col min="3" max="3" width="10.77734375" customWidth="1"/>
    <col min="4" max="4" width="13.5546875" customWidth="1"/>
    <col min="12" max="12" width="10.77734375" customWidth="1"/>
    <col min="15" max="15" width="10.664062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1">
        <v>-8.5</v>
      </c>
      <c r="B2" s="1">
        <v>-0.35820000000000002</v>
      </c>
      <c r="C2">
        <v>0.10553999999999999</v>
      </c>
      <c r="D2">
        <f>PI()*A2/180</f>
        <v>-0.14835298641951802</v>
      </c>
      <c r="I2" t="s">
        <v>7</v>
      </c>
    </row>
    <row r="3" spans="1:9">
      <c r="A3" s="2">
        <v>-8.25</v>
      </c>
      <c r="B3" s="2">
        <v>-0.375</v>
      </c>
      <c r="C3">
        <v>0.10421</v>
      </c>
      <c r="D3">
        <f t="shared" ref="D3:D66" si="0">PI()*A3/180</f>
        <v>-0.14398966328953219</v>
      </c>
      <c r="I3" t="s">
        <v>7</v>
      </c>
    </row>
    <row r="4" spans="1:9">
      <c r="A4" s="1">
        <v>-8</v>
      </c>
      <c r="B4" s="1">
        <v>-0.3921</v>
      </c>
      <c r="C4">
        <v>0.10242</v>
      </c>
      <c r="D4">
        <f t="shared" si="0"/>
        <v>-0.13962634015954636</v>
      </c>
      <c r="I4" t="s">
        <v>7</v>
      </c>
    </row>
    <row r="5" spans="1:9">
      <c r="A5" s="2">
        <v>-7.75</v>
      </c>
      <c r="B5" s="2">
        <v>-0.374</v>
      </c>
      <c r="C5">
        <v>9.6759999999999999E-2</v>
      </c>
      <c r="D5">
        <f t="shared" si="0"/>
        <v>-0.13526301702956053</v>
      </c>
      <c r="I5" t="s">
        <v>7</v>
      </c>
    </row>
    <row r="6" spans="1:9">
      <c r="A6" s="1">
        <v>-7.5</v>
      </c>
      <c r="B6" s="1">
        <v>-0.35799999999999998</v>
      </c>
      <c r="C6">
        <v>9.3439999999999995E-2</v>
      </c>
      <c r="D6">
        <f t="shared" si="0"/>
        <v>-0.1308996938995747</v>
      </c>
      <c r="I6" t="s">
        <v>7</v>
      </c>
    </row>
    <row r="7" spans="1:9">
      <c r="A7" s="2">
        <v>-7.25</v>
      </c>
      <c r="B7" s="2">
        <v>-0.35489999999999999</v>
      </c>
      <c r="C7">
        <v>9.0810000000000002E-2</v>
      </c>
      <c r="D7">
        <f t="shared" si="0"/>
        <v>-0.1265363707695889</v>
      </c>
      <c r="I7" t="s">
        <v>7</v>
      </c>
    </row>
    <row r="8" spans="1:9">
      <c r="A8" s="1">
        <v>-7</v>
      </c>
      <c r="B8" s="1">
        <v>-0.35799999999999998</v>
      </c>
      <c r="C8">
        <v>8.8289999999999993E-2</v>
      </c>
      <c r="D8">
        <f t="shared" si="0"/>
        <v>-0.12217304763960307</v>
      </c>
      <c r="I8" t="s">
        <v>7</v>
      </c>
    </row>
    <row r="9" spans="1:9">
      <c r="A9" s="2">
        <v>-6.75</v>
      </c>
      <c r="B9" s="2">
        <v>-0.36990000000000001</v>
      </c>
      <c r="C9">
        <v>8.6080000000000004E-2</v>
      </c>
      <c r="D9">
        <f t="shared" si="0"/>
        <v>-0.11780972450961724</v>
      </c>
      <c r="I9" t="s">
        <v>7</v>
      </c>
    </row>
    <row r="10" spans="1:9">
      <c r="A10" s="1">
        <v>-6.5</v>
      </c>
      <c r="B10" s="1">
        <v>-0.36470000000000002</v>
      </c>
      <c r="C10">
        <v>8.1619999999999998E-2</v>
      </c>
      <c r="D10">
        <f t="shared" si="0"/>
        <v>-0.11344640137963143</v>
      </c>
      <c r="F10" t="s">
        <v>5</v>
      </c>
      <c r="G10">
        <f>MIN(C2:C93)</f>
        <v>1.562E-2</v>
      </c>
      <c r="I10" t="s">
        <v>7</v>
      </c>
    </row>
    <row r="11" spans="1:9">
      <c r="A11" s="2">
        <v>-6.25</v>
      </c>
      <c r="B11" s="2">
        <v>-0.35959999999999998</v>
      </c>
      <c r="C11">
        <v>7.8979999999999995E-2</v>
      </c>
      <c r="D11">
        <f t="shared" si="0"/>
        <v>-0.1090830782496456</v>
      </c>
      <c r="F11" t="s">
        <v>6</v>
      </c>
      <c r="G11">
        <f>B43</f>
        <v>0.64900000000000002</v>
      </c>
      <c r="I11" t="s">
        <v>7</v>
      </c>
    </row>
    <row r="12" spans="1:9">
      <c r="A12" s="1">
        <v>-6</v>
      </c>
      <c r="B12" s="1">
        <v>-0.35580000000000001</v>
      </c>
      <c r="C12">
        <v>7.6550000000000007E-2</v>
      </c>
      <c r="D12">
        <f t="shared" si="0"/>
        <v>-0.10471975511965977</v>
      </c>
      <c r="F12" t="s">
        <v>7</v>
      </c>
      <c r="G12">
        <f>G20/(G19)^2</f>
        <v>8.0081985501082698E-2</v>
      </c>
      <c r="I12" t="s">
        <v>7</v>
      </c>
    </row>
    <row r="13" spans="1:9">
      <c r="A13" s="2">
        <v>-5.75</v>
      </c>
      <c r="B13" s="2">
        <v>-0.3518</v>
      </c>
      <c r="C13">
        <v>7.3969999999999994E-2</v>
      </c>
      <c r="D13">
        <f t="shared" si="0"/>
        <v>-0.10035643198967394</v>
      </c>
      <c r="F13" t="s">
        <v>8</v>
      </c>
      <c r="G13">
        <f>G17/(G18)^2</f>
        <v>4.6631987673487856E-2</v>
      </c>
      <c r="I13" t="s">
        <v>7</v>
      </c>
    </row>
    <row r="14" spans="1:9">
      <c r="A14" s="1">
        <v>-5.5</v>
      </c>
      <c r="B14" s="1">
        <v>-0.33900000000000002</v>
      </c>
      <c r="C14">
        <v>6.9709999999999994E-2</v>
      </c>
      <c r="D14">
        <f t="shared" si="0"/>
        <v>-9.599310885968812E-2</v>
      </c>
      <c r="F14" t="s">
        <v>9</v>
      </c>
      <c r="G14">
        <f>100000</f>
        <v>100000</v>
      </c>
      <c r="I14" t="s">
        <v>7</v>
      </c>
    </row>
    <row r="15" spans="1:9">
      <c r="A15" s="2">
        <v>-5.25</v>
      </c>
      <c r="B15" s="2">
        <v>-0.33510000000000001</v>
      </c>
      <c r="C15">
        <v>6.6860000000000003E-2</v>
      </c>
      <c r="D15">
        <f t="shared" si="0"/>
        <v>-9.1629785729702304E-2</v>
      </c>
      <c r="F15" t="s">
        <v>10</v>
      </c>
      <c r="G15">
        <v>-0.5</v>
      </c>
      <c r="I15" t="s">
        <v>7</v>
      </c>
    </row>
    <row r="16" spans="1:9">
      <c r="A16" s="1">
        <v>-5</v>
      </c>
      <c r="B16" s="1">
        <v>-0.32879999999999998</v>
      </c>
      <c r="C16">
        <v>6.4549999999999996E-2</v>
      </c>
      <c r="D16">
        <f t="shared" si="0"/>
        <v>-8.7266462599716474E-2</v>
      </c>
      <c r="F16" t="s">
        <v>11</v>
      </c>
      <c r="G16">
        <f>B36</f>
        <v>0.45</v>
      </c>
      <c r="I16" t="s">
        <v>7</v>
      </c>
    </row>
    <row r="17" spans="1:15">
      <c r="A17" s="2">
        <v>-4.75</v>
      </c>
      <c r="B17" s="2">
        <v>-0.30209999999999998</v>
      </c>
      <c r="C17">
        <v>6.1629999999999997E-2</v>
      </c>
      <c r="D17">
        <f t="shared" si="0"/>
        <v>-8.2903139469730644E-2</v>
      </c>
      <c r="F17" t="s">
        <v>12</v>
      </c>
      <c r="G17">
        <f>G23-G10</f>
        <v>3.9050000000000001E-2</v>
      </c>
      <c r="I17" t="s">
        <v>7</v>
      </c>
    </row>
    <row r="18" spans="1:15">
      <c r="A18" s="1">
        <v>-4.5</v>
      </c>
      <c r="B18" s="1">
        <v>-0.29720000000000002</v>
      </c>
      <c r="C18">
        <v>5.824E-2</v>
      </c>
      <c r="D18">
        <f t="shared" si="0"/>
        <v>-7.8539816339744828E-2</v>
      </c>
      <c r="F18" t="s">
        <v>13</v>
      </c>
      <c r="G18">
        <f>G21-G11</f>
        <v>0.91510000000000002</v>
      </c>
      <c r="I18" t="s">
        <v>7</v>
      </c>
    </row>
    <row r="19" spans="1:15">
      <c r="A19" s="2">
        <v>-4.25</v>
      </c>
      <c r="B19" s="2">
        <v>-0.2893</v>
      </c>
      <c r="C19">
        <v>5.6219999999999999E-2</v>
      </c>
      <c r="D19">
        <f t="shared" si="0"/>
        <v>-7.4176493209759012E-2</v>
      </c>
      <c r="F19" t="s">
        <v>14</v>
      </c>
      <c r="G19">
        <f>G22-G11</f>
        <v>-1.0411000000000001</v>
      </c>
      <c r="I19" t="s">
        <v>7</v>
      </c>
    </row>
    <row r="20" spans="1:15">
      <c r="A20" s="1">
        <v>-4</v>
      </c>
      <c r="B20" s="1">
        <v>-0.22600000000000001</v>
      </c>
      <c r="C20">
        <v>4.1939999999999998E-2</v>
      </c>
      <c r="D20">
        <f t="shared" si="0"/>
        <v>-6.9813170079773182E-2</v>
      </c>
      <c r="F20" t="s">
        <v>15</v>
      </c>
      <c r="G20">
        <f>G24-G10</f>
        <v>8.6800000000000002E-2</v>
      </c>
      <c r="I20" t="s">
        <v>7</v>
      </c>
    </row>
    <row r="21" spans="1:15">
      <c r="A21" s="2">
        <v>-3.75</v>
      </c>
      <c r="B21" s="2">
        <v>-0.2074</v>
      </c>
      <c r="C21">
        <v>3.8989999999999997E-2</v>
      </c>
      <c r="D21">
        <f t="shared" si="0"/>
        <v>-6.5449846949787352E-2</v>
      </c>
      <c r="F21" t="s">
        <v>16</v>
      </c>
      <c r="G21">
        <f>MAX(B2:B93)</f>
        <v>1.5641</v>
      </c>
      <c r="I21" t="s">
        <v>7</v>
      </c>
    </row>
    <row r="22" spans="1:15">
      <c r="A22" s="1">
        <v>-3.5</v>
      </c>
      <c r="B22" s="1">
        <v>-0.1772</v>
      </c>
      <c r="C22">
        <v>3.5049999999999998E-2</v>
      </c>
      <c r="D22">
        <f t="shared" si="0"/>
        <v>-6.1086523819801536E-2</v>
      </c>
      <c r="F22" t="s">
        <v>17</v>
      </c>
      <c r="G22">
        <f>MIN(B2:B93)</f>
        <v>-0.3921</v>
      </c>
      <c r="I22" t="s">
        <v>7</v>
      </c>
    </row>
    <row r="23" spans="1:15">
      <c r="A23" s="2">
        <v>-3.25</v>
      </c>
      <c r="B23" s="2">
        <v>-0.13320000000000001</v>
      </c>
      <c r="C23">
        <v>3.1879999999999999E-2</v>
      </c>
      <c r="D23">
        <f t="shared" si="0"/>
        <v>-5.6723200689815713E-2</v>
      </c>
      <c r="F23" t="s">
        <v>19</v>
      </c>
      <c r="G23">
        <f>C84</f>
        <v>5.4670000000000003E-2</v>
      </c>
      <c r="I23" t="s">
        <v>7</v>
      </c>
    </row>
    <row r="24" spans="1:15">
      <c r="A24" s="1">
        <v>-3</v>
      </c>
      <c r="B24" s="1">
        <v>-8.5500000000000007E-2</v>
      </c>
      <c r="C24">
        <v>2.9940000000000001E-2</v>
      </c>
      <c r="D24">
        <f t="shared" si="0"/>
        <v>-5.2359877559829883E-2</v>
      </c>
      <c r="F24" t="s">
        <v>18</v>
      </c>
      <c r="G24">
        <f>C4</f>
        <v>0.10242</v>
      </c>
      <c r="I24" t="s">
        <v>7</v>
      </c>
    </row>
    <row r="25" spans="1:15">
      <c r="A25" s="2">
        <v>-2.75</v>
      </c>
      <c r="B25" s="2">
        <v>-3.9E-2</v>
      </c>
      <c r="C25">
        <v>2.8410000000000001E-2</v>
      </c>
      <c r="D25">
        <f t="shared" si="0"/>
        <v>-4.799655442984406E-2</v>
      </c>
      <c r="F25" t="s">
        <v>20</v>
      </c>
      <c r="G25">
        <f>(G21-G16)/D84</f>
        <v>5.3194356629604185</v>
      </c>
      <c r="I25" t="s">
        <v>7</v>
      </c>
    </row>
    <row r="26" spans="1:15">
      <c r="A26" s="1">
        <v>-2.5</v>
      </c>
      <c r="B26" s="1">
        <v>7.4999999999999997E-3</v>
      </c>
      <c r="C26">
        <v>2.6839999999999999E-2</v>
      </c>
      <c r="D26">
        <f t="shared" si="0"/>
        <v>-4.3633231299858237E-2</v>
      </c>
      <c r="I26" t="s">
        <v>7</v>
      </c>
    </row>
    <row r="27" spans="1:15">
      <c r="A27" s="2">
        <v>-2.25</v>
      </c>
      <c r="B27" s="2">
        <v>5.6099999999999997E-2</v>
      </c>
      <c r="C27">
        <v>2.596E-2</v>
      </c>
      <c r="D27">
        <f t="shared" si="0"/>
        <v>-3.9269908169872414E-2</v>
      </c>
      <c r="I27" t="s">
        <v>7</v>
      </c>
      <c r="L27" t="s">
        <v>23</v>
      </c>
    </row>
    <row r="28" spans="1:15">
      <c r="A28" s="1">
        <v>-2</v>
      </c>
      <c r="B28" s="1">
        <v>9.8799999999999999E-2</v>
      </c>
      <c r="C28">
        <v>2.4979999999999999E-2</v>
      </c>
      <c r="D28">
        <f t="shared" si="0"/>
        <v>-3.4906585039886591E-2</v>
      </c>
      <c r="I28" t="s">
        <v>7</v>
      </c>
      <c r="L28" t="s">
        <v>4</v>
      </c>
      <c r="M28" t="s">
        <v>1</v>
      </c>
      <c r="N28" t="s">
        <v>2</v>
      </c>
      <c r="O28" t="s">
        <v>3</v>
      </c>
    </row>
    <row r="29" spans="1:15">
      <c r="A29" s="2">
        <v>-1.75</v>
      </c>
      <c r="B29" s="2">
        <v>0.14749999999999999</v>
      </c>
      <c r="C29">
        <v>2.4039999999999999E-2</v>
      </c>
      <c r="D29">
        <f t="shared" si="0"/>
        <v>-3.0543261909900768E-2</v>
      </c>
      <c r="I29" t="s">
        <v>7</v>
      </c>
      <c r="L29" s="1">
        <v>-4</v>
      </c>
      <c r="M29" s="1">
        <v>-0.22600000000000001</v>
      </c>
      <c r="N29">
        <v>4.1939999999999998E-2</v>
      </c>
      <c r="O29">
        <f t="shared" ref="O29:O61" si="1">PI()*L29/180</f>
        <v>-6.9813170079773182E-2</v>
      </c>
    </row>
    <row r="30" spans="1:15">
      <c r="A30" s="1">
        <v>-1.5</v>
      </c>
      <c r="B30" s="1">
        <v>0.189</v>
      </c>
      <c r="C30">
        <v>2.3279999999999999E-2</v>
      </c>
      <c r="D30">
        <f t="shared" si="0"/>
        <v>-2.6179938779914941E-2</v>
      </c>
      <c r="I30" t="s">
        <v>7</v>
      </c>
      <c r="L30" s="2">
        <v>-3.75</v>
      </c>
      <c r="M30" s="2">
        <v>-0.2074</v>
      </c>
      <c r="N30">
        <v>3.8989999999999997E-2</v>
      </c>
      <c r="O30">
        <f t="shared" si="1"/>
        <v>-6.5449846949787352E-2</v>
      </c>
    </row>
    <row r="31" spans="1:15">
      <c r="A31" s="2">
        <v>-1.25</v>
      </c>
      <c r="B31" s="2">
        <v>0.2399</v>
      </c>
      <c r="C31">
        <v>2.248E-2</v>
      </c>
      <c r="D31">
        <f t="shared" si="0"/>
        <v>-2.1816615649929118E-2</v>
      </c>
      <c r="I31" t="s">
        <v>7</v>
      </c>
      <c r="L31" s="1">
        <v>-3.5</v>
      </c>
      <c r="M31" s="1">
        <v>-0.1772</v>
      </c>
      <c r="N31">
        <v>3.5049999999999998E-2</v>
      </c>
      <c r="O31">
        <f t="shared" si="1"/>
        <v>-6.1086523819801536E-2</v>
      </c>
    </row>
    <row r="32" spans="1:15">
      <c r="A32" s="1">
        <v>-1</v>
      </c>
      <c r="B32" s="1">
        <v>0.28089999999999998</v>
      </c>
      <c r="C32">
        <v>2.1700000000000001E-2</v>
      </c>
      <c r="D32">
        <f t="shared" si="0"/>
        <v>-1.7453292519943295E-2</v>
      </c>
      <c r="I32" t="s">
        <v>7</v>
      </c>
      <c r="L32" s="2">
        <v>-3.25</v>
      </c>
      <c r="M32" s="2">
        <v>-0.13320000000000001</v>
      </c>
      <c r="N32">
        <v>3.1879999999999999E-2</v>
      </c>
      <c r="O32">
        <f t="shared" si="1"/>
        <v>-5.6723200689815713E-2</v>
      </c>
    </row>
    <row r="33" spans="1:18">
      <c r="A33" s="2">
        <v>-0.75</v>
      </c>
      <c r="B33" s="2">
        <v>0.3367</v>
      </c>
      <c r="C33">
        <v>2.0539999999999999E-2</v>
      </c>
      <c r="D33">
        <f t="shared" si="0"/>
        <v>-1.3089969389957471E-2</v>
      </c>
      <c r="I33" t="s">
        <v>7</v>
      </c>
      <c r="L33" s="1">
        <v>-3</v>
      </c>
      <c r="M33" s="1">
        <v>-8.5500000000000007E-2</v>
      </c>
      <c r="N33">
        <v>2.9940000000000001E-2</v>
      </c>
      <c r="O33">
        <f t="shared" si="1"/>
        <v>-5.2359877559829883E-2</v>
      </c>
    </row>
    <row r="34" spans="1:18">
      <c r="A34" s="1">
        <v>-0.5</v>
      </c>
      <c r="B34" s="1">
        <v>0.37819999999999998</v>
      </c>
      <c r="C34">
        <v>1.9550000000000001E-2</v>
      </c>
      <c r="D34">
        <f t="shared" si="0"/>
        <v>-8.7266462599716477E-3</v>
      </c>
      <c r="I34" t="s">
        <v>7</v>
      </c>
      <c r="L34" s="2">
        <v>-2.75</v>
      </c>
      <c r="M34" s="2">
        <v>-3.9E-2</v>
      </c>
      <c r="N34">
        <v>2.8410000000000001E-2</v>
      </c>
      <c r="O34">
        <f t="shared" si="1"/>
        <v>-4.799655442984406E-2</v>
      </c>
      <c r="Q34" t="s">
        <v>5</v>
      </c>
      <c r="R34">
        <f>MIN(N29:N61)</f>
        <v>1.562E-2</v>
      </c>
    </row>
    <row r="35" spans="1:18">
      <c r="A35" s="2">
        <v>-0.25</v>
      </c>
      <c r="B35" s="2">
        <v>0.41789999999999999</v>
      </c>
      <c r="C35">
        <v>1.8180000000000002E-2</v>
      </c>
      <c r="D35">
        <f t="shared" si="0"/>
        <v>-4.3633231299858239E-3</v>
      </c>
      <c r="I35" t="s">
        <v>7</v>
      </c>
      <c r="L35" s="1">
        <v>-2.5</v>
      </c>
      <c r="M35" s="1">
        <v>7.4999999999999997E-3</v>
      </c>
      <c r="N35">
        <v>2.6839999999999999E-2</v>
      </c>
      <c r="O35">
        <f t="shared" si="1"/>
        <v>-4.3633231299858237E-2</v>
      </c>
      <c r="Q35" t="s">
        <v>6</v>
      </c>
      <c r="R35">
        <f>M53</f>
        <v>0.67520000000000002</v>
      </c>
    </row>
    <row r="36" spans="1:18">
      <c r="A36" s="1">
        <v>0</v>
      </c>
      <c r="B36" s="1">
        <v>0.45</v>
      </c>
      <c r="C36">
        <v>1.644E-2</v>
      </c>
      <c r="D36">
        <f t="shared" si="0"/>
        <v>0</v>
      </c>
      <c r="I36" t="s">
        <v>7</v>
      </c>
      <c r="L36" s="2">
        <v>-2.25</v>
      </c>
      <c r="M36" s="2">
        <v>5.6099999999999997E-2</v>
      </c>
      <c r="N36">
        <v>2.596E-2</v>
      </c>
      <c r="O36">
        <f t="shared" si="1"/>
        <v>-3.9269908169872414E-2</v>
      </c>
      <c r="Q36" t="s">
        <v>7</v>
      </c>
      <c r="R36">
        <f>R44/(R43)^2</f>
        <v>3.2407349947567068E-2</v>
      </c>
    </row>
    <row r="37" spans="1:18">
      <c r="A37" s="2">
        <v>0.25</v>
      </c>
      <c r="B37" s="2">
        <v>0.48409999999999997</v>
      </c>
      <c r="C37">
        <v>1.619E-2</v>
      </c>
      <c r="D37">
        <f t="shared" si="0"/>
        <v>4.3633231299858239E-3</v>
      </c>
      <c r="I37" t="s">
        <v>7</v>
      </c>
      <c r="L37" s="1">
        <v>-2</v>
      </c>
      <c r="M37" s="1">
        <v>9.8799999999999999E-2</v>
      </c>
      <c r="N37">
        <v>2.4979999999999999E-2</v>
      </c>
      <c r="O37">
        <f t="shared" si="1"/>
        <v>-3.4906585039886591E-2</v>
      </c>
      <c r="Q37" t="s">
        <v>8</v>
      </c>
      <c r="R37">
        <f>R41/(R42)^2</f>
        <v>1.8857341063526949E-3</v>
      </c>
    </row>
    <row r="38" spans="1:18">
      <c r="A38" s="1">
        <v>0.5</v>
      </c>
      <c r="B38" s="1">
        <v>0.51490000000000002</v>
      </c>
      <c r="C38">
        <v>1.5980000000000001E-2</v>
      </c>
      <c r="D38">
        <f t="shared" si="0"/>
        <v>8.7266462599716477E-3</v>
      </c>
      <c r="I38" t="s">
        <v>7</v>
      </c>
      <c r="L38" s="2">
        <v>-1.75</v>
      </c>
      <c r="M38" s="2">
        <v>0.14749999999999999</v>
      </c>
      <c r="N38">
        <v>2.4039999999999999E-2</v>
      </c>
      <c r="O38">
        <f t="shared" si="1"/>
        <v>-3.0543261909900768E-2</v>
      </c>
      <c r="Q38" t="s">
        <v>9</v>
      </c>
      <c r="R38">
        <v>100000</v>
      </c>
    </row>
    <row r="39" spans="1:18">
      <c r="A39" s="2">
        <v>0.75</v>
      </c>
      <c r="B39" s="2">
        <v>0.54330000000000001</v>
      </c>
      <c r="C39">
        <v>1.583E-2</v>
      </c>
      <c r="D39">
        <f t="shared" si="0"/>
        <v>1.3089969389957471E-2</v>
      </c>
      <c r="I39" t="s">
        <v>7</v>
      </c>
      <c r="L39" s="1">
        <v>-1.5</v>
      </c>
      <c r="M39" s="1">
        <v>0.189</v>
      </c>
      <c r="N39">
        <v>2.3279999999999999E-2</v>
      </c>
      <c r="O39">
        <f t="shared" si="1"/>
        <v>-2.6179938779914941E-2</v>
      </c>
      <c r="Q39" t="s">
        <v>10</v>
      </c>
      <c r="R39">
        <v>-0.5</v>
      </c>
    </row>
    <row r="40" spans="1:18">
      <c r="A40" s="1">
        <v>1</v>
      </c>
      <c r="B40" s="1">
        <v>0.57030000000000003</v>
      </c>
      <c r="C40">
        <v>1.5730000000000001E-2</v>
      </c>
      <c r="D40">
        <f t="shared" si="0"/>
        <v>1.7453292519943295E-2</v>
      </c>
      <c r="I40" t="s">
        <v>7</v>
      </c>
      <c r="L40" s="2">
        <v>-1.25</v>
      </c>
      <c r="M40" s="2">
        <v>0.2399</v>
      </c>
      <c r="N40">
        <v>2.248E-2</v>
      </c>
      <c r="O40">
        <f t="shared" si="1"/>
        <v>-2.1816615649929118E-2</v>
      </c>
      <c r="Q40" t="s">
        <v>11</v>
      </c>
      <c r="R40">
        <f>M45</f>
        <v>0.45</v>
      </c>
    </row>
    <row r="41" spans="1:18">
      <c r="A41" s="2">
        <v>1.25</v>
      </c>
      <c r="B41" s="2">
        <v>0.59660000000000002</v>
      </c>
      <c r="C41">
        <v>1.567E-2</v>
      </c>
      <c r="D41">
        <f t="shared" si="0"/>
        <v>2.1816615649929118E-2</v>
      </c>
      <c r="I41" t="s">
        <v>7</v>
      </c>
      <c r="L41" s="1">
        <v>-1</v>
      </c>
      <c r="M41" s="1">
        <v>0.28089999999999998</v>
      </c>
      <c r="N41">
        <v>2.1700000000000001E-2</v>
      </c>
      <c r="O41">
        <f t="shared" si="1"/>
        <v>-1.7453292519943295E-2</v>
      </c>
      <c r="Q41" t="s">
        <v>12</v>
      </c>
      <c r="R41">
        <f>R47-R34</f>
        <v>1.49E-3</v>
      </c>
    </row>
    <row r="42" spans="1:18">
      <c r="A42" s="1">
        <v>1.5</v>
      </c>
      <c r="B42" s="1">
        <v>0.62280000000000002</v>
      </c>
      <c r="C42">
        <v>1.5640000000000001E-2</v>
      </c>
      <c r="D42">
        <f t="shared" si="0"/>
        <v>2.6179938779914941E-2</v>
      </c>
      <c r="I42" t="s">
        <v>7</v>
      </c>
      <c r="L42" s="2">
        <v>-0.75</v>
      </c>
      <c r="M42" s="2">
        <v>0.3367</v>
      </c>
      <c r="N42">
        <v>2.0539999999999999E-2</v>
      </c>
      <c r="O42">
        <f t="shared" si="1"/>
        <v>-1.3089969389957471E-2</v>
      </c>
      <c r="Q42" t="s">
        <v>13</v>
      </c>
      <c r="R42">
        <f>R45-R35</f>
        <v>0.88890000000000002</v>
      </c>
    </row>
    <row r="43" spans="1:18">
      <c r="A43" s="2">
        <v>1.75</v>
      </c>
      <c r="B43" s="2">
        <v>0.64900000000000002</v>
      </c>
      <c r="C43">
        <v>1.562E-2</v>
      </c>
      <c r="D43">
        <f t="shared" si="0"/>
        <v>3.0543261909900768E-2</v>
      </c>
      <c r="I43" t="s">
        <v>7</v>
      </c>
      <c r="L43" s="1">
        <v>-0.5</v>
      </c>
      <c r="M43" s="1">
        <v>0.37819999999999998</v>
      </c>
      <c r="N43">
        <v>1.9550000000000001E-2</v>
      </c>
      <c r="O43">
        <f t="shared" si="1"/>
        <v>-8.7266462599716477E-3</v>
      </c>
      <c r="Q43" t="s">
        <v>14</v>
      </c>
      <c r="R43">
        <f>R46-R35</f>
        <v>-0.9012</v>
      </c>
    </row>
    <row r="44" spans="1:18">
      <c r="A44" s="1">
        <v>2</v>
      </c>
      <c r="B44" s="1">
        <v>0.67520000000000002</v>
      </c>
      <c r="C44">
        <v>1.562E-2</v>
      </c>
      <c r="D44">
        <f t="shared" si="0"/>
        <v>3.4906585039886591E-2</v>
      </c>
      <c r="I44" t="s">
        <v>8</v>
      </c>
      <c r="L44" s="2">
        <v>-0.25</v>
      </c>
      <c r="M44" s="2">
        <v>0.41789999999999999</v>
      </c>
      <c r="N44">
        <v>1.8180000000000002E-2</v>
      </c>
      <c r="O44">
        <f t="shared" si="1"/>
        <v>-4.3633231299858239E-3</v>
      </c>
      <c r="Q44" t="s">
        <v>15</v>
      </c>
      <c r="R44">
        <f>R48-R34</f>
        <v>2.6319999999999996E-2</v>
      </c>
    </row>
    <row r="45" spans="1:18">
      <c r="A45" s="2">
        <v>2.25</v>
      </c>
      <c r="B45" s="2">
        <v>0.7016</v>
      </c>
      <c r="C45">
        <v>1.5640000000000001E-2</v>
      </c>
      <c r="D45">
        <f t="shared" si="0"/>
        <v>3.9269908169872414E-2</v>
      </c>
      <c r="I45" t="s">
        <v>8</v>
      </c>
      <c r="L45" s="1">
        <v>0</v>
      </c>
      <c r="M45" s="1">
        <v>0.45</v>
      </c>
      <c r="N45">
        <v>1.644E-2</v>
      </c>
      <c r="O45">
        <f t="shared" si="1"/>
        <v>0</v>
      </c>
      <c r="Q45" t="s">
        <v>16</v>
      </c>
      <c r="R45">
        <f>G21</f>
        <v>1.5641</v>
      </c>
    </row>
    <row r="46" spans="1:18">
      <c r="A46" s="1">
        <v>2.5</v>
      </c>
      <c r="B46" s="1">
        <v>0.72719999999999996</v>
      </c>
      <c r="C46">
        <v>1.5730000000000001E-2</v>
      </c>
      <c r="D46">
        <f t="shared" si="0"/>
        <v>4.3633231299858237E-2</v>
      </c>
      <c r="I46" t="s">
        <v>8</v>
      </c>
      <c r="L46" s="2">
        <v>0.25</v>
      </c>
      <c r="M46" s="2">
        <v>0.48409999999999997</v>
      </c>
      <c r="N46">
        <v>1.619E-2</v>
      </c>
      <c r="O46">
        <f t="shared" si="1"/>
        <v>4.3633231299858239E-3</v>
      </c>
      <c r="Q46" t="s">
        <v>17</v>
      </c>
      <c r="R46">
        <f>MIN(M29:M61)</f>
        <v>-0.22600000000000001</v>
      </c>
    </row>
    <row r="47" spans="1:18">
      <c r="A47" s="2">
        <v>2.75</v>
      </c>
      <c r="B47" s="2">
        <v>0.75319999999999998</v>
      </c>
      <c r="C47">
        <v>1.5810000000000001E-2</v>
      </c>
      <c r="D47">
        <f t="shared" si="0"/>
        <v>4.799655442984406E-2</v>
      </c>
      <c r="I47" t="s">
        <v>8</v>
      </c>
      <c r="L47" s="1">
        <v>0.5</v>
      </c>
      <c r="M47" s="1">
        <v>0.51490000000000002</v>
      </c>
      <c r="N47">
        <v>1.5980000000000001E-2</v>
      </c>
      <c r="O47">
        <f t="shared" si="1"/>
        <v>8.7266462599716477E-3</v>
      </c>
      <c r="Q47" t="s">
        <v>19</v>
      </c>
      <c r="R47">
        <f>N61</f>
        <v>1.711E-2</v>
      </c>
    </row>
    <row r="48" spans="1:18">
      <c r="A48" s="1">
        <v>3</v>
      </c>
      <c r="B48" s="1">
        <v>0.77869999999999995</v>
      </c>
      <c r="C48">
        <v>1.5939999999999999E-2</v>
      </c>
      <c r="D48">
        <f t="shared" si="0"/>
        <v>5.2359877559829883E-2</v>
      </c>
      <c r="I48" t="s">
        <v>8</v>
      </c>
      <c r="L48" s="2">
        <v>0.75</v>
      </c>
      <c r="M48" s="2">
        <v>0.54330000000000001</v>
      </c>
      <c r="N48">
        <v>1.583E-2</v>
      </c>
      <c r="O48">
        <f t="shared" si="1"/>
        <v>1.3089969389957471E-2</v>
      </c>
      <c r="Q48" t="s">
        <v>18</v>
      </c>
      <c r="R48">
        <f>N29</f>
        <v>4.1939999999999998E-2</v>
      </c>
    </row>
    <row r="49" spans="1:18">
      <c r="A49" s="2">
        <v>3.25</v>
      </c>
      <c r="B49" s="2">
        <v>0.80410000000000004</v>
      </c>
      <c r="C49">
        <v>1.6109999999999999E-2</v>
      </c>
      <c r="D49">
        <f t="shared" si="0"/>
        <v>5.6723200689815713E-2</v>
      </c>
      <c r="I49" t="s">
        <v>8</v>
      </c>
      <c r="L49" s="1">
        <v>1</v>
      </c>
      <c r="M49" s="1">
        <v>0.57030000000000003</v>
      </c>
      <c r="N49">
        <v>1.5730000000000001E-2</v>
      </c>
      <c r="O49">
        <f t="shared" si="1"/>
        <v>1.7453292519943295E-2</v>
      </c>
      <c r="Q49" t="s">
        <v>20</v>
      </c>
      <c r="R49">
        <v>8.1617999999999995</v>
      </c>
    </row>
    <row r="50" spans="1:18">
      <c r="A50" s="1">
        <v>3.5</v>
      </c>
      <c r="B50" s="1">
        <v>0.82899999999999996</v>
      </c>
      <c r="C50">
        <v>1.634E-2</v>
      </c>
      <c r="D50">
        <f t="shared" si="0"/>
        <v>6.1086523819801536E-2</v>
      </c>
      <c r="I50" t="s">
        <v>8</v>
      </c>
      <c r="L50" s="2">
        <v>1.25</v>
      </c>
      <c r="M50" s="2">
        <v>0.59660000000000002</v>
      </c>
      <c r="N50">
        <v>1.567E-2</v>
      </c>
      <c r="O50">
        <f t="shared" si="1"/>
        <v>2.1816615649929118E-2</v>
      </c>
      <c r="Q50" t="s">
        <v>24</v>
      </c>
      <c r="R50">
        <f>(-(R40)/R49)*(180/PI())</f>
        <v>-3.1589968855996284</v>
      </c>
    </row>
    <row r="51" spans="1:18">
      <c r="A51" s="2">
        <v>3.75</v>
      </c>
      <c r="B51" s="2">
        <v>0.85340000000000005</v>
      </c>
      <c r="C51">
        <v>1.6660000000000001E-2</v>
      </c>
      <c r="D51">
        <f t="shared" si="0"/>
        <v>6.5449846949787352E-2</v>
      </c>
      <c r="I51" t="s">
        <v>8</v>
      </c>
      <c r="L51" s="1">
        <v>1.5</v>
      </c>
      <c r="M51" s="1">
        <v>0.62280000000000002</v>
      </c>
      <c r="N51">
        <v>1.5640000000000001E-2</v>
      </c>
      <c r="O51">
        <f t="shared" si="1"/>
        <v>2.6179938779914941E-2</v>
      </c>
    </row>
    <row r="52" spans="1:18">
      <c r="A52" s="1">
        <v>4</v>
      </c>
      <c r="B52" s="1">
        <v>0.87729999999999997</v>
      </c>
      <c r="C52">
        <v>1.711E-2</v>
      </c>
      <c r="D52">
        <f t="shared" si="0"/>
        <v>6.9813170079773182E-2</v>
      </c>
      <c r="I52" t="s">
        <v>8</v>
      </c>
      <c r="L52" s="2">
        <v>1.75</v>
      </c>
      <c r="M52" s="2">
        <v>0.64900000000000002</v>
      </c>
      <c r="N52">
        <v>1.562E-2</v>
      </c>
      <c r="O52">
        <f t="shared" si="1"/>
        <v>3.0543261909900768E-2</v>
      </c>
    </row>
    <row r="53" spans="1:18">
      <c r="A53" s="2">
        <v>4.25</v>
      </c>
      <c r="B53" s="2">
        <v>0.90080000000000005</v>
      </c>
      <c r="C53">
        <v>1.77E-2</v>
      </c>
      <c r="D53">
        <f t="shared" si="0"/>
        <v>7.4176493209759012E-2</v>
      </c>
      <c r="I53" t="s">
        <v>8</v>
      </c>
      <c r="L53" s="1">
        <v>2</v>
      </c>
      <c r="M53" s="1">
        <v>0.67520000000000002</v>
      </c>
      <c r="N53">
        <v>1.562E-2</v>
      </c>
      <c r="O53">
        <f t="shared" si="1"/>
        <v>3.4906585039886591E-2</v>
      </c>
    </row>
    <row r="54" spans="1:18">
      <c r="A54" s="1">
        <v>4.5</v>
      </c>
      <c r="B54" s="1">
        <v>0.92459999999999998</v>
      </c>
      <c r="C54">
        <v>1.8380000000000001E-2</v>
      </c>
      <c r="D54">
        <f t="shared" si="0"/>
        <v>7.8539816339744828E-2</v>
      </c>
      <c r="I54" t="s">
        <v>8</v>
      </c>
      <c r="L54" s="2">
        <v>2.25</v>
      </c>
      <c r="M54" s="2">
        <v>0.7016</v>
      </c>
      <c r="N54">
        <v>1.5640000000000001E-2</v>
      </c>
      <c r="O54">
        <f t="shared" si="1"/>
        <v>3.9269908169872414E-2</v>
      </c>
    </row>
    <row r="55" spans="1:18">
      <c r="A55" s="2">
        <v>4.75</v>
      </c>
      <c r="B55" s="2">
        <v>0.94869999999999999</v>
      </c>
      <c r="C55">
        <v>1.9099999999999999E-2</v>
      </c>
      <c r="D55">
        <f t="shared" si="0"/>
        <v>8.2903139469730644E-2</v>
      </c>
      <c r="I55" t="s">
        <v>8</v>
      </c>
      <c r="L55" s="1">
        <v>2.5</v>
      </c>
      <c r="M55" s="1">
        <v>0.72719999999999996</v>
      </c>
      <c r="N55">
        <v>1.5730000000000001E-2</v>
      </c>
      <c r="O55">
        <f t="shared" si="1"/>
        <v>4.3633231299858237E-2</v>
      </c>
    </row>
    <row r="56" spans="1:18">
      <c r="A56" s="1">
        <v>5</v>
      </c>
      <c r="B56" s="1">
        <v>0.97330000000000005</v>
      </c>
      <c r="C56">
        <v>1.9820000000000001E-2</v>
      </c>
      <c r="D56">
        <f t="shared" si="0"/>
        <v>8.7266462599716474E-2</v>
      </c>
      <c r="I56" t="s">
        <v>8</v>
      </c>
      <c r="L56" s="2">
        <v>2.75</v>
      </c>
      <c r="M56" s="2">
        <v>0.75319999999999998</v>
      </c>
      <c r="N56">
        <v>1.5810000000000001E-2</v>
      </c>
      <c r="O56">
        <f t="shared" si="1"/>
        <v>4.799655442984406E-2</v>
      </c>
    </row>
    <row r="57" spans="1:18">
      <c r="A57" s="2">
        <v>5.25</v>
      </c>
      <c r="B57" s="2">
        <v>0.99819999999999998</v>
      </c>
      <c r="C57">
        <v>2.0570000000000001E-2</v>
      </c>
      <c r="D57">
        <f t="shared" si="0"/>
        <v>9.1629785729702304E-2</v>
      </c>
      <c r="I57" t="s">
        <v>8</v>
      </c>
      <c r="L57" s="1">
        <v>3</v>
      </c>
      <c r="M57" s="1">
        <v>0.77869999999999995</v>
      </c>
      <c r="N57">
        <v>1.5939999999999999E-2</v>
      </c>
      <c r="O57">
        <f t="shared" si="1"/>
        <v>5.2359877559829883E-2</v>
      </c>
    </row>
    <row r="58" spans="1:18">
      <c r="A58" s="1">
        <v>5.5</v>
      </c>
      <c r="B58" s="1">
        <v>1.0233000000000001</v>
      </c>
      <c r="C58">
        <v>2.1329999999999998E-2</v>
      </c>
      <c r="D58">
        <f t="shared" si="0"/>
        <v>9.599310885968812E-2</v>
      </c>
      <c r="I58" t="s">
        <v>8</v>
      </c>
      <c r="L58" s="2">
        <v>3.25</v>
      </c>
      <c r="M58" s="2">
        <v>0.80410000000000004</v>
      </c>
      <c r="N58">
        <v>1.6109999999999999E-2</v>
      </c>
      <c r="O58">
        <f t="shared" si="1"/>
        <v>5.6723200689815713E-2</v>
      </c>
    </row>
    <row r="59" spans="1:18">
      <c r="A59" s="2">
        <v>5.75</v>
      </c>
      <c r="B59" s="2">
        <v>1.0486</v>
      </c>
      <c r="C59">
        <v>2.2120000000000001E-2</v>
      </c>
      <c r="D59">
        <f t="shared" si="0"/>
        <v>0.10035643198967394</v>
      </c>
      <c r="I59" t="s">
        <v>8</v>
      </c>
      <c r="L59" s="1">
        <v>3.5</v>
      </c>
      <c r="M59" s="1">
        <v>0.82899999999999996</v>
      </c>
      <c r="N59">
        <v>1.634E-2</v>
      </c>
      <c r="O59">
        <f t="shared" si="1"/>
        <v>6.1086523819801536E-2</v>
      </c>
    </row>
    <row r="60" spans="1:18">
      <c r="A60" s="1">
        <v>6</v>
      </c>
      <c r="B60" s="1">
        <v>1.0740000000000001</v>
      </c>
      <c r="C60">
        <v>2.2939999999999999E-2</v>
      </c>
      <c r="D60">
        <f t="shared" si="0"/>
        <v>0.10471975511965977</v>
      </c>
      <c r="I60" t="s">
        <v>8</v>
      </c>
      <c r="L60" s="2">
        <v>3.75</v>
      </c>
      <c r="M60" s="2">
        <v>0.85340000000000005</v>
      </c>
      <c r="N60">
        <v>1.6660000000000001E-2</v>
      </c>
      <c r="O60">
        <f t="shared" si="1"/>
        <v>6.5449846949787352E-2</v>
      </c>
    </row>
    <row r="61" spans="1:18">
      <c r="A61">
        <v>6.25</v>
      </c>
      <c r="B61">
        <v>1.0999000000000001</v>
      </c>
      <c r="C61">
        <v>2.3820000000000001E-2</v>
      </c>
      <c r="D61">
        <f t="shared" si="0"/>
        <v>0.1090830782496456</v>
      </c>
      <c r="I61" t="s">
        <v>8</v>
      </c>
      <c r="L61" s="1">
        <v>4</v>
      </c>
      <c r="M61" s="1">
        <v>0.87729999999999997</v>
      </c>
      <c r="N61">
        <v>1.711E-2</v>
      </c>
      <c r="O61">
        <f t="shared" si="1"/>
        <v>6.9813170079773182E-2</v>
      </c>
    </row>
    <row r="62" spans="1:18">
      <c r="A62">
        <v>6.5</v>
      </c>
      <c r="B62">
        <v>1.1248</v>
      </c>
      <c r="C62">
        <v>2.4580000000000001E-2</v>
      </c>
      <c r="D62">
        <f t="shared" si="0"/>
        <v>0.11344640137963143</v>
      </c>
      <c r="I62" t="s">
        <v>8</v>
      </c>
      <c r="N62">
        <f>MAX(N29:N61)</f>
        <v>4.1939999999999998E-2</v>
      </c>
    </row>
    <row r="63" spans="1:18">
      <c r="A63">
        <v>6.75</v>
      </c>
      <c r="B63">
        <v>1.1503000000000001</v>
      </c>
      <c r="C63">
        <v>2.5499999999999998E-2</v>
      </c>
      <c r="D63">
        <f t="shared" si="0"/>
        <v>0.11780972450961724</v>
      </c>
      <c r="I63" t="s">
        <v>8</v>
      </c>
    </row>
    <row r="64" spans="1:18">
      <c r="A64">
        <v>7</v>
      </c>
      <c r="B64">
        <v>1.1757</v>
      </c>
      <c r="C64">
        <v>2.6349999999999998E-2</v>
      </c>
      <c r="D64">
        <f t="shared" si="0"/>
        <v>0.12217304763960307</v>
      </c>
      <c r="I64" t="s">
        <v>8</v>
      </c>
    </row>
    <row r="65" spans="1:9">
      <c r="A65">
        <v>7.25</v>
      </c>
      <c r="B65">
        <v>1.2002999999999999</v>
      </c>
      <c r="C65">
        <v>2.7320000000000001E-2</v>
      </c>
      <c r="D65">
        <f t="shared" si="0"/>
        <v>0.1265363707695889</v>
      </c>
      <c r="I65" t="s">
        <v>8</v>
      </c>
    </row>
    <row r="66" spans="1:9">
      <c r="A66">
        <v>7.5</v>
      </c>
      <c r="B66">
        <v>1.2259</v>
      </c>
      <c r="C66">
        <v>2.8250000000000001E-2</v>
      </c>
      <c r="D66">
        <f t="shared" si="0"/>
        <v>0.1308996938995747</v>
      </c>
      <c r="I66" t="s">
        <v>8</v>
      </c>
    </row>
    <row r="67" spans="1:9">
      <c r="A67">
        <v>7.75</v>
      </c>
      <c r="B67">
        <v>1.2497</v>
      </c>
      <c r="C67">
        <v>2.93E-2</v>
      </c>
      <c r="D67">
        <f t="shared" ref="D67:D93" si="2">PI()*A67/180</f>
        <v>0.13526301702956053</v>
      </c>
      <c r="I67" t="s">
        <v>8</v>
      </c>
    </row>
    <row r="68" spans="1:9">
      <c r="A68">
        <v>8</v>
      </c>
      <c r="B68">
        <v>1.2742</v>
      </c>
      <c r="C68">
        <v>3.023E-2</v>
      </c>
      <c r="D68">
        <f t="shared" si="2"/>
        <v>0.13962634015954636</v>
      </c>
      <c r="I68" t="s">
        <v>8</v>
      </c>
    </row>
    <row r="69" spans="1:9">
      <c r="A69">
        <v>8.25</v>
      </c>
      <c r="B69">
        <v>1.2982</v>
      </c>
      <c r="C69">
        <v>3.1449999999999999E-2</v>
      </c>
      <c r="D69">
        <f t="shared" si="2"/>
        <v>0.14398966328953219</v>
      </c>
      <c r="I69" t="s">
        <v>8</v>
      </c>
    </row>
    <row r="70" spans="1:9">
      <c r="A70">
        <v>8.5</v>
      </c>
      <c r="B70">
        <v>1.3205</v>
      </c>
      <c r="C70">
        <v>3.245E-2</v>
      </c>
      <c r="D70">
        <f t="shared" si="2"/>
        <v>0.14835298641951802</v>
      </c>
      <c r="I70" t="s">
        <v>8</v>
      </c>
    </row>
    <row r="71" spans="1:9">
      <c r="A71">
        <v>8.75</v>
      </c>
      <c r="B71">
        <v>1.3465</v>
      </c>
      <c r="C71">
        <v>3.3750000000000002E-2</v>
      </c>
      <c r="D71">
        <f t="shared" si="2"/>
        <v>0.15271630954950383</v>
      </c>
      <c r="I71" t="s">
        <v>8</v>
      </c>
    </row>
    <row r="72" spans="1:9">
      <c r="A72">
        <v>9</v>
      </c>
      <c r="B72">
        <v>1.3652</v>
      </c>
      <c r="C72">
        <v>3.492E-2</v>
      </c>
      <c r="D72">
        <f t="shared" si="2"/>
        <v>0.15707963267948966</v>
      </c>
      <c r="I72" t="s">
        <v>8</v>
      </c>
    </row>
    <row r="73" spans="1:9">
      <c r="A73">
        <v>9.25</v>
      </c>
      <c r="B73">
        <v>1.3878999999999999</v>
      </c>
      <c r="C73">
        <v>3.5990000000000001E-2</v>
      </c>
      <c r="D73">
        <f t="shared" si="2"/>
        <v>0.16144295580947549</v>
      </c>
      <c r="I73" t="s">
        <v>8</v>
      </c>
    </row>
    <row r="74" spans="1:9">
      <c r="A74">
        <v>9.5</v>
      </c>
      <c r="B74">
        <v>1.4098999999999999</v>
      </c>
      <c r="C74">
        <v>3.7519999999999998E-2</v>
      </c>
      <c r="D74">
        <f t="shared" si="2"/>
        <v>0.16580627893946129</v>
      </c>
      <c r="I74" t="s">
        <v>8</v>
      </c>
    </row>
    <row r="75" spans="1:9">
      <c r="A75">
        <v>9.75</v>
      </c>
      <c r="B75">
        <v>1.427</v>
      </c>
      <c r="C75">
        <v>3.8899999999999997E-2</v>
      </c>
      <c r="D75">
        <f t="shared" si="2"/>
        <v>0.17016960206944712</v>
      </c>
      <c r="I75" t="s">
        <v>8</v>
      </c>
    </row>
    <row r="76" spans="1:9">
      <c r="A76">
        <v>10</v>
      </c>
      <c r="B76">
        <v>1.4484999999999999</v>
      </c>
      <c r="C76">
        <v>4.0070000000000001E-2</v>
      </c>
      <c r="D76">
        <f t="shared" si="2"/>
        <v>0.17453292519943295</v>
      </c>
      <c r="I76" t="s">
        <v>8</v>
      </c>
    </row>
    <row r="77" spans="1:9">
      <c r="A77">
        <v>10.25</v>
      </c>
      <c r="B77">
        <v>1.468</v>
      </c>
      <c r="C77">
        <v>4.1860000000000001E-2</v>
      </c>
      <c r="D77">
        <f t="shared" si="2"/>
        <v>0.17889624832941875</v>
      </c>
      <c r="I77" t="s">
        <v>8</v>
      </c>
    </row>
    <row r="78" spans="1:9">
      <c r="A78">
        <v>10.5</v>
      </c>
      <c r="B78">
        <v>1.4794</v>
      </c>
      <c r="C78">
        <v>4.3619999999999999E-2</v>
      </c>
      <c r="D78">
        <f t="shared" si="2"/>
        <v>0.18325957145940461</v>
      </c>
      <c r="I78" t="s">
        <v>8</v>
      </c>
    </row>
    <row r="79" spans="1:9">
      <c r="A79">
        <v>10.75</v>
      </c>
      <c r="B79">
        <v>1.4977</v>
      </c>
      <c r="C79">
        <v>4.4949999999999997E-2</v>
      </c>
      <c r="D79">
        <f t="shared" si="2"/>
        <v>0.18762289458939041</v>
      </c>
      <c r="I79" t="s">
        <v>8</v>
      </c>
    </row>
    <row r="80" spans="1:9">
      <c r="A80">
        <v>11</v>
      </c>
      <c r="B80">
        <v>1.5223</v>
      </c>
      <c r="C80">
        <v>4.6719999999999998E-2</v>
      </c>
      <c r="D80">
        <f t="shared" si="2"/>
        <v>0.19198621771937624</v>
      </c>
      <c r="I80" t="s">
        <v>8</v>
      </c>
    </row>
    <row r="81" spans="1:9">
      <c r="A81">
        <v>11.25</v>
      </c>
      <c r="B81">
        <v>1.5206999999999999</v>
      </c>
      <c r="C81">
        <v>4.9119999999999997E-2</v>
      </c>
      <c r="D81">
        <f t="shared" si="2"/>
        <v>0.19634954084936207</v>
      </c>
      <c r="I81" t="s">
        <v>8</v>
      </c>
    </row>
    <row r="82" spans="1:9">
      <c r="A82">
        <v>11.5</v>
      </c>
      <c r="B82">
        <v>1.5265</v>
      </c>
      <c r="C82">
        <v>5.1249999999999997E-2</v>
      </c>
      <c r="D82">
        <f t="shared" si="2"/>
        <v>0.20071286397934787</v>
      </c>
      <c r="I82" t="s">
        <v>8</v>
      </c>
    </row>
    <row r="83" spans="1:9">
      <c r="A83">
        <v>11.75</v>
      </c>
      <c r="B83">
        <v>1.5435000000000001</v>
      </c>
      <c r="C83">
        <v>5.2609999999999997E-2</v>
      </c>
      <c r="D83">
        <f t="shared" si="2"/>
        <v>0.20507618710933373</v>
      </c>
      <c r="I83" t="s">
        <v>8</v>
      </c>
    </row>
    <row r="84" spans="1:9">
      <c r="A84">
        <v>12</v>
      </c>
      <c r="B84">
        <v>1.5641</v>
      </c>
      <c r="C84">
        <v>5.4670000000000003E-2</v>
      </c>
      <c r="D84">
        <f t="shared" si="2"/>
        <v>0.20943951023931953</v>
      </c>
      <c r="I84" t="s">
        <v>8</v>
      </c>
    </row>
    <row r="85" spans="1:9">
      <c r="A85">
        <v>12.25</v>
      </c>
      <c r="B85">
        <v>1.5452999999999999</v>
      </c>
      <c r="C85">
        <v>5.8009999999999999E-2</v>
      </c>
      <c r="D85">
        <f t="shared" si="2"/>
        <v>0.21380283336930536</v>
      </c>
      <c r="I85" t="s">
        <v>8</v>
      </c>
    </row>
    <row r="86" spans="1:9">
      <c r="A86">
        <v>12.5</v>
      </c>
      <c r="B86">
        <v>1.5243</v>
      </c>
      <c r="C86">
        <v>6.157E-2</v>
      </c>
      <c r="D86">
        <f t="shared" si="2"/>
        <v>0.21816615649929119</v>
      </c>
      <c r="I86" t="s">
        <v>8</v>
      </c>
    </row>
    <row r="87" spans="1:9">
      <c r="A87">
        <v>12.75</v>
      </c>
      <c r="B87">
        <v>1.4975000000000001</v>
      </c>
      <c r="C87">
        <v>6.5140000000000003E-2</v>
      </c>
      <c r="D87">
        <f t="shared" si="2"/>
        <v>0.22252947962927699</v>
      </c>
      <c r="I87" t="s">
        <v>8</v>
      </c>
    </row>
    <row r="88" spans="1:9">
      <c r="A88">
        <v>13</v>
      </c>
      <c r="B88">
        <v>1.4638</v>
      </c>
      <c r="C88">
        <v>6.9610000000000005E-2</v>
      </c>
      <c r="D88">
        <f t="shared" si="2"/>
        <v>0.22689280275926285</v>
      </c>
      <c r="I88" t="s">
        <v>8</v>
      </c>
    </row>
    <row r="89" spans="1:9">
      <c r="A89">
        <v>13.25</v>
      </c>
      <c r="B89">
        <v>1.4051</v>
      </c>
      <c r="C89">
        <v>7.732E-2</v>
      </c>
      <c r="D89">
        <f t="shared" si="2"/>
        <v>0.23125612588924865</v>
      </c>
      <c r="I89" t="s">
        <v>8</v>
      </c>
    </row>
    <row r="90" spans="1:9">
      <c r="A90">
        <v>13.5</v>
      </c>
      <c r="B90">
        <v>1.2707999999999999</v>
      </c>
      <c r="C90">
        <v>9.8580000000000001E-2</v>
      </c>
      <c r="D90">
        <f t="shared" si="2"/>
        <v>0.23561944901923448</v>
      </c>
      <c r="I90" t="s">
        <v>8</v>
      </c>
    </row>
    <row r="91" spans="1:9">
      <c r="A91">
        <v>13.75</v>
      </c>
      <c r="B91">
        <v>1.4391</v>
      </c>
      <c r="C91">
        <v>7.9589999999999994E-2</v>
      </c>
      <c r="D91">
        <f t="shared" si="2"/>
        <v>0.23998277214922031</v>
      </c>
      <c r="I91" t="s">
        <v>8</v>
      </c>
    </row>
    <row r="92" spans="1:9">
      <c r="A92">
        <v>14</v>
      </c>
      <c r="B92">
        <v>1.4086000000000001</v>
      </c>
      <c r="C92">
        <v>8.5970000000000005E-2</v>
      </c>
      <c r="D92">
        <f t="shared" si="2"/>
        <v>0.24434609527920614</v>
      </c>
      <c r="I92" t="s">
        <v>8</v>
      </c>
    </row>
    <row r="93" spans="1:9">
      <c r="A93">
        <v>14.25</v>
      </c>
      <c r="B93">
        <v>1.0276000000000001</v>
      </c>
      <c r="C93">
        <v>0.186</v>
      </c>
      <c r="D93">
        <f t="shared" si="2"/>
        <v>0.24870941840919195</v>
      </c>
      <c r="I93" t="s">
        <v>8</v>
      </c>
    </row>
    <row r="94" spans="1:9">
      <c r="C94">
        <f>MAX(C2:C93)</f>
        <v>0.186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8F4C-6AF4-4C81-BC00-F57B9B00601E}">
  <dimension ref="A1:R109"/>
  <sheetViews>
    <sheetView topLeftCell="A37" workbookViewId="0">
      <selection activeCell="R59" sqref="R59"/>
    </sheetView>
  </sheetViews>
  <sheetFormatPr defaultRowHeight="14.4"/>
  <cols>
    <col min="4" max="4" width="12.109375" customWidth="1"/>
    <col min="12" max="13" width="12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4">
        <v>-9.25</v>
      </c>
      <c r="B2" s="1">
        <v>-0.33150000000000002</v>
      </c>
      <c r="C2" s="1">
        <v>0.10372000000000001</v>
      </c>
      <c r="D2">
        <f>PI()*A2/180</f>
        <v>-0.16144295580947549</v>
      </c>
      <c r="I2" t="s">
        <v>7</v>
      </c>
    </row>
    <row r="3" spans="1:9">
      <c r="A3" s="2">
        <v>-9</v>
      </c>
      <c r="B3" s="2">
        <v>-0.3236</v>
      </c>
      <c r="C3">
        <v>0.10063</v>
      </c>
      <c r="D3">
        <f t="shared" ref="D3:D66" si="0">PI()*A3/180</f>
        <v>-0.15707963267948966</v>
      </c>
      <c r="I3" t="s">
        <v>7</v>
      </c>
    </row>
    <row r="4" spans="1:9">
      <c r="A4" s="1">
        <v>-8.75</v>
      </c>
      <c r="B4" s="1">
        <v>-0.32269999999999999</v>
      </c>
      <c r="C4">
        <v>9.7890000000000005E-2</v>
      </c>
      <c r="D4">
        <f t="shared" si="0"/>
        <v>-0.15271630954950383</v>
      </c>
      <c r="I4" t="s">
        <v>7</v>
      </c>
    </row>
    <row r="5" spans="1:9">
      <c r="A5" s="2">
        <v>-8.5</v>
      </c>
      <c r="B5" s="2">
        <v>-0.32869999999999999</v>
      </c>
      <c r="C5">
        <v>9.5530000000000004E-2</v>
      </c>
      <c r="D5">
        <f t="shared" si="0"/>
        <v>-0.14835298641951802</v>
      </c>
      <c r="I5" t="s">
        <v>7</v>
      </c>
    </row>
    <row r="6" spans="1:9">
      <c r="A6" s="1">
        <v>-8.25</v>
      </c>
      <c r="B6" s="1">
        <v>-0.34949999999999998</v>
      </c>
      <c r="C6">
        <v>9.4240000000000004E-2</v>
      </c>
      <c r="D6">
        <f t="shared" si="0"/>
        <v>-0.14398966328953219</v>
      </c>
      <c r="I6" t="s">
        <v>7</v>
      </c>
    </row>
    <row r="7" spans="1:9">
      <c r="A7" s="2">
        <v>-8</v>
      </c>
      <c r="B7" s="2">
        <v>-0.37230000000000002</v>
      </c>
      <c r="C7">
        <v>9.3310000000000004E-2</v>
      </c>
      <c r="D7">
        <f t="shared" si="0"/>
        <v>-0.13962634015954636</v>
      </c>
      <c r="I7" t="s">
        <v>7</v>
      </c>
    </row>
    <row r="8" spans="1:9">
      <c r="A8" s="1">
        <v>-7.75</v>
      </c>
      <c r="B8" s="1">
        <v>-0.39860000000000001</v>
      </c>
      <c r="C8">
        <v>9.2560000000000003E-2</v>
      </c>
      <c r="D8">
        <f t="shared" si="0"/>
        <v>-0.13526301702956053</v>
      </c>
      <c r="I8" t="s">
        <v>7</v>
      </c>
    </row>
    <row r="9" spans="1:9">
      <c r="A9" s="2">
        <v>-7.5</v>
      </c>
      <c r="B9" s="2">
        <v>-0.4239</v>
      </c>
      <c r="C9">
        <v>9.1380000000000003E-2</v>
      </c>
      <c r="D9">
        <f t="shared" si="0"/>
        <v>-0.1308996938995747</v>
      </c>
      <c r="I9" t="s">
        <v>7</v>
      </c>
    </row>
    <row r="10" spans="1:9">
      <c r="A10" s="1">
        <v>-7.25</v>
      </c>
      <c r="B10" s="1">
        <v>-0.44640000000000002</v>
      </c>
      <c r="C10">
        <v>8.9880000000000002E-2</v>
      </c>
      <c r="D10">
        <f t="shared" si="0"/>
        <v>-0.1265363707695889</v>
      </c>
      <c r="I10" t="s">
        <v>7</v>
      </c>
    </row>
    <row r="11" spans="1:9">
      <c r="A11" s="2">
        <v>-7</v>
      </c>
      <c r="B11" s="2">
        <v>-0.42020000000000002</v>
      </c>
      <c r="C11">
        <v>8.5070000000000007E-2</v>
      </c>
      <c r="D11">
        <f t="shared" si="0"/>
        <v>-0.12217304763960307</v>
      </c>
      <c r="I11" t="s">
        <v>7</v>
      </c>
    </row>
    <row r="12" spans="1:9">
      <c r="A12" s="1">
        <v>-6.75</v>
      </c>
      <c r="B12" s="1">
        <v>-0.42820000000000003</v>
      </c>
      <c r="C12">
        <v>8.3250000000000005E-2</v>
      </c>
      <c r="D12">
        <f t="shared" si="0"/>
        <v>-0.11780972450961724</v>
      </c>
      <c r="I12" t="s">
        <v>7</v>
      </c>
    </row>
    <row r="13" spans="1:9">
      <c r="A13" s="2">
        <v>-6.5</v>
      </c>
      <c r="B13" s="2">
        <v>-0.40079999999999999</v>
      </c>
      <c r="C13">
        <v>7.3840000000000003E-2</v>
      </c>
      <c r="D13">
        <f t="shared" si="0"/>
        <v>-0.11344640137963143</v>
      </c>
      <c r="F13" t="s">
        <v>5</v>
      </c>
      <c r="G13">
        <f>MIN(C2:C109)</f>
        <v>1.771E-2</v>
      </c>
      <c r="I13" t="s">
        <v>7</v>
      </c>
    </row>
    <row r="14" spans="1:9">
      <c r="A14" s="1">
        <v>-6.25</v>
      </c>
      <c r="B14" s="1">
        <v>-0.37890000000000001</v>
      </c>
      <c r="C14">
        <v>6.8860000000000005E-2</v>
      </c>
      <c r="D14">
        <f t="shared" si="0"/>
        <v>-0.1090830782496456</v>
      </c>
      <c r="F14" t="s">
        <v>6</v>
      </c>
      <c r="G14">
        <f>B32</f>
        <v>0.19470000000000001</v>
      </c>
      <c r="I14" t="s">
        <v>7</v>
      </c>
    </row>
    <row r="15" spans="1:9">
      <c r="A15" s="2">
        <v>-6</v>
      </c>
      <c r="B15" s="2">
        <v>-0.37090000000000001</v>
      </c>
      <c r="C15">
        <v>6.3070000000000001E-2</v>
      </c>
      <c r="D15">
        <f t="shared" si="0"/>
        <v>-0.10471975511965977</v>
      </c>
      <c r="F15" t="s">
        <v>7</v>
      </c>
      <c r="G15">
        <f>G23/(G22)^2</f>
        <v>0.17559217225326895</v>
      </c>
      <c r="I15" t="s">
        <v>7</v>
      </c>
    </row>
    <row r="16" spans="1:9">
      <c r="A16" s="1">
        <v>-5.75</v>
      </c>
      <c r="B16" s="1">
        <v>-0.43669999999999998</v>
      </c>
      <c r="C16">
        <v>7.1050000000000002E-2</v>
      </c>
      <c r="D16">
        <f t="shared" si="0"/>
        <v>-0.10035643198967394</v>
      </c>
      <c r="F16" t="s">
        <v>8</v>
      </c>
      <c r="G16">
        <f>G20/(G21)^2</f>
        <v>8.0927032602364519E-3</v>
      </c>
      <c r="I16" t="s">
        <v>7</v>
      </c>
    </row>
    <row r="17" spans="1:9">
      <c r="A17" s="2">
        <v>-5.5</v>
      </c>
      <c r="B17" s="2">
        <v>-0.40970000000000001</v>
      </c>
      <c r="C17">
        <v>6.5570000000000003E-2</v>
      </c>
      <c r="D17">
        <f t="shared" si="0"/>
        <v>-9.599310885968812E-2</v>
      </c>
      <c r="F17" t="s">
        <v>9</v>
      </c>
      <c r="G17">
        <v>100000</v>
      </c>
      <c r="I17" t="s">
        <v>7</v>
      </c>
    </row>
    <row r="18" spans="1:9">
      <c r="A18" s="1">
        <v>-5.25</v>
      </c>
      <c r="B18" s="1">
        <v>-0.38379999999999997</v>
      </c>
      <c r="C18">
        <v>6.1499999999999999E-2</v>
      </c>
      <c r="D18">
        <f t="shared" si="0"/>
        <v>-9.1629785729702304E-2</v>
      </c>
      <c r="F18" t="s">
        <v>10</v>
      </c>
      <c r="G18">
        <v>-0.5</v>
      </c>
      <c r="I18" t="s">
        <v>7</v>
      </c>
    </row>
    <row r="19" spans="1:9">
      <c r="A19" s="2">
        <v>-5</v>
      </c>
      <c r="B19" s="2">
        <v>-0.3553</v>
      </c>
      <c r="C19">
        <v>5.7619999999999998E-2</v>
      </c>
      <c r="D19">
        <f t="shared" si="0"/>
        <v>-8.7266462599716474E-2</v>
      </c>
      <c r="F19" t="s">
        <v>11</v>
      </c>
      <c r="G19">
        <f>B39</f>
        <v>0.3952</v>
      </c>
      <c r="I19" t="s">
        <v>7</v>
      </c>
    </row>
    <row r="20" spans="1:9">
      <c r="A20" s="1">
        <v>-4.75</v>
      </c>
      <c r="B20" s="1">
        <v>-0.33090000000000003</v>
      </c>
      <c r="C20">
        <v>5.4190000000000002E-2</v>
      </c>
      <c r="D20">
        <f t="shared" si="0"/>
        <v>-8.2903139469730644E-2</v>
      </c>
      <c r="F20" t="s">
        <v>12</v>
      </c>
      <c r="G20">
        <f>G26-G13</f>
        <v>9.2099999999999994E-3</v>
      </c>
      <c r="I20" t="s">
        <v>7</v>
      </c>
    </row>
    <row r="21" spans="1:9">
      <c r="A21" s="2">
        <v>-4.5</v>
      </c>
      <c r="B21" s="2">
        <v>-0.30099999999999999</v>
      </c>
      <c r="C21">
        <v>5.0819999999999997E-2</v>
      </c>
      <c r="D21">
        <f t="shared" si="0"/>
        <v>-7.8539816339744828E-2</v>
      </c>
      <c r="F21" t="s">
        <v>13</v>
      </c>
      <c r="G21">
        <f>G24-G14</f>
        <v>1.0668</v>
      </c>
      <c r="I21" t="s">
        <v>7</v>
      </c>
    </row>
    <row r="22" spans="1:9">
      <c r="A22" s="1">
        <v>-4.25</v>
      </c>
      <c r="B22" s="1">
        <v>-0.25919999999999999</v>
      </c>
      <c r="C22">
        <v>3.9260000000000003E-2</v>
      </c>
      <c r="D22">
        <f t="shared" si="0"/>
        <v>-7.4176493209759012E-2</v>
      </c>
      <c r="F22" t="s">
        <v>14</v>
      </c>
      <c r="G22">
        <f>G25-G14</f>
        <v>-0.6411</v>
      </c>
      <c r="I22" t="s">
        <v>7</v>
      </c>
    </row>
    <row r="23" spans="1:9">
      <c r="A23" s="2">
        <v>-4</v>
      </c>
      <c r="B23" s="2">
        <v>-0.2238</v>
      </c>
      <c r="C23">
        <v>3.5040000000000002E-2</v>
      </c>
      <c r="D23">
        <f t="shared" si="0"/>
        <v>-6.9813170079773182E-2</v>
      </c>
      <c r="F23" t="s">
        <v>15</v>
      </c>
      <c r="G23">
        <f>G27-G13</f>
        <v>7.2169999999999998E-2</v>
      </c>
      <c r="I23" t="s">
        <v>7</v>
      </c>
    </row>
    <row r="24" spans="1:9">
      <c r="A24" s="1">
        <v>-3.75</v>
      </c>
      <c r="B24" s="1">
        <v>-0.18959999999999999</v>
      </c>
      <c r="C24">
        <v>3.2079999999999997E-2</v>
      </c>
      <c r="D24">
        <f t="shared" si="0"/>
        <v>-6.5449846949787352E-2</v>
      </c>
      <c r="F24" t="s">
        <v>16</v>
      </c>
      <c r="G24">
        <f>MAX(B2:B109)</f>
        <v>1.2615000000000001</v>
      </c>
      <c r="I24" t="s">
        <v>7</v>
      </c>
    </row>
    <row r="25" spans="1:9">
      <c r="A25" s="2">
        <v>-3.5</v>
      </c>
      <c r="B25" s="2">
        <v>-0.15490000000000001</v>
      </c>
      <c r="C25">
        <v>2.9069999999999999E-2</v>
      </c>
      <c r="D25">
        <f t="shared" si="0"/>
        <v>-6.1086523819801536E-2</v>
      </c>
      <c r="F25" t="s">
        <v>17</v>
      </c>
      <c r="G25">
        <f>MIN(B2:B109)</f>
        <v>-0.44640000000000002</v>
      </c>
      <c r="I25" t="s">
        <v>7</v>
      </c>
    </row>
    <row r="26" spans="1:9">
      <c r="A26" s="1">
        <v>-3.25</v>
      </c>
      <c r="B26" s="1">
        <v>-0.11890000000000001</v>
      </c>
      <c r="C26">
        <v>2.7439999999999999E-2</v>
      </c>
      <c r="D26">
        <f t="shared" si="0"/>
        <v>-5.6723200689815713E-2</v>
      </c>
      <c r="F26" t="s">
        <v>19</v>
      </c>
      <c r="G26">
        <f>C79</f>
        <v>2.6919999999999999E-2</v>
      </c>
      <c r="I26" t="s">
        <v>7</v>
      </c>
    </row>
    <row r="27" spans="1:9">
      <c r="A27" s="2">
        <v>-3</v>
      </c>
      <c r="B27" s="2">
        <v>-8.4599999999999995E-2</v>
      </c>
      <c r="C27">
        <v>2.5860000000000001E-2</v>
      </c>
      <c r="D27">
        <f t="shared" si="0"/>
        <v>-5.2359877559829883E-2</v>
      </c>
      <c r="F27" t="s">
        <v>18</v>
      </c>
      <c r="G27">
        <f>C10</f>
        <v>8.9880000000000002E-2</v>
      </c>
      <c r="I27" t="s">
        <v>7</v>
      </c>
    </row>
    <row r="28" spans="1:9">
      <c r="A28" s="1">
        <v>-2.75</v>
      </c>
      <c r="B28" s="1">
        <v>-3.8699999999999998E-2</v>
      </c>
      <c r="C28">
        <v>2.4510000000000001E-2</v>
      </c>
      <c r="D28">
        <f t="shared" si="0"/>
        <v>-4.799655442984406E-2</v>
      </c>
      <c r="F28" t="s">
        <v>20</v>
      </c>
      <c r="G28">
        <f>(G24-G19)/D79</f>
        <v>4.9635333792183225</v>
      </c>
      <c r="I28" t="s">
        <v>7</v>
      </c>
    </row>
    <row r="29" spans="1:9">
      <c r="A29" s="2">
        <v>-2.5</v>
      </c>
      <c r="B29" s="2">
        <v>-1.3299999999999999E-2</v>
      </c>
      <c r="C29">
        <v>2.3800000000000002E-2</v>
      </c>
      <c r="D29">
        <f t="shared" si="0"/>
        <v>-4.3633231299858237E-2</v>
      </c>
      <c r="I29" t="s">
        <v>7</v>
      </c>
    </row>
    <row r="30" spans="1:9">
      <c r="A30" s="1">
        <v>-2.25</v>
      </c>
      <c r="B30" s="1">
        <v>3.2500000000000001E-2</v>
      </c>
      <c r="C30">
        <v>2.2509999999999999E-2</v>
      </c>
      <c r="D30">
        <f t="shared" si="0"/>
        <v>-3.9269908169872414E-2</v>
      </c>
      <c r="I30" t="s">
        <v>7</v>
      </c>
    </row>
    <row r="31" spans="1:9">
      <c r="A31" s="2">
        <v>-2</v>
      </c>
      <c r="B31" s="2">
        <v>5.57E-2</v>
      </c>
      <c r="C31">
        <v>2.1909999999999999E-2</v>
      </c>
      <c r="D31">
        <f t="shared" si="0"/>
        <v>-3.4906585039886591E-2</v>
      </c>
      <c r="I31" t="s">
        <v>7</v>
      </c>
    </row>
    <row r="32" spans="1:9">
      <c r="A32" s="1">
        <v>-1.75</v>
      </c>
      <c r="B32" s="1">
        <v>0.19470000000000001</v>
      </c>
      <c r="C32">
        <v>1.771E-2</v>
      </c>
      <c r="D32">
        <f t="shared" si="0"/>
        <v>-3.0543261909900768E-2</v>
      </c>
      <c r="I32" t="s">
        <v>7</v>
      </c>
    </row>
    <row r="33" spans="1:18">
      <c r="A33" s="2">
        <v>-1.5</v>
      </c>
      <c r="B33" s="2">
        <v>0.22</v>
      </c>
      <c r="C33">
        <v>1.7829999999999999E-2</v>
      </c>
      <c r="D33">
        <f t="shared" si="0"/>
        <v>-2.6179938779914941E-2</v>
      </c>
      <c r="I33" t="s">
        <v>8</v>
      </c>
    </row>
    <row r="34" spans="1:18">
      <c r="A34" s="1">
        <v>-1.25</v>
      </c>
      <c r="B34" s="1">
        <v>0.2535</v>
      </c>
      <c r="C34">
        <v>1.7850000000000001E-2</v>
      </c>
      <c r="D34">
        <f t="shared" si="0"/>
        <v>-2.1816615649929118E-2</v>
      </c>
      <c r="I34" t="s">
        <v>8</v>
      </c>
    </row>
    <row r="35" spans="1:18">
      <c r="A35" s="2">
        <v>-1</v>
      </c>
      <c r="B35" s="2">
        <v>0.28899999999999998</v>
      </c>
      <c r="C35">
        <v>1.78E-2</v>
      </c>
      <c r="D35">
        <f t="shared" si="0"/>
        <v>-1.7453292519943295E-2</v>
      </c>
      <c r="I35" t="s">
        <v>8</v>
      </c>
    </row>
    <row r="36" spans="1:18">
      <c r="A36" s="1">
        <v>-0.75</v>
      </c>
      <c r="B36" s="1">
        <v>0.31269999999999998</v>
      </c>
      <c r="C36">
        <v>1.7940000000000001E-2</v>
      </c>
      <c r="D36">
        <f t="shared" si="0"/>
        <v>-1.3089969389957471E-2</v>
      </c>
      <c r="I36" t="s">
        <v>8</v>
      </c>
    </row>
    <row r="37" spans="1:18">
      <c r="A37" s="2">
        <v>-0.5</v>
      </c>
      <c r="B37" s="2">
        <v>0.34760000000000002</v>
      </c>
      <c r="C37">
        <v>1.7860000000000001E-2</v>
      </c>
      <c r="D37">
        <f t="shared" si="0"/>
        <v>-8.7266462599716477E-3</v>
      </c>
      <c r="I37" t="s">
        <v>8</v>
      </c>
    </row>
    <row r="38" spans="1:18">
      <c r="A38" s="1">
        <v>-0.25</v>
      </c>
      <c r="B38" s="1">
        <v>0.373</v>
      </c>
      <c r="C38">
        <v>1.7930000000000001E-2</v>
      </c>
      <c r="D38">
        <f t="shared" si="0"/>
        <v>-4.3633231299858239E-3</v>
      </c>
      <c r="I38" t="s">
        <v>8</v>
      </c>
      <c r="L38" t="s">
        <v>23</v>
      </c>
    </row>
    <row r="39" spans="1:18">
      <c r="A39" s="2">
        <v>0</v>
      </c>
      <c r="B39" s="2">
        <v>0.3952</v>
      </c>
      <c r="C39">
        <v>1.8089999999999998E-2</v>
      </c>
      <c r="D39">
        <f t="shared" si="0"/>
        <v>0</v>
      </c>
      <c r="I39" t="s">
        <v>8</v>
      </c>
      <c r="L39" t="s">
        <v>4</v>
      </c>
      <c r="M39" t="s">
        <v>1</v>
      </c>
      <c r="N39" t="s">
        <v>2</v>
      </c>
      <c r="O39" t="s">
        <v>3</v>
      </c>
    </row>
    <row r="40" spans="1:18">
      <c r="A40" s="1">
        <v>0.25</v>
      </c>
      <c r="B40" s="1">
        <v>0.4259</v>
      </c>
      <c r="C40">
        <v>1.8020000000000001E-2</v>
      </c>
      <c r="D40">
        <f t="shared" si="0"/>
        <v>4.3633231299858239E-3</v>
      </c>
      <c r="I40" t="s">
        <v>8</v>
      </c>
      <c r="L40" s="2">
        <v>-5</v>
      </c>
      <c r="M40" s="2">
        <v>-0.3553</v>
      </c>
      <c r="N40">
        <v>5.7619999999999998E-2</v>
      </c>
      <c r="O40">
        <f t="shared" ref="O40:O80" si="1">PI()*L40/180</f>
        <v>-8.7266462599716474E-2</v>
      </c>
    </row>
    <row r="41" spans="1:18">
      <c r="A41" s="2">
        <v>0.5</v>
      </c>
      <c r="B41" s="2">
        <v>0.45029999999999998</v>
      </c>
      <c r="C41">
        <v>1.8079999999999999E-2</v>
      </c>
      <c r="D41">
        <f t="shared" si="0"/>
        <v>8.7266462599716477E-3</v>
      </c>
      <c r="I41" t="s">
        <v>8</v>
      </c>
      <c r="L41" s="1">
        <v>-4.75</v>
      </c>
      <c r="M41" s="1">
        <v>-0.33090000000000003</v>
      </c>
      <c r="N41">
        <v>5.4190000000000002E-2</v>
      </c>
      <c r="O41">
        <f t="shared" si="1"/>
        <v>-8.2903139469730644E-2</v>
      </c>
    </row>
    <row r="42" spans="1:18">
      <c r="A42" s="1">
        <v>0.75</v>
      </c>
      <c r="B42" s="1">
        <v>0.4718</v>
      </c>
      <c r="C42">
        <v>1.8249999999999999E-2</v>
      </c>
      <c r="D42">
        <f t="shared" si="0"/>
        <v>1.3089969389957471E-2</v>
      </c>
      <c r="I42" t="s">
        <v>8</v>
      </c>
      <c r="L42" s="2">
        <v>-4.5</v>
      </c>
      <c r="M42" s="2">
        <v>-0.30099999999999999</v>
      </c>
      <c r="N42">
        <v>5.0819999999999997E-2</v>
      </c>
      <c r="O42">
        <f t="shared" si="1"/>
        <v>-7.8539816339744828E-2</v>
      </c>
    </row>
    <row r="43" spans="1:18">
      <c r="A43" s="2">
        <v>1</v>
      </c>
      <c r="B43" s="2">
        <v>0.49880000000000002</v>
      </c>
      <c r="C43">
        <v>1.823E-2</v>
      </c>
      <c r="D43">
        <f t="shared" si="0"/>
        <v>1.7453292519943295E-2</v>
      </c>
      <c r="I43" t="s">
        <v>8</v>
      </c>
      <c r="L43" s="1">
        <v>-4.25</v>
      </c>
      <c r="M43" s="1">
        <v>-0.25919999999999999</v>
      </c>
      <c r="N43">
        <v>3.9260000000000003E-2</v>
      </c>
      <c r="O43">
        <f t="shared" si="1"/>
        <v>-7.4176493209759012E-2</v>
      </c>
    </row>
    <row r="44" spans="1:18">
      <c r="A44" s="1">
        <v>1.25</v>
      </c>
      <c r="B44" s="1">
        <v>0.52510000000000001</v>
      </c>
      <c r="C44">
        <v>1.8200000000000001E-2</v>
      </c>
      <c r="D44">
        <f t="shared" si="0"/>
        <v>2.1816615649929118E-2</v>
      </c>
      <c r="I44" t="s">
        <v>8</v>
      </c>
      <c r="L44" s="2">
        <v>-4</v>
      </c>
      <c r="M44" s="2">
        <v>-0.2238</v>
      </c>
      <c r="N44">
        <v>3.5040000000000002E-2</v>
      </c>
      <c r="O44">
        <f t="shared" si="1"/>
        <v>-6.9813170079773182E-2</v>
      </c>
    </row>
    <row r="45" spans="1:18">
      <c r="A45" s="2">
        <v>1.5</v>
      </c>
      <c r="B45" s="2">
        <v>0.54669999999999996</v>
      </c>
      <c r="C45">
        <v>1.8360000000000001E-2</v>
      </c>
      <c r="D45">
        <f t="shared" si="0"/>
        <v>2.6179938779914941E-2</v>
      </c>
      <c r="I45" t="s">
        <v>8</v>
      </c>
      <c r="L45" s="1">
        <v>-3.75</v>
      </c>
      <c r="M45" s="1">
        <v>-0.18959999999999999</v>
      </c>
      <c r="N45">
        <v>3.2079999999999997E-2</v>
      </c>
      <c r="O45">
        <f t="shared" si="1"/>
        <v>-6.5449846949787352E-2</v>
      </c>
    </row>
    <row r="46" spans="1:18">
      <c r="A46" s="1">
        <v>1.75</v>
      </c>
      <c r="B46" s="1">
        <v>0.57179999999999997</v>
      </c>
      <c r="C46">
        <v>1.839E-2</v>
      </c>
      <c r="D46">
        <f t="shared" si="0"/>
        <v>3.0543261909900768E-2</v>
      </c>
      <c r="I46" t="s">
        <v>8</v>
      </c>
      <c r="L46" s="2">
        <v>-3.5</v>
      </c>
      <c r="M46" s="2">
        <v>-0.15490000000000001</v>
      </c>
      <c r="N46">
        <v>2.9069999999999999E-2</v>
      </c>
      <c r="O46">
        <f t="shared" si="1"/>
        <v>-6.1086523819801536E-2</v>
      </c>
    </row>
    <row r="47" spans="1:18">
      <c r="A47" s="2">
        <v>2</v>
      </c>
      <c r="B47" s="2">
        <v>0.60040000000000004</v>
      </c>
      <c r="C47">
        <v>1.823E-2</v>
      </c>
      <c r="D47">
        <f t="shared" si="0"/>
        <v>3.4906585039886591E-2</v>
      </c>
      <c r="I47" t="s">
        <v>8</v>
      </c>
      <c r="L47" s="1">
        <v>-3.25</v>
      </c>
      <c r="M47" s="1">
        <v>-0.11890000000000001</v>
      </c>
      <c r="N47">
        <v>2.7439999999999999E-2</v>
      </c>
      <c r="O47">
        <f t="shared" si="1"/>
        <v>-5.6723200689815713E-2</v>
      </c>
      <c r="Q47" t="s">
        <v>5</v>
      </c>
      <c r="R47">
        <f>MIN(N40:N80)</f>
        <v>1.771E-2</v>
      </c>
    </row>
    <row r="48" spans="1:18">
      <c r="A48" s="1">
        <v>2.25</v>
      </c>
      <c r="B48" s="1">
        <v>0.62239999999999995</v>
      </c>
      <c r="C48">
        <v>1.8380000000000001E-2</v>
      </c>
      <c r="D48">
        <f t="shared" si="0"/>
        <v>3.9269908169872414E-2</v>
      </c>
      <c r="I48" t="s">
        <v>8</v>
      </c>
      <c r="L48" s="2">
        <v>-3</v>
      </c>
      <c r="M48" s="2">
        <v>-8.4599999999999995E-2</v>
      </c>
      <c r="N48">
        <v>2.5860000000000001E-2</v>
      </c>
      <c r="O48">
        <f t="shared" si="1"/>
        <v>-5.2359877559829883E-2</v>
      </c>
      <c r="Q48" t="s">
        <v>6</v>
      </c>
      <c r="R48">
        <f>M53</f>
        <v>0.19470000000000001</v>
      </c>
    </row>
    <row r="49" spans="1:18">
      <c r="A49" s="2">
        <v>2.5</v>
      </c>
      <c r="B49" s="2">
        <v>0.64629999999999999</v>
      </c>
      <c r="C49">
        <v>1.8460000000000001E-2</v>
      </c>
      <c r="D49">
        <f t="shared" si="0"/>
        <v>4.3633231299858237E-2</v>
      </c>
      <c r="I49" t="s">
        <v>8</v>
      </c>
      <c r="L49" s="1">
        <v>-2.75</v>
      </c>
      <c r="M49" s="1">
        <v>-3.8699999999999998E-2</v>
      </c>
      <c r="N49">
        <v>2.4510000000000001E-2</v>
      </c>
      <c r="O49">
        <f t="shared" si="1"/>
        <v>-4.799655442984406E-2</v>
      </c>
      <c r="Q49" t="s">
        <v>7</v>
      </c>
      <c r="R49">
        <f>R57/(R56)^2</f>
        <v>0.13193388429752065</v>
      </c>
    </row>
    <row r="50" spans="1:18">
      <c r="A50" s="1">
        <v>2.75</v>
      </c>
      <c r="B50" s="1">
        <v>0.67449999999999999</v>
      </c>
      <c r="C50">
        <v>1.8319999999999999E-2</v>
      </c>
      <c r="D50">
        <f t="shared" si="0"/>
        <v>4.799655442984406E-2</v>
      </c>
      <c r="I50" t="s">
        <v>8</v>
      </c>
      <c r="L50" s="2">
        <v>-2.5</v>
      </c>
      <c r="M50" s="2">
        <v>-1.3299999999999999E-2</v>
      </c>
      <c r="N50">
        <v>2.3800000000000002E-2</v>
      </c>
      <c r="O50">
        <f t="shared" si="1"/>
        <v>-4.3633231299858237E-2</v>
      </c>
      <c r="Q50" t="s">
        <v>8</v>
      </c>
      <c r="R50">
        <f>R54/(R55)^2</f>
        <v>1.0544238775552378E-3</v>
      </c>
    </row>
    <row r="51" spans="1:18">
      <c r="A51" s="2">
        <v>3</v>
      </c>
      <c r="B51" s="2">
        <v>0.69979999999999998</v>
      </c>
      <c r="C51">
        <v>1.8319999999999999E-2</v>
      </c>
      <c r="D51">
        <f t="shared" si="0"/>
        <v>5.2359877559829883E-2</v>
      </c>
      <c r="I51" t="s">
        <v>8</v>
      </c>
      <c r="L51" s="1">
        <v>-2.25</v>
      </c>
      <c r="M51" s="1">
        <v>3.2500000000000001E-2</v>
      </c>
      <c r="N51">
        <v>2.2509999999999999E-2</v>
      </c>
      <c r="O51">
        <f t="shared" si="1"/>
        <v>-3.9269908169872414E-2</v>
      </c>
      <c r="Q51" t="s">
        <v>9</v>
      </c>
      <c r="R51">
        <v>100000</v>
      </c>
    </row>
    <row r="52" spans="1:18">
      <c r="A52" s="1">
        <v>3.25</v>
      </c>
      <c r="B52" s="1">
        <v>0.72309999999999997</v>
      </c>
      <c r="C52">
        <v>1.8450000000000001E-2</v>
      </c>
      <c r="D52">
        <f t="shared" si="0"/>
        <v>5.6723200689815713E-2</v>
      </c>
      <c r="I52" t="s">
        <v>8</v>
      </c>
      <c r="L52" s="2">
        <v>-2</v>
      </c>
      <c r="M52" s="2">
        <v>5.57E-2</v>
      </c>
      <c r="N52">
        <v>2.1909999999999999E-2</v>
      </c>
      <c r="O52">
        <f t="shared" si="1"/>
        <v>-3.4906585039886591E-2</v>
      </c>
      <c r="Q52" t="s">
        <v>10</v>
      </c>
      <c r="R52">
        <v>-0.5</v>
      </c>
    </row>
    <row r="53" spans="1:18">
      <c r="A53" s="2">
        <v>3.5</v>
      </c>
      <c r="B53" s="2">
        <v>0.74750000000000005</v>
      </c>
      <c r="C53">
        <v>1.8530000000000001E-2</v>
      </c>
      <c r="D53">
        <f t="shared" si="0"/>
        <v>6.1086523819801536E-2</v>
      </c>
      <c r="I53" t="s">
        <v>8</v>
      </c>
      <c r="L53" s="1">
        <v>-1.75</v>
      </c>
      <c r="M53" s="1">
        <v>0.19470000000000001</v>
      </c>
      <c r="N53">
        <v>1.771E-2</v>
      </c>
      <c r="O53">
        <f t="shared" si="1"/>
        <v>-3.0543261909900768E-2</v>
      </c>
      <c r="Q53" t="s">
        <v>11</v>
      </c>
      <c r="R53">
        <f>M60</f>
        <v>0.3952</v>
      </c>
    </row>
    <row r="54" spans="1:18">
      <c r="A54">
        <v>3.75</v>
      </c>
      <c r="B54">
        <v>0.77359999999999995</v>
      </c>
      <c r="C54">
        <v>1.8540000000000001E-2</v>
      </c>
      <c r="D54">
        <f t="shared" si="0"/>
        <v>6.5449846949787352E-2</v>
      </c>
      <c r="I54" t="s">
        <v>8</v>
      </c>
      <c r="L54" s="2">
        <v>-1.5</v>
      </c>
      <c r="M54" s="2">
        <v>0.22</v>
      </c>
      <c r="N54">
        <v>1.7829999999999999E-2</v>
      </c>
      <c r="O54">
        <f t="shared" si="1"/>
        <v>-2.6179938779914941E-2</v>
      </c>
      <c r="Q54" t="s">
        <v>12</v>
      </c>
      <c r="R54">
        <f>R60-R47</f>
        <v>1.1999999999999997E-3</v>
      </c>
    </row>
    <row r="55" spans="1:18">
      <c r="A55">
        <v>4</v>
      </c>
      <c r="B55">
        <v>0.80249999999999999</v>
      </c>
      <c r="C55">
        <v>1.8409999999999999E-2</v>
      </c>
      <c r="D55">
        <f t="shared" si="0"/>
        <v>6.9813170079773182E-2</v>
      </c>
      <c r="I55" t="s">
        <v>8</v>
      </c>
      <c r="L55" s="1">
        <v>-1.25</v>
      </c>
      <c r="M55" s="1">
        <v>0.2535</v>
      </c>
      <c r="N55">
        <v>1.7850000000000001E-2</v>
      </c>
      <c r="O55">
        <f t="shared" si="1"/>
        <v>-2.1816615649929118E-2</v>
      </c>
      <c r="Q55" t="s">
        <v>13</v>
      </c>
      <c r="R55">
        <f>R58-R48</f>
        <v>1.0668</v>
      </c>
    </row>
    <row r="56" spans="1:18">
      <c r="A56">
        <v>4.25</v>
      </c>
      <c r="B56">
        <v>0.82609999999999995</v>
      </c>
      <c r="C56">
        <v>1.8550000000000001E-2</v>
      </c>
      <c r="D56">
        <f t="shared" si="0"/>
        <v>7.4176493209759012E-2</v>
      </c>
      <c r="I56" t="s">
        <v>8</v>
      </c>
      <c r="L56" s="2">
        <v>-1</v>
      </c>
      <c r="M56" s="2">
        <v>0.28899999999999998</v>
      </c>
      <c r="N56">
        <v>1.78E-2</v>
      </c>
      <c r="O56">
        <f t="shared" si="1"/>
        <v>-1.7453292519943295E-2</v>
      </c>
      <c r="Q56" t="s">
        <v>14</v>
      </c>
      <c r="R56">
        <f>R59-R48</f>
        <v>-0.55000000000000004</v>
      </c>
    </row>
    <row r="57" spans="1:18">
      <c r="A57">
        <v>4.5</v>
      </c>
      <c r="B57">
        <v>0.85019999999999996</v>
      </c>
      <c r="C57">
        <v>1.8669999999999999E-2</v>
      </c>
      <c r="D57">
        <f t="shared" si="0"/>
        <v>7.8539816339744828E-2</v>
      </c>
      <c r="I57" t="s">
        <v>8</v>
      </c>
      <c r="L57" s="1">
        <v>-0.75</v>
      </c>
      <c r="M57" s="1">
        <v>0.31269999999999998</v>
      </c>
      <c r="N57">
        <v>1.7940000000000001E-2</v>
      </c>
      <c r="O57">
        <f t="shared" si="1"/>
        <v>-1.3089969389957471E-2</v>
      </c>
      <c r="Q57" t="s">
        <v>15</v>
      </c>
      <c r="R57">
        <f>R61-R47</f>
        <v>3.9910000000000001E-2</v>
      </c>
    </row>
    <row r="58" spans="1:18">
      <c r="A58">
        <v>4.75</v>
      </c>
      <c r="B58">
        <v>0.87460000000000004</v>
      </c>
      <c r="C58">
        <v>1.8790000000000001E-2</v>
      </c>
      <c r="D58">
        <f t="shared" si="0"/>
        <v>8.2903139469730644E-2</v>
      </c>
      <c r="I58" t="s">
        <v>8</v>
      </c>
      <c r="L58" s="2">
        <v>-0.5</v>
      </c>
      <c r="M58" s="2">
        <v>0.34760000000000002</v>
      </c>
      <c r="N58">
        <v>1.7860000000000001E-2</v>
      </c>
      <c r="O58">
        <f t="shared" si="1"/>
        <v>-8.7266462599716477E-3</v>
      </c>
      <c r="Q58" t="s">
        <v>16</v>
      </c>
      <c r="R58">
        <f>G24</f>
        <v>1.2615000000000001</v>
      </c>
    </row>
    <row r="59" spans="1:18">
      <c r="A59">
        <v>5</v>
      </c>
      <c r="B59">
        <v>0.8992</v>
      </c>
      <c r="C59">
        <v>1.891E-2</v>
      </c>
      <c r="D59">
        <f t="shared" si="0"/>
        <v>8.7266462599716474E-2</v>
      </c>
      <c r="I59" t="s">
        <v>8</v>
      </c>
      <c r="L59" s="1">
        <v>-0.25</v>
      </c>
      <c r="M59" s="1">
        <v>0.373</v>
      </c>
      <c r="N59">
        <v>1.7930000000000001E-2</v>
      </c>
      <c r="O59">
        <f t="shared" si="1"/>
        <v>-4.3633231299858239E-3</v>
      </c>
      <c r="Q59" t="s">
        <v>17</v>
      </c>
      <c r="R59">
        <f>MIN(M40:M80)</f>
        <v>-0.3553</v>
      </c>
    </row>
    <row r="60" spans="1:18">
      <c r="A60">
        <v>5.25</v>
      </c>
      <c r="B60">
        <v>0.92379999999999995</v>
      </c>
      <c r="C60">
        <v>1.9050000000000001E-2</v>
      </c>
      <c r="D60">
        <f t="shared" si="0"/>
        <v>9.1629785729702304E-2</v>
      </c>
      <c r="I60" t="s">
        <v>8</v>
      </c>
      <c r="L60" s="2">
        <v>0</v>
      </c>
      <c r="M60" s="2">
        <v>0.3952</v>
      </c>
      <c r="N60">
        <v>1.8089999999999998E-2</v>
      </c>
      <c r="O60">
        <f t="shared" si="1"/>
        <v>0</v>
      </c>
      <c r="Q60" t="s">
        <v>19</v>
      </c>
      <c r="R60">
        <f>N80</f>
        <v>1.891E-2</v>
      </c>
    </row>
    <row r="61" spans="1:18">
      <c r="A61">
        <v>5.5</v>
      </c>
      <c r="B61">
        <v>0.94840000000000002</v>
      </c>
      <c r="C61">
        <v>1.9189999999999999E-2</v>
      </c>
      <c r="D61">
        <f t="shared" si="0"/>
        <v>9.599310885968812E-2</v>
      </c>
      <c r="I61" t="s">
        <v>8</v>
      </c>
      <c r="L61" s="1">
        <v>0.25</v>
      </c>
      <c r="M61" s="1">
        <v>0.4259</v>
      </c>
      <c r="N61">
        <v>1.8020000000000001E-2</v>
      </c>
      <c r="O61">
        <f t="shared" si="1"/>
        <v>4.3633231299858239E-3</v>
      </c>
      <c r="Q61" t="s">
        <v>18</v>
      </c>
      <c r="R61">
        <f>N40</f>
        <v>5.7619999999999998E-2</v>
      </c>
    </row>
    <row r="62" spans="1:18">
      <c r="A62">
        <v>5.75</v>
      </c>
      <c r="B62">
        <v>0.9728</v>
      </c>
      <c r="C62">
        <v>1.9349999999999999E-2</v>
      </c>
      <c r="D62">
        <f t="shared" si="0"/>
        <v>0.10035643198967394</v>
      </c>
      <c r="I62" t="s">
        <v>8</v>
      </c>
      <c r="L62" s="2">
        <v>0.5</v>
      </c>
      <c r="M62" s="2">
        <v>0.45029999999999998</v>
      </c>
      <c r="N62">
        <v>1.8079999999999999E-2</v>
      </c>
      <c r="O62">
        <f t="shared" si="1"/>
        <v>8.7266462599716477E-3</v>
      </c>
      <c r="Q62" t="s">
        <v>20</v>
      </c>
      <c r="R62">
        <v>7.2934999999999999</v>
      </c>
    </row>
    <row r="63" spans="1:18">
      <c r="A63">
        <v>6</v>
      </c>
      <c r="B63">
        <v>0.99709999999999999</v>
      </c>
      <c r="C63">
        <v>1.9519999999999999E-2</v>
      </c>
      <c r="D63">
        <f t="shared" si="0"/>
        <v>0.10471975511965977</v>
      </c>
      <c r="I63" t="s">
        <v>8</v>
      </c>
      <c r="L63" s="1">
        <v>0.75</v>
      </c>
      <c r="M63" s="1">
        <v>0.4718</v>
      </c>
      <c r="N63">
        <v>1.8249999999999999E-2</v>
      </c>
      <c r="O63">
        <f t="shared" si="1"/>
        <v>1.3089969389957471E-2</v>
      </c>
    </row>
    <row r="64" spans="1:18">
      <c r="A64">
        <v>6.25</v>
      </c>
      <c r="B64">
        <v>1.0213000000000001</v>
      </c>
      <c r="C64">
        <v>1.9689999999999999E-2</v>
      </c>
      <c r="D64">
        <f t="shared" si="0"/>
        <v>0.1090830782496456</v>
      </c>
      <c r="I64" t="s">
        <v>8</v>
      </c>
      <c r="L64" s="2">
        <v>1</v>
      </c>
      <c r="M64" s="2">
        <v>0.49880000000000002</v>
      </c>
      <c r="N64">
        <v>1.823E-2</v>
      </c>
      <c r="O64">
        <f t="shared" si="1"/>
        <v>1.7453292519943295E-2</v>
      </c>
    </row>
    <row r="65" spans="1:15">
      <c r="A65">
        <v>6.5</v>
      </c>
      <c r="B65">
        <v>1.0454000000000001</v>
      </c>
      <c r="C65">
        <v>1.9869999999999999E-2</v>
      </c>
      <c r="D65">
        <f t="shared" si="0"/>
        <v>0.11344640137963143</v>
      </c>
      <c r="I65" t="s">
        <v>8</v>
      </c>
      <c r="L65" s="1">
        <v>1.25</v>
      </c>
      <c r="M65" s="1">
        <v>0.52510000000000001</v>
      </c>
      <c r="N65">
        <v>1.8200000000000001E-2</v>
      </c>
      <c r="O65">
        <f t="shared" si="1"/>
        <v>2.1816615649929118E-2</v>
      </c>
    </row>
    <row r="66" spans="1:15">
      <c r="A66">
        <v>6.75</v>
      </c>
      <c r="B66">
        <v>1.0698000000000001</v>
      </c>
      <c r="C66">
        <v>2.0060000000000001E-2</v>
      </c>
      <c r="D66">
        <f t="shared" si="0"/>
        <v>0.11780972450961724</v>
      </c>
      <c r="I66" t="s">
        <v>8</v>
      </c>
      <c r="L66" s="2">
        <v>1.5</v>
      </c>
      <c r="M66" s="2">
        <v>0.54669999999999996</v>
      </c>
      <c r="N66">
        <v>1.8360000000000001E-2</v>
      </c>
      <c r="O66">
        <f t="shared" si="1"/>
        <v>2.6179938779914941E-2</v>
      </c>
    </row>
    <row r="67" spans="1:15">
      <c r="A67">
        <v>7</v>
      </c>
      <c r="B67">
        <v>1.091</v>
      </c>
      <c r="C67">
        <v>2.0369999999999999E-2</v>
      </c>
      <c r="D67">
        <f t="shared" ref="D67:D109" si="2">PI()*A67/180</f>
        <v>0.12217304763960307</v>
      </c>
      <c r="I67" t="s">
        <v>8</v>
      </c>
      <c r="L67" s="1">
        <v>1.75</v>
      </c>
      <c r="M67" s="1">
        <v>0.57179999999999997</v>
      </c>
      <c r="N67">
        <v>1.839E-2</v>
      </c>
      <c r="O67">
        <f t="shared" si="1"/>
        <v>3.0543261909900768E-2</v>
      </c>
    </row>
    <row r="68" spans="1:15">
      <c r="A68">
        <v>7.25</v>
      </c>
      <c r="B68">
        <v>1.1120000000000001</v>
      </c>
      <c r="C68">
        <v>2.0670000000000001E-2</v>
      </c>
      <c r="D68">
        <f t="shared" si="2"/>
        <v>0.1265363707695889</v>
      </c>
      <c r="I68" t="s">
        <v>8</v>
      </c>
      <c r="L68" s="2">
        <v>2</v>
      </c>
      <c r="M68" s="2">
        <v>0.60040000000000004</v>
      </c>
      <c r="N68">
        <v>1.823E-2</v>
      </c>
      <c r="O68">
        <f t="shared" si="1"/>
        <v>3.4906585039886591E-2</v>
      </c>
    </row>
    <row r="69" spans="1:15">
      <c r="A69">
        <v>7.5</v>
      </c>
      <c r="B69">
        <v>1.1339999999999999</v>
      </c>
      <c r="C69">
        <v>2.094E-2</v>
      </c>
      <c r="D69">
        <f t="shared" si="2"/>
        <v>0.1308996938995747</v>
      </c>
      <c r="I69" t="s">
        <v>8</v>
      </c>
      <c r="L69" s="1">
        <v>2.25</v>
      </c>
      <c r="M69" s="1">
        <v>0.62239999999999995</v>
      </c>
      <c r="N69">
        <v>1.8380000000000001E-2</v>
      </c>
      <c r="O69">
        <f t="shared" si="1"/>
        <v>3.9269908169872414E-2</v>
      </c>
    </row>
    <row r="70" spans="1:15">
      <c r="A70">
        <v>7.75</v>
      </c>
      <c r="B70">
        <v>1.1547000000000001</v>
      </c>
      <c r="C70">
        <v>2.1270000000000001E-2</v>
      </c>
      <c r="D70">
        <f t="shared" si="2"/>
        <v>0.13526301702956053</v>
      </c>
      <c r="I70" t="s">
        <v>8</v>
      </c>
      <c r="L70" s="2">
        <v>2.5</v>
      </c>
      <c r="M70" s="2">
        <v>0.64629999999999999</v>
      </c>
      <c r="N70">
        <v>1.8460000000000001E-2</v>
      </c>
      <c r="O70">
        <f t="shared" si="1"/>
        <v>4.3633231299858237E-2</v>
      </c>
    </row>
    <row r="71" spans="1:15">
      <c r="A71">
        <v>8</v>
      </c>
      <c r="B71">
        <v>1.1731</v>
      </c>
      <c r="C71">
        <v>2.1649999999999999E-2</v>
      </c>
      <c r="D71">
        <f t="shared" si="2"/>
        <v>0.13962634015954636</v>
      </c>
      <c r="I71" t="s">
        <v>8</v>
      </c>
      <c r="L71" s="1">
        <v>2.75</v>
      </c>
      <c r="M71" s="1">
        <v>0.67449999999999999</v>
      </c>
      <c r="N71">
        <v>1.8319999999999999E-2</v>
      </c>
      <c r="O71">
        <f t="shared" si="1"/>
        <v>4.799655442984406E-2</v>
      </c>
    </row>
    <row r="72" spans="1:15">
      <c r="A72">
        <v>8.25</v>
      </c>
      <c r="B72">
        <v>1.1926000000000001</v>
      </c>
      <c r="C72">
        <v>2.2040000000000001E-2</v>
      </c>
      <c r="D72">
        <f t="shared" si="2"/>
        <v>0.14398966328953219</v>
      </c>
      <c r="I72" t="s">
        <v>8</v>
      </c>
      <c r="L72" s="2">
        <v>3</v>
      </c>
      <c r="M72" s="2">
        <v>0.69979999999999998</v>
      </c>
      <c r="N72">
        <v>1.8319999999999999E-2</v>
      </c>
      <c r="O72">
        <f t="shared" si="1"/>
        <v>5.2359877559829883E-2</v>
      </c>
    </row>
    <row r="73" spans="1:15">
      <c r="A73">
        <v>8.5</v>
      </c>
      <c r="B73">
        <v>1.2081</v>
      </c>
      <c r="C73">
        <v>2.2519999999999998E-2</v>
      </c>
      <c r="D73">
        <f t="shared" si="2"/>
        <v>0.14835298641951802</v>
      </c>
      <c r="I73" t="s">
        <v>8</v>
      </c>
      <c r="L73" s="1">
        <v>3.25</v>
      </c>
      <c r="M73" s="1">
        <v>0.72309999999999997</v>
      </c>
      <c r="N73">
        <v>1.8450000000000001E-2</v>
      </c>
      <c r="O73">
        <f t="shared" si="1"/>
        <v>5.6723200689815713E-2</v>
      </c>
    </row>
    <row r="74" spans="1:15">
      <c r="A74">
        <v>8.75</v>
      </c>
      <c r="B74">
        <v>1.2235</v>
      </c>
      <c r="C74">
        <v>2.3029999999999998E-2</v>
      </c>
      <c r="D74">
        <f t="shared" si="2"/>
        <v>0.15271630954950383</v>
      </c>
      <c r="I74" t="s">
        <v>8</v>
      </c>
      <c r="L74" s="2">
        <v>3.5</v>
      </c>
      <c r="M74" s="2">
        <v>0.74750000000000005</v>
      </c>
      <c r="N74">
        <v>1.8530000000000001E-2</v>
      </c>
      <c r="O74">
        <f t="shared" si="1"/>
        <v>6.1086523819801536E-2</v>
      </c>
    </row>
    <row r="75" spans="1:15">
      <c r="A75">
        <v>9</v>
      </c>
      <c r="B75">
        <v>1.2367999999999999</v>
      </c>
      <c r="C75">
        <v>2.359E-2</v>
      </c>
      <c r="D75">
        <f t="shared" si="2"/>
        <v>0.15707963267948966</v>
      </c>
      <c r="I75" t="s">
        <v>8</v>
      </c>
      <c r="L75">
        <v>3.75</v>
      </c>
      <c r="M75">
        <v>0.77359999999999995</v>
      </c>
      <c r="N75">
        <v>1.8540000000000001E-2</v>
      </c>
      <c r="O75">
        <f t="shared" si="1"/>
        <v>6.5449846949787352E-2</v>
      </c>
    </row>
    <row r="76" spans="1:15">
      <c r="A76">
        <v>9.25</v>
      </c>
      <c r="B76">
        <v>1.2466999999999999</v>
      </c>
      <c r="C76">
        <v>2.4250000000000001E-2</v>
      </c>
      <c r="D76">
        <f t="shared" si="2"/>
        <v>0.16144295580947549</v>
      </c>
      <c r="I76" t="s">
        <v>8</v>
      </c>
      <c r="L76">
        <v>4</v>
      </c>
      <c r="M76">
        <v>0.80249999999999999</v>
      </c>
      <c r="N76">
        <v>1.8409999999999999E-2</v>
      </c>
      <c r="O76">
        <f t="shared" si="1"/>
        <v>6.9813170079773182E-2</v>
      </c>
    </row>
    <row r="77" spans="1:15">
      <c r="A77">
        <v>9.5</v>
      </c>
      <c r="B77">
        <v>1.2545999999999999</v>
      </c>
      <c r="C77">
        <v>2.5010000000000001E-2</v>
      </c>
      <c r="D77">
        <f t="shared" si="2"/>
        <v>0.16580627893946129</v>
      </c>
      <c r="I77" t="s">
        <v>8</v>
      </c>
      <c r="L77">
        <v>4.25</v>
      </c>
      <c r="M77">
        <v>0.82609999999999995</v>
      </c>
      <c r="N77">
        <v>1.8550000000000001E-2</v>
      </c>
      <c r="O77">
        <f t="shared" si="1"/>
        <v>7.4176493209759012E-2</v>
      </c>
    </row>
    <row r="78" spans="1:15">
      <c r="A78">
        <v>9.75</v>
      </c>
      <c r="B78">
        <v>1.2598</v>
      </c>
      <c r="C78">
        <v>2.589E-2</v>
      </c>
      <c r="D78">
        <f t="shared" si="2"/>
        <v>0.17016960206944712</v>
      </c>
      <c r="I78" t="s">
        <v>8</v>
      </c>
      <c r="L78">
        <v>4.5</v>
      </c>
      <c r="M78">
        <v>0.85019999999999996</v>
      </c>
      <c r="N78">
        <v>1.8669999999999999E-2</v>
      </c>
      <c r="O78">
        <f t="shared" si="1"/>
        <v>7.8539816339744828E-2</v>
      </c>
    </row>
    <row r="79" spans="1:15">
      <c r="A79">
        <v>10</v>
      </c>
      <c r="B79">
        <v>1.2615000000000001</v>
      </c>
      <c r="C79">
        <v>2.6919999999999999E-2</v>
      </c>
      <c r="D79">
        <f t="shared" si="2"/>
        <v>0.17453292519943295</v>
      </c>
      <c r="I79" t="s">
        <v>8</v>
      </c>
      <c r="L79">
        <v>4.75</v>
      </c>
      <c r="M79">
        <v>0.87460000000000004</v>
      </c>
      <c r="N79">
        <v>1.8790000000000001E-2</v>
      </c>
      <c r="O79">
        <f t="shared" si="1"/>
        <v>8.2903139469730644E-2</v>
      </c>
    </row>
    <row r="80" spans="1:15">
      <c r="A80">
        <v>10.25</v>
      </c>
      <c r="B80">
        <v>1.2587999999999999</v>
      </c>
      <c r="C80">
        <v>2.8070000000000001E-2</v>
      </c>
      <c r="D80">
        <f t="shared" si="2"/>
        <v>0.17889624832941875</v>
      </c>
      <c r="I80" t="s">
        <v>8</v>
      </c>
      <c r="L80">
        <v>5</v>
      </c>
      <c r="M80">
        <v>0.8992</v>
      </c>
      <c r="N80">
        <v>1.891E-2</v>
      </c>
      <c r="O80">
        <f t="shared" si="1"/>
        <v>8.7266462599716474E-2</v>
      </c>
    </row>
    <row r="81" spans="1:9">
      <c r="A81">
        <v>10.5</v>
      </c>
      <c r="B81">
        <v>1.2551000000000001</v>
      </c>
      <c r="C81">
        <v>2.9520000000000001E-2</v>
      </c>
      <c r="D81">
        <f t="shared" si="2"/>
        <v>0.18325957145940461</v>
      </c>
      <c r="I81" t="s">
        <v>8</v>
      </c>
    </row>
    <row r="82" spans="1:9">
      <c r="A82">
        <v>10.75</v>
      </c>
      <c r="B82">
        <v>1.2493000000000001</v>
      </c>
      <c r="C82">
        <v>3.1300000000000001E-2</v>
      </c>
      <c r="D82">
        <f t="shared" si="2"/>
        <v>0.18762289458939041</v>
      </c>
      <c r="I82" t="s">
        <v>8</v>
      </c>
    </row>
    <row r="83" spans="1:9">
      <c r="A83">
        <v>11</v>
      </c>
      <c r="B83">
        <v>1.2427999999999999</v>
      </c>
      <c r="C83">
        <v>3.3340000000000002E-2</v>
      </c>
      <c r="D83">
        <f t="shared" si="2"/>
        <v>0.19198621771937624</v>
      </c>
      <c r="I83" t="s">
        <v>8</v>
      </c>
    </row>
    <row r="84" spans="1:9">
      <c r="A84">
        <v>11.25</v>
      </c>
      <c r="B84">
        <v>1.2349000000000001</v>
      </c>
      <c r="C84">
        <v>3.576E-2</v>
      </c>
      <c r="D84">
        <f t="shared" si="2"/>
        <v>0.19634954084936207</v>
      </c>
      <c r="I84" t="s">
        <v>8</v>
      </c>
    </row>
    <row r="85" spans="1:9">
      <c r="A85">
        <v>11.5</v>
      </c>
      <c r="B85">
        <v>1.2271000000000001</v>
      </c>
      <c r="C85">
        <v>3.8370000000000001E-2</v>
      </c>
      <c r="D85">
        <f t="shared" si="2"/>
        <v>0.20071286397934787</v>
      </c>
      <c r="I85" t="s">
        <v>8</v>
      </c>
    </row>
    <row r="86" spans="1:9">
      <c r="A86">
        <v>11.75</v>
      </c>
      <c r="B86">
        <v>1.2185999999999999</v>
      </c>
      <c r="C86">
        <v>4.1320000000000003E-2</v>
      </c>
      <c r="D86">
        <f t="shared" si="2"/>
        <v>0.20507618710933373</v>
      </c>
      <c r="I86" t="s">
        <v>8</v>
      </c>
    </row>
    <row r="87" spans="1:9">
      <c r="A87">
        <v>12</v>
      </c>
      <c r="B87">
        <v>1.212</v>
      </c>
      <c r="C87">
        <v>4.4359999999999997E-2</v>
      </c>
      <c r="D87">
        <f t="shared" si="2"/>
        <v>0.20943951023931953</v>
      </c>
      <c r="I87" t="s">
        <v>8</v>
      </c>
    </row>
    <row r="88" spans="1:9">
      <c r="A88">
        <v>12.25</v>
      </c>
      <c r="B88">
        <v>1.2085999999999999</v>
      </c>
      <c r="C88">
        <v>4.727E-2</v>
      </c>
      <c r="D88">
        <f t="shared" si="2"/>
        <v>0.21380283336930536</v>
      </c>
      <c r="I88" t="s">
        <v>8</v>
      </c>
    </row>
    <row r="89" spans="1:9">
      <c r="A89">
        <v>12.5</v>
      </c>
      <c r="B89">
        <v>1.2078</v>
      </c>
      <c r="C89">
        <v>5.0180000000000002E-2</v>
      </c>
      <c r="D89">
        <f t="shared" si="2"/>
        <v>0.21816615649929119</v>
      </c>
      <c r="I89" t="s">
        <v>8</v>
      </c>
    </row>
    <row r="90" spans="1:9">
      <c r="A90">
        <v>12.75</v>
      </c>
      <c r="B90">
        <v>1.2119</v>
      </c>
      <c r="C90">
        <v>5.3010000000000002E-2</v>
      </c>
      <c r="D90">
        <f t="shared" si="2"/>
        <v>0.22252947962927699</v>
      </c>
      <c r="I90" t="s">
        <v>8</v>
      </c>
    </row>
    <row r="91" spans="1:9">
      <c r="A91">
        <v>13</v>
      </c>
      <c r="B91">
        <v>1.22</v>
      </c>
      <c r="C91">
        <v>5.561E-2</v>
      </c>
      <c r="D91">
        <f t="shared" si="2"/>
        <v>0.22689280275926285</v>
      </c>
      <c r="I91" t="s">
        <v>8</v>
      </c>
    </row>
    <row r="92" spans="1:9">
      <c r="A92">
        <v>13.25</v>
      </c>
      <c r="B92">
        <v>1.2292000000000001</v>
      </c>
      <c r="C92">
        <v>5.8200000000000002E-2</v>
      </c>
      <c r="D92">
        <f t="shared" si="2"/>
        <v>0.23125612588924865</v>
      </c>
      <c r="I92" t="s">
        <v>8</v>
      </c>
    </row>
    <row r="93" spans="1:9">
      <c r="A93">
        <v>13.5</v>
      </c>
      <c r="B93">
        <v>1.2435</v>
      </c>
      <c r="C93">
        <v>6.157E-2</v>
      </c>
      <c r="D93">
        <f t="shared" si="2"/>
        <v>0.23561944901923448</v>
      </c>
      <c r="I93" t="s">
        <v>8</v>
      </c>
    </row>
    <row r="94" spans="1:9">
      <c r="A94">
        <v>13.75</v>
      </c>
      <c r="B94">
        <v>1.2425999999999999</v>
      </c>
      <c r="C94">
        <v>6.4899999999999999E-2</v>
      </c>
      <c r="D94">
        <f t="shared" si="2"/>
        <v>0.23998277214922031</v>
      </c>
      <c r="I94" t="s">
        <v>8</v>
      </c>
    </row>
    <row r="95" spans="1:9">
      <c r="A95">
        <v>14</v>
      </c>
      <c r="B95">
        <v>1.2361</v>
      </c>
      <c r="C95">
        <v>6.8580000000000002E-2</v>
      </c>
      <c r="D95">
        <f t="shared" si="2"/>
        <v>0.24434609527920614</v>
      </c>
      <c r="I95" t="s">
        <v>8</v>
      </c>
    </row>
    <row r="96" spans="1:9">
      <c r="A96">
        <v>14.25</v>
      </c>
      <c r="B96">
        <v>1.2298</v>
      </c>
      <c r="C96">
        <v>7.263E-2</v>
      </c>
      <c r="D96">
        <f t="shared" si="2"/>
        <v>0.24870941840919195</v>
      </c>
      <c r="I96" t="s">
        <v>8</v>
      </c>
    </row>
    <row r="97" spans="1:9">
      <c r="A97">
        <v>14.5</v>
      </c>
      <c r="B97">
        <v>1.2213000000000001</v>
      </c>
      <c r="C97">
        <v>7.7009999999999995E-2</v>
      </c>
      <c r="D97">
        <f t="shared" si="2"/>
        <v>0.2530727415391778</v>
      </c>
      <c r="I97" t="s">
        <v>8</v>
      </c>
    </row>
    <row r="98" spans="1:9">
      <c r="A98">
        <v>14.75</v>
      </c>
      <c r="B98">
        <v>1.2094</v>
      </c>
      <c r="C98">
        <v>8.1909999999999997E-2</v>
      </c>
      <c r="D98">
        <f t="shared" si="2"/>
        <v>0.25743606466916358</v>
      </c>
      <c r="I98" t="s">
        <v>8</v>
      </c>
    </row>
    <row r="99" spans="1:9">
      <c r="A99">
        <v>15</v>
      </c>
      <c r="B99">
        <v>1.1942999999999999</v>
      </c>
      <c r="C99">
        <v>8.7410000000000002E-2</v>
      </c>
      <c r="D99">
        <f t="shared" si="2"/>
        <v>0.26179938779914941</v>
      </c>
      <c r="I99" t="s">
        <v>8</v>
      </c>
    </row>
    <row r="100" spans="1:9">
      <c r="A100">
        <v>15.25</v>
      </c>
      <c r="B100">
        <v>1.1759999999999999</v>
      </c>
      <c r="C100">
        <v>9.3549999999999994E-2</v>
      </c>
      <c r="D100">
        <f t="shared" si="2"/>
        <v>0.26616271092913524</v>
      </c>
      <c r="I100" t="s">
        <v>8</v>
      </c>
    </row>
    <row r="101" spans="1:9">
      <c r="A101">
        <v>15.5</v>
      </c>
      <c r="B101">
        <v>1.1554</v>
      </c>
      <c r="C101">
        <v>0.10038999999999999</v>
      </c>
      <c r="D101">
        <f t="shared" si="2"/>
        <v>0.27052603405912107</v>
      </c>
      <c r="I101" t="s">
        <v>8</v>
      </c>
    </row>
    <row r="102" spans="1:9">
      <c r="A102">
        <v>15.75</v>
      </c>
      <c r="B102">
        <v>1.1332</v>
      </c>
      <c r="C102">
        <v>0.10798000000000001</v>
      </c>
      <c r="D102">
        <f t="shared" si="2"/>
        <v>0.2748893571891069</v>
      </c>
      <c r="I102" t="s">
        <v>8</v>
      </c>
    </row>
    <row r="103" spans="1:9">
      <c r="A103">
        <v>16</v>
      </c>
      <c r="B103">
        <v>1.1091</v>
      </c>
      <c r="C103">
        <v>0.11651</v>
      </c>
      <c r="D103">
        <f t="shared" si="2"/>
        <v>0.27925268031909273</v>
      </c>
      <c r="I103" t="s">
        <v>8</v>
      </c>
    </row>
    <row r="104" spans="1:9">
      <c r="A104">
        <v>16.25</v>
      </c>
      <c r="B104">
        <v>1.0838000000000001</v>
      </c>
      <c r="C104">
        <v>0.12604000000000001</v>
      </c>
      <c r="D104">
        <f t="shared" si="2"/>
        <v>0.28361600344907856</v>
      </c>
      <c r="I104" t="s">
        <v>8</v>
      </c>
    </row>
    <row r="105" spans="1:9">
      <c r="A105">
        <v>16.5</v>
      </c>
      <c r="B105">
        <v>1.0596000000000001</v>
      </c>
      <c r="C105">
        <v>0.13607</v>
      </c>
      <c r="D105">
        <f t="shared" si="2"/>
        <v>0.28797932657906439</v>
      </c>
      <c r="I105" t="s">
        <v>8</v>
      </c>
    </row>
    <row r="106" spans="1:9">
      <c r="A106">
        <v>16.75</v>
      </c>
      <c r="B106">
        <v>1.0378000000000001</v>
      </c>
      <c r="C106">
        <v>0.14635000000000001</v>
      </c>
      <c r="D106">
        <f t="shared" si="2"/>
        <v>0.29234264970905016</v>
      </c>
      <c r="I106" t="s">
        <v>8</v>
      </c>
    </row>
    <row r="107" spans="1:9">
      <c r="A107">
        <v>17</v>
      </c>
      <c r="B107">
        <v>1.022</v>
      </c>
      <c r="C107">
        <v>0.15575</v>
      </c>
      <c r="D107">
        <f t="shared" si="2"/>
        <v>0.29670597283903605</v>
      </c>
      <c r="I107" t="s">
        <v>8</v>
      </c>
    </row>
    <row r="108" spans="1:9">
      <c r="A108">
        <v>17.25</v>
      </c>
      <c r="B108">
        <v>0.96660000000000001</v>
      </c>
      <c r="C108">
        <v>0.18434</v>
      </c>
      <c r="D108">
        <f t="shared" si="2"/>
        <v>0.30106929596902182</v>
      </c>
      <c r="I108" t="s">
        <v>8</v>
      </c>
    </row>
    <row r="109" spans="1:9">
      <c r="A109">
        <v>17.5</v>
      </c>
      <c r="B109">
        <v>0.74209999999999998</v>
      </c>
      <c r="C109">
        <v>0.19522</v>
      </c>
      <c r="D109">
        <f t="shared" si="2"/>
        <v>0.30543261909900765</v>
      </c>
      <c r="I109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3443-9FF5-4356-BFEA-687467F35B66}">
  <dimension ref="A1:P86"/>
  <sheetViews>
    <sheetView topLeftCell="A28" zoomScale="85" zoomScaleNormal="85" workbookViewId="0">
      <selection activeCell="M50" sqref="M50"/>
    </sheetView>
  </sheetViews>
  <sheetFormatPr defaultRowHeight="14.4"/>
  <cols>
    <col min="4" max="4" width="10.77734375" customWidth="1"/>
    <col min="13" max="13" width="10" customWidth="1"/>
  </cols>
  <sheetData>
    <row r="1" spans="1:7">
      <c r="A1" t="s">
        <v>4</v>
      </c>
      <c r="B1" t="s">
        <v>1</v>
      </c>
      <c r="C1" t="s">
        <v>2</v>
      </c>
      <c r="D1" t="s">
        <v>3</v>
      </c>
    </row>
    <row r="2" spans="1:7">
      <c r="A2">
        <v>-7.5</v>
      </c>
      <c r="B2">
        <v>-0.35770000000000002</v>
      </c>
      <c r="C2">
        <v>9.5399999999999999E-2</v>
      </c>
      <c r="D2">
        <f>PI()*A2/180</f>
        <v>-0.1308996938995747</v>
      </c>
    </row>
    <row r="3" spans="1:7">
      <c r="A3">
        <v>-7.25</v>
      </c>
      <c r="B3">
        <v>-0.36370000000000002</v>
      </c>
      <c r="C3">
        <v>9.3960000000000002E-2</v>
      </c>
      <c r="D3">
        <f t="shared" ref="D3:D66" si="0">PI()*A3/180</f>
        <v>-0.1265363707695889</v>
      </c>
    </row>
    <row r="4" spans="1:7">
      <c r="A4">
        <v>-7</v>
      </c>
      <c r="B4">
        <v>-0.36549999999999999</v>
      </c>
      <c r="C4">
        <v>9.2660000000000006E-2</v>
      </c>
      <c r="D4">
        <f t="shared" si="0"/>
        <v>-0.12217304763960307</v>
      </c>
    </row>
    <row r="5" spans="1:7">
      <c r="A5">
        <v>-6.75</v>
      </c>
      <c r="B5">
        <v>-0.36149999999999999</v>
      </c>
      <c r="C5">
        <v>8.7800000000000003E-2</v>
      </c>
      <c r="D5">
        <f t="shared" si="0"/>
        <v>-0.11780972450961724</v>
      </c>
    </row>
    <row r="6" spans="1:7">
      <c r="A6">
        <v>-6.5</v>
      </c>
      <c r="B6">
        <v>-0.35349999999999998</v>
      </c>
      <c r="C6">
        <v>8.4529999999999994E-2</v>
      </c>
      <c r="D6">
        <f t="shared" si="0"/>
        <v>-0.11344640137963143</v>
      </c>
    </row>
    <row r="7" spans="1:7">
      <c r="A7">
        <v>-6.25</v>
      </c>
      <c r="B7">
        <v>-0.34889999999999999</v>
      </c>
      <c r="C7">
        <v>8.1869999999999998E-2</v>
      </c>
      <c r="D7">
        <f t="shared" si="0"/>
        <v>-0.1090830782496456</v>
      </c>
    </row>
    <row r="8" spans="1:7">
      <c r="A8">
        <v>-6</v>
      </c>
      <c r="B8">
        <v>-0.34389999999999998</v>
      </c>
      <c r="C8">
        <v>7.9189999999999997E-2</v>
      </c>
      <c r="D8">
        <f t="shared" si="0"/>
        <v>-0.10471975511965977</v>
      </c>
    </row>
    <row r="9" spans="1:7">
      <c r="A9">
        <v>-5.75</v>
      </c>
      <c r="B9">
        <v>-0.32990000000000003</v>
      </c>
      <c r="C9">
        <v>7.5209999999999999E-2</v>
      </c>
      <c r="D9">
        <f t="shared" si="0"/>
        <v>-0.10035643198967394</v>
      </c>
    </row>
    <row r="10" spans="1:7">
      <c r="A10">
        <v>-5.5</v>
      </c>
      <c r="B10">
        <v>-0.32879999999999998</v>
      </c>
      <c r="C10">
        <v>7.2230000000000003E-2</v>
      </c>
      <c r="D10">
        <f t="shared" si="0"/>
        <v>-9.599310885968812E-2</v>
      </c>
      <c r="F10" t="s">
        <v>5</v>
      </c>
      <c r="G10">
        <f>MIN(C2:C85)</f>
        <v>1.37E-2</v>
      </c>
    </row>
    <row r="11" spans="1:7">
      <c r="A11">
        <v>-5.25</v>
      </c>
      <c r="B11">
        <v>-0.3221</v>
      </c>
      <c r="C11">
        <v>6.9650000000000004E-2</v>
      </c>
      <c r="D11">
        <f t="shared" si="0"/>
        <v>-9.1629785729702304E-2</v>
      </c>
      <c r="F11" t="s">
        <v>6</v>
      </c>
      <c r="G11">
        <f>B43</f>
        <v>0.78290000000000004</v>
      </c>
    </row>
    <row r="12" spans="1:7">
      <c r="A12">
        <v>-5</v>
      </c>
      <c r="B12">
        <v>-0.29139999999999999</v>
      </c>
      <c r="C12">
        <v>6.4820000000000003E-2</v>
      </c>
      <c r="D12">
        <f t="shared" si="0"/>
        <v>-8.7266462599716474E-2</v>
      </c>
      <c r="F12" t="s">
        <v>7</v>
      </c>
      <c r="G12">
        <f>G20/(G19)^2</f>
        <v>5.987158727403024E-2</v>
      </c>
    </row>
    <row r="13" spans="1:7">
      <c r="A13">
        <v>-4.75</v>
      </c>
      <c r="B13">
        <v>-0.2893</v>
      </c>
      <c r="C13">
        <v>6.2120000000000002E-2</v>
      </c>
      <c r="D13">
        <f t="shared" si="0"/>
        <v>-8.2903139469730644E-2</v>
      </c>
      <c r="F13" t="s">
        <v>8</v>
      </c>
      <c r="G13">
        <f>G17/(G18)^2</f>
        <v>0.10312788087122995</v>
      </c>
    </row>
    <row r="14" spans="1:7">
      <c r="A14">
        <v>-4.5</v>
      </c>
      <c r="B14">
        <v>-0.27860000000000001</v>
      </c>
      <c r="C14">
        <v>5.9619999999999999E-2</v>
      </c>
      <c r="D14">
        <f t="shared" si="0"/>
        <v>-7.8539816339744828E-2</v>
      </c>
      <c r="F14" t="s">
        <v>9</v>
      </c>
      <c r="G14">
        <v>100000</v>
      </c>
    </row>
    <row r="15" spans="1:7">
      <c r="A15">
        <v>-4.25</v>
      </c>
      <c r="B15">
        <v>-0.2515</v>
      </c>
      <c r="C15">
        <v>5.5210000000000002E-2</v>
      </c>
      <c r="D15">
        <f t="shared" si="0"/>
        <v>-7.4176493209759012E-2</v>
      </c>
      <c r="F15" t="s">
        <v>10</v>
      </c>
      <c r="G15">
        <v>-0.5</v>
      </c>
    </row>
    <row r="16" spans="1:7">
      <c r="A16">
        <v>-4</v>
      </c>
      <c r="B16">
        <v>-0.2223</v>
      </c>
      <c r="C16">
        <v>5.1490000000000001E-2</v>
      </c>
      <c r="D16">
        <f t="shared" si="0"/>
        <v>-6.9813170079773182E-2</v>
      </c>
      <c r="F16" t="s">
        <v>11</v>
      </c>
      <c r="G16">
        <f>B32</f>
        <v>0.38940000000000002</v>
      </c>
    </row>
    <row r="17" spans="1:7">
      <c r="A17">
        <v>-3.75</v>
      </c>
      <c r="B17">
        <v>-0.21240000000000001</v>
      </c>
      <c r="C17">
        <v>4.9239999999999999E-2</v>
      </c>
      <c r="D17">
        <f t="shared" si="0"/>
        <v>-6.5449846949787352E-2</v>
      </c>
      <c r="F17" t="s">
        <v>12</v>
      </c>
      <c r="G17">
        <f>G23-G10</f>
        <v>4.1270000000000001E-2</v>
      </c>
    </row>
    <row r="18" spans="1:7">
      <c r="A18">
        <v>-3.5</v>
      </c>
      <c r="B18">
        <v>-0.1898</v>
      </c>
      <c r="C18">
        <v>4.6489999999999997E-2</v>
      </c>
      <c r="D18">
        <f t="shared" si="0"/>
        <v>-6.1086523819801536E-2</v>
      </c>
      <c r="F18" t="s">
        <v>13</v>
      </c>
      <c r="G18">
        <f>G21-G11</f>
        <v>0.63259999999999994</v>
      </c>
    </row>
    <row r="19" spans="1:7">
      <c r="A19">
        <v>-3.25</v>
      </c>
      <c r="B19">
        <v>-0.161</v>
      </c>
      <c r="C19">
        <v>4.3430000000000003E-2</v>
      </c>
      <c r="D19">
        <f t="shared" si="0"/>
        <v>-5.6723200689815713E-2</v>
      </c>
      <c r="F19" t="s">
        <v>14</v>
      </c>
      <c r="G19">
        <f>G22-G11</f>
        <v>-1.1484000000000001</v>
      </c>
    </row>
    <row r="20" spans="1:7">
      <c r="A20">
        <v>-3</v>
      </c>
      <c r="B20">
        <v>-5.6000000000000001E-2</v>
      </c>
      <c r="C20">
        <v>2.8830000000000001E-2</v>
      </c>
      <c r="D20">
        <f t="shared" si="0"/>
        <v>-5.2359877559829883E-2</v>
      </c>
      <c r="F20" t="s">
        <v>15</v>
      </c>
      <c r="G20">
        <f>G24-G10</f>
        <v>7.8960000000000002E-2</v>
      </c>
    </row>
    <row r="21" spans="1:7">
      <c r="A21">
        <v>-2.75</v>
      </c>
      <c r="B21">
        <v>-1.9800000000000002E-2</v>
      </c>
      <c r="C21">
        <v>2.5690000000000001E-2</v>
      </c>
      <c r="D21">
        <f t="shared" si="0"/>
        <v>-4.799655442984406E-2</v>
      </c>
      <c r="F21" t="s">
        <v>16</v>
      </c>
      <c r="G21">
        <f>MAX(B2:B85)</f>
        <v>1.4155</v>
      </c>
    </row>
    <row r="22" spans="1:7">
      <c r="A22">
        <v>-2.5</v>
      </c>
      <c r="B22">
        <v>-6.0600000000000001E-2</v>
      </c>
      <c r="C22">
        <v>3.3759999999999998E-2</v>
      </c>
      <c r="D22">
        <f t="shared" si="0"/>
        <v>-4.3633231299858237E-2</v>
      </c>
      <c r="F22" t="s">
        <v>17</v>
      </c>
      <c r="G22">
        <f>MIN(B2:B85)</f>
        <v>-0.36549999999999999</v>
      </c>
    </row>
    <row r="23" spans="1:7">
      <c r="A23">
        <v>-2.25</v>
      </c>
      <c r="B23">
        <v>-4.6399999999999997E-2</v>
      </c>
      <c r="C23">
        <v>3.3090000000000001E-2</v>
      </c>
      <c r="D23">
        <f t="shared" si="0"/>
        <v>-3.9269908169872414E-2</v>
      </c>
      <c r="F23" t="s">
        <v>19</v>
      </c>
      <c r="G23">
        <f>C76</f>
        <v>5.4969999999999998E-2</v>
      </c>
    </row>
    <row r="24" spans="1:7">
      <c r="A24">
        <v>-2</v>
      </c>
      <c r="B24">
        <v>7.8700000000000006E-2</v>
      </c>
      <c r="C24">
        <v>2.077E-2</v>
      </c>
      <c r="D24">
        <f t="shared" si="0"/>
        <v>-3.4906585039886591E-2</v>
      </c>
      <c r="F24" t="s">
        <v>18</v>
      </c>
      <c r="G24">
        <f>C4</f>
        <v>9.2660000000000006E-2</v>
      </c>
    </row>
    <row r="25" spans="1:7">
      <c r="A25">
        <v>-1.75</v>
      </c>
      <c r="B25">
        <v>0.1082</v>
      </c>
      <c r="C25">
        <v>1.9900000000000001E-2</v>
      </c>
      <c r="D25">
        <f t="shared" si="0"/>
        <v>-3.0543261909900768E-2</v>
      </c>
      <c r="F25" t="s">
        <v>20</v>
      </c>
      <c r="G25">
        <v>5.8329000000000004</v>
      </c>
    </row>
    <row r="26" spans="1:7">
      <c r="A26">
        <v>-1.5</v>
      </c>
      <c r="B26">
        <v>0.13719999999999999</v>
      </c>
      <c r="C26">
        <v>1.924E-2</v>
      </c>
      <c r="D26">
        <f t="shared" si="0"/>
        <v>-2.6179938779914941E-2</v>
      </c>
    </row>
    <row r="27" spans="1:7">
      <c r="A27">
        <v>-1.25</v>
      </c>
      <c r="B27">
        <v>0.1671</v>
      </c>
      <c r="C27">
        <v>1.8499999999999999E-2</v>
      </c>
      <c r="D27">
        <f t="shared" si="0"/>
        <v>-2.1816615649929118E-2</v>
      </c>
    </row>
    <row r="28" spans="1:7">
      <c r="A28">
        <v>-1</v>
      </c>
      <c r="B28">
        <v>0.2006</v>
      </c>
      <c r="C28">
        <v>1.7850000000000001E-2</v>
      </c>
      <c r="D28">
        <f t="shared" si="0"/>
        <v>-1.7453292519943295E-2</v>
      </c>
    </row>
    <row r="29" spans="1:7">
      <c r="A29">
        <v>-0.75</v>
      </c>
      <c r="B29">
        <v>0.25380000000000003</v>
      </c>
      <c r="C29">
        <v>1.6199999999999999E-2</v>
      </c>
      <c r="D29">
        <f t="shared" si="0"/>
        <v>-1.3089969389957471E-2</v>
      </c>
    </row>
    <row r="30" spans="1:7">
      <c r="A30">
        <v>-0.5</v>
      </c>
      <c r="B30">
        <v>0.29320000000000002</v>
      </c>
      <c r="C30">
        <v>1.5219999999999999E-2</v>
      </c>
      <c r="D30">
        <f t="shared" si="0"/>
        <v>-8.7266462599716477E-3</v>
      </c>
    </row>
    <row r="31" spans="1:7">
      <c r="A31">
        <v>-0.25</v>
      </c>
      <c r="B31">
        <v>0.34239999999999998</v>
      </c>
      <c r="C31">
        <v>1.541E-2</v>
      </c>
      <c r="D31">
        <f t="shared" si="0"/>
        <v>-4.3633231299858239E-3</v>
      </c>
    </row>
    <row r="32" spans="1:7">
      <c r="A32">
        <v>0</v>
      </c>
      <c r="B32">
        <v>0.38940000000000002</v>
      </c>
      <c r="C32">
        <v>1.5520000000000001E-2</v>
      </c>
      <c r="D32">
        <f t="shared" si="0"/>
        <v>0</v>
      </c>
    </row>
    <row r="33" spans="1:16">
      <c r="A33">
        <v>0.25</v>
      </c>
      <c r="B33">
        <v>0.43490000000000001</v>
      </c>
      <c r="C33">
        <v>1.555E-2</v>
      </c>
      <c r="D33">
        <f t="shared" si="0"/>
        <v>4.3633231299858239E-3</v>
      </c>
    </row>
    <row r="34" spans="1:16">
      <c r="A34">
        <v>0.5</v>
      </c>
      <c r="B34">
        <v>0.47949999999999998</v>
      </c>
      <c r="C34">
        <v>1.549E-2</v>
      </c>
      <c r="D34">
        <f t="shared" si="0"/>
        <v>8.7266462599716477E-3</v>
      </c>
    </row>
    <row r="35" spans="1:16">
      <c r="A35">
        <v>0.75</v>
      </c>
      <c r="B35">
        <v>0.52400000000000002</v>
      </c>
      <c r="C35">
        <v>1.5339999999999999E-2</v>
      </c>
      <c r="D35">
        <f t="shared" si="0"/>
        <v>1.3089969389957471E-2</v>
      </c>
    </row>
    <row r="36" spans="1:16">
      <c r="A36">
        <v>1</v>
      </c>
      <c r="B36">
        <v>0.56489999999999996</v>
      </c>
      <c r="C36">
        <v>1.512E-2</v>
      </c>
      <c r="D36">
        <f t="shared" si="0"/>
        <v>1.7453292519943295E-2</v>
      </c>
      <c r="J36" t="s">
        <v>22</v>
      </c>
    </row>
    <row r="37" spans="1:16">
      <c r="A37">
        <v>1.25</v>
      </c>
      <c r="B37">
        <v>0.6028</v>
      </c>
      <c r="C37">
        <v>1.486E-2</v>
      </c>
      <c r="D37">
        <f t="shared" si="0"/>
        <v>2.1816615649929118E-2</v>
      </c>
      <c r="J37" t="s">
        <v>4</v>
      </c>
      <c r="K37" t="s">
        <v>1</v>
      </c>
      <c r="L37" t="s">
        <v>2</v>
      </c>
      <c r="M37" t="s">
        <v>3</v>
      </c>
    </row>
    <row r="38" spans="1:16">
      <c r="A38">
        <v>1.5</v>
      </c>
      <c r="B38">
        <v>0.63829999999999998</v>
      </c>
      <c r="C38">
        <v>1.457E-2</v>
      </c>
      <c r="D38">
        <f t="shared" si="0"/>
        <v>2.6179938779914941E-2</v>
      </c>
      <c r="J38">
        <v>-3.75</v>
      </c>
      <c r="K38">
        <v>-0.21240000000000001</v>
      </c>
      <c r="L38">
        <v>4.9239999999999999E-2</v>
      </c>
      <c r="M38">
        <f t="shared" ref="M38:M68" si="1">PI()*J38/180</f>
        <v>-6.5449846949787352E-2</v>
      </c>
    </row>
    <row r="39" spans="1:16">
      <c r="A39">
        <v>1.75</v>
      </c>
      <c r="B39">
        <v>0.67200000000000004</v>
      </c>
      <c r="C39">
        <v>1.426E-2</v>
      </c>
      <c r="D39">
        <f t="shared" si="0"/>
        <v>3.0543261909900768E-2</v>
      </c>
      <c r="J39">
        <v>-3.5</v>
      </c>
      <c r="K39">
        <v>-0.1898</v>
      </c>
      <c r="L39">
        <v>4.6489999999999997E-2</v>
      </c>
      <c r="M39">
        <f t="shared" si="1"/>
        <v>-6.1086523819801536E-2</v>
      </c>
    </row>
    <row r="40" spans="1:16">
      <c r="A40">
        <v>2</v>
      </c>
      <c r="B40">
        <v>0.70020000000000004</v>
      </c>
      <c r="C40">
        <v>1.4080000000000001E-2</v>
      </c>
      <c r="D40">
        <f t="shared" si="0"/>
        <v>3.4906585039886591E-2</v>
      </c>
      <c r="J40">
        <v>-3.25</v>
      </c>
      <c r="K40">
        <v>-0.161</v>
      </c>
      <c r="L40">
        <v>4.3430000000000003E-2</v>
      </c>
      <c r="M40">
        <f t="shared" si="1"/>
        <v>-5.6723200689815713E-2</v>
      </c>
    </row>
    <row r="41" spans="1:16">
      <c r="A41">
        <v>2.25</v>
      </c>
      <c r="B41">
        <v>0.72989999999999999</v>
      </c>
      <c r="C41">
        <v>1.3849999999999999E-2</v>
      </c>
      <c r="D41">
        <f t="shared" si="0"/>
        <v>3.9269908169872414E-2</v>
      </c>
      <c r="J41">
        <v>-3</v>
      </c>
      <c r="K41">
        <v>-5.6000000000000001E-2</v>
      </c>
      <c r="L41">
        <v>2.8830000000000001E-2</v>
      </c>
      <c r="M41">
        <f t="shared" si="1"/>
        <v>-5.2359877559829883E-2</v>
      </c>
    </row>
    <row r="42" spans="1:16">
      <c r="A42">
        <v>2.5</v>
      </c>
      <c r="B42">
        <v>0.75660000000000005</v>
      </c>
      <c r="C42">
        <v>1.374E-2</v>
      </c>
      <c r="D42">
        <f t="shared" si="0"/>
        <v>4.3633231299858237E-2</v>
      </c>
      <c r="J42">
        <v>-2.75</v>
      </c>
      <c r="K42">
        <v>-1.9800000000000002E-2</v>
      </c>
      <c r="L42">
        <v>2.5690000000000001E-2</v>
      </c>
      <c r="M42">
        <f t="shared" si="1"/>
        <v>-4.799655442984406E-2</v>
      </c>
    </row>
    <row r="43" spans="1:16">
      <c r="A43">
        <v>2.75</v>
      </c>
      <c r="B43">
        <v>0.78290000000000004</v>
      </c>
      <c r="C43">
        <v>1.37E-2</v>
      </c>
      <c r="D43">
        <f t="shared" si="0"/>
        <v>4.799655442984406E-2</v>
      </c>
      <c r="J43">
        <v>-2.5</v>
      </c>
      <c r="K43">
        <v>-6.0600000000000001E-2</v>
      </c>
      <c r="L43">
        <v>3.3759999999999998E-2</v>
      </c>
      <c r="M43">
        <f t="shared" si="1"/>
        <v>-4.3633231299858237E-2</v>
      </c>
    </row>
    <row r="44" spans="1:16">
      <c r="A44">
        <v>3</v>
      </c>
      <c r="B44">
        <v>0.80820000000000003</v>
      </c>
      <c r="C44">
        <v>1.3780000000000001E-2</v>
      </c>
      <c r="D44">
        <f t="shared" si="0"/>
        <v>5.2359877559829883E-2</v>
      </c>
      <c r="J44">
        <v>-2.25</v>
      </c>
      <c r="K44">
        <v>-4.6399999999999997E-2</v>
      </c>
      <c r="L44">
        <v>3.3090000000000001E-2</v>
      </c>
      <c r="M44">
        <f t="shared" si="1"/>
        <v>-3.9269908169872414E-2</v>
      </c>
      <c r="O44" t="s">
        <v>5</v>
      </c>
      <c r="P44">
        <f>MIN(L38:L68)</f>
        <v>1.37E-2</v>
      </c>
    </row>
    <row r="45" spans="1:16">
      <c r="A45">
        <v>3.25</v>
      </c>
      <c r="B45">
        <v>0.83340000000000003</v>
      </c>
      <c r="C45">
        <v>1.3939999999999999E-2</v>
      </c>
      <c r="D45">
        <f t="shared" si="0"/>
        <v>5.6723200689815713E-2</v>
      </c>
      <c r="J45">
        <v>-2</v>
      </c>
      <c r="K45">
        <v>7.8700000000000006E-2</v>
      </c>
      <c r="L45">
        <v>2.077E-2</v>
      </c>
      <c r="M45">
        <f t="shared" si="1"/>
        <v>-3.4906585039886591E-2</v>
      </c>
      <c r="O45" t="s">
        <v>6</v>
      </c>
      <c r="P45">
        <f>K64</f>
        <v>0.78290000000000004</v>
      </c>
    </row>
    <row r="46" spans="1:16">
      <c r="A46">
        <v>3.5</v>
      </c>
      <c r="B46">
        <v>0.85799999999999998</v>
      </c>
      <c r="C46">
        <v>1.421E-2</v>
      </c>
      <c r="D46">
        <f t="shared" si="0"/>
        <v>6.1086523819801536E-2</v>
      </c>
      <c r="J46">
        <v>-1.75</v>
      </c>
      <c r="K46">
        <v>0.1082</v>
      </c>
      <c r="L46">
        <v>1.9900000000000001E-2</v>
      </c>
      <c r="M46">
        <f t="shared" si="1"/>
        <v>-3.0543261909900768E-2</v>
      </c>
      <c r="O46" t="s">
        <v>7</v>
      </c>
      <c r="P46">
        <f>P54/(P53)^2</f>
        <v>3.5876446082481361E-2</v>
      </c>
    </row>
    <row r="47" spans="1:16">
      <c r="A47">
        <v>3.75</v>
      </c>
      <c r="B47">
        <v>0.88270000000000004</v>
      </c>
      <c r="C47">
        <v>1.4590000000000001E-2</v>
      </c>
      <c r="D47">
        <f t="shared" si="0"/>
        <v>6.5449846949787352E-2</v>
      </c>
      <c r="J47">
        <v>-1.5</v>
      </c>
      <c r="K47">
        <v>0.13719999999999999</v>
      </c>
      <c r="L47">
        <v>1.924E-2</v>
      </c>
      <c r="M47">
        <f t="shared" si="1"/>
        <v>-2.6179938779914941E-2</v>
      </c>
      <c r="O47" t="s">
        <v>8</v>
      </c>
      <c r="P47">
        <f>P51/(P52)^2</f>
        <v>2.2239838617735567E-3</v>
      </c>
    </row>
    <row r="48" spans="1:16">
      <c r="A48">
        <v>4</v>
      </c>
      <c r="B48">
        <v>0.90700000000000003</v>
      </c>
      <c r="C48">
        <v>1.504E-2</v>
      </c>
      <c r="D48">
        <f t="shared" si="0"/>
        <v>6.9813170079773182E-2</v>
      </c>
      <c r="J48">
        <v>-1.25</v>
      </c>
      <c r="K48">
        <v>0.1671</v>
      </c>
      <c r="L48">
        <v>1.8499999999999999E-2</v>
      </c>
      <c r="M48">
        <f t="shared" si="1"/>
        <v>-2.1816615649929118E-2</v>
      </c>
      <c r="O48" t="s">
        <v>9</v>
      </c>
      <c r="P48">
        <v>100000</v>
      </c>
    </row>
    <row r="49" spans="1:16">
      <c r="A49">
        <v>4.25</v>
      </c>
      <c r="B49">
        <v>0.93159999999999998</v>
      </c>
      <c r="C49">
        <v>1.555E-2</v>
      </c>
      <c r="D49">
        <f t="shared" si="0"/>
        <v>7.4176493209759012E-2</v>
      </c>
      <c r="J49">
        <v>-1</v>
      </c>
      <c r="K49">
        <v>0.2006</v>
      </c>
      <c r="L49">
        <v>1.7850000000000001E-2</v>
      </c>
      <c r="M49">
        <f t="shared" si="1"/>
        <v>-1.7453292519943295E-2</v>
      </c>
      <c r="O49" t="s">
        <v>10</v>
      </c>
      <c r="P49">
        <v>-0.5</v>
      </c>
    </row>
    <row r="50" spans="1:16">
      <c r="A50">
        <v>4.5</v>
      </c>
      <c r="B50">
        <v>0.95630000000000004</v>
      </c>
      <c r="C50">
        <v>1.609E-2</v>
      </c>
      <c r="D50">
        <f t="shared" si="0"/>
        <v>7.8539816339744828E-2</v>
      </c>
      <c r="J50">
        <v>-0.75</v>
      </c>
      <c r="K50">
        <v>0.25380000000000003</v>
      </c>
      <c r="L50">
        <v>1.6199999999999999E-2</v>
      </c>
      <c r="M50">
        <f t="shared" si="1"/>
        <v>-1.3089969389957471E-2</v>
      </c>
      <c r="O50" t="s">
        <v>11</v>
      </c>
      <c r="P50">
        <f>K53</f>
        <v>0.38940000000000002</v>
      </c>
    </row>
    <row r="51" spans="1:16">
      <c r="A51">
        <v>4.75</v>
      </c>
      <c r="B51">
        <v>0.98109999999999997</v>
      </c>
      <c r="C51">
        <v>1.6660000000000001E-2</v>
      </c>
      <c r="D51">
        <f t="shared" si="0"/>
        <v>8.2903139469730644E-2</v>
      </c>
      <c r="J51">
        <v>-0.5</v>
      </c>
      <c r="K51">
        <v>0.29320000000000002</v>
      </c>
      <c r="L51">
        <v>1.5219999999999999E-2</v>
      </c>
      <c r="M51">
        <f t="shared" si="1"/>
        <v>-8.7266462599716477E-3</v>
      </c>
      <c r="O51" t="s">
        <v>12</v>
      </c>
      <c r="P51">
        <f>P57-P44</f>
        <v>8.9000000000000017E-4</v>
      </c>
    </row>
    <row r="52" spans="1:16">
      <c r="A52">
        <v>5</v>
      </c>
      <c r="B52">
        <v>1.0062</v>
      </c>
      <c r="C52">
        <v>1.7260000000000001E-2</v>
      </c>
      <c r="D52">
        <f t="shared" si="0"/>
        <v>8.7266462599716474E-2</v>
      </c>
      <c r="J52">
        <v>-0.25</v>
      </c>
      <c r="K52">
        <v>0.34239999999999998</v>
      </c>
      <c r="L52">
        <v>1.541E-2</v>
      </c>
      <c r="M52">
        <f t="shared" si="1"/>
        <v>-4.3633231299858239E-3</v>
      </c>
      <c r="O52" t="s">
        <v>13</v>
      </c>
      <c r="P52">
        <f>P55-P45</f>
        <v>0.63259999999999994</v>
      </c>
    </row>
    <row r="53" spans="1:16">
      <c r="A53">
        <v>5.25</v>
      </c>
      <c r="B53">
        <v>1.0310999999999999</v>
      </c>
      <c r="C53">
        <v>1.787E-2</v>
      </c>
      <c r="D53">
        <f t="shared" si="0"/>
        <v>9.1629785729702304E-2</v>
      </c>
      <c r="J53">
        <v>0</v>
      </c>
      <c r="K53">
        <v>0.38940000000000002</v>
      </c>
      <c r="L53">
        <v>1.5520000000000001E-2</v>
      </c>
      <c r="M53">
        <f t="shared" si="1"/>
        <v>0</v>
      </c>
      <c r="O53" t="s">
        <v>14</v>
      </c>
      <c r="P53">
        <f>P56-P45</f>
        <v>-0.99530000000000007</v>
      </c>
    </row>
    <row r="54" spans="1:16">
      <c r="A54">
        <v>5.5</v>
      </c>
      <c r="B54">
        <v>1.0563</v>
      </c>
      <c r="C54">
        <v>1.8530000000000001E-2</v>
      </c>
      <c r="D54">
        <f t="shared" si="0"/>
        <v>9.599310885968812E-2</v>
      </c>
      <c r="J54">
        <v>0.25</v>
      </c>
      <c r="K54">
        <v>0.43490000000000001</v>
      </c>
      <c r="L54">
        <v>1.555E-2</v>
      </c>
      <c r="M54">
        <f t="shared" si="1"/>
        <v>4.3633231299858239E-3</v>
      </c>
      <c r="O54" t="s">
        <v>15</v>
      </c>
      <c r="P54">
        <f>P58-P44</f>
        <v>3.5540000000000002E-2</v>
      </c>
    </row>
    <row r="55" spans="1:16">
      <c r="A55">
        <v>5.75</v>
      </c>
      <c r="B55">
        <v>1.0812999999999999</v>
      </c>
      <c r="C55">
        <v>1.9210000000000001E-2</v>
      </c>
      <c r="D55">
        <f t="shared" si="0"/>
        <v>0.10035643198967394</v>
      </c>
      <c r="J55">
        <v>0.5</v>
      </c>
      <c r="K55">
        <v>0.47949999999999998</v>
      </c>
      <c r="L55">
        <v>1.549E-2</v>
      </c>
      <c r="M55">
        <f t="shared" si="1"/>
        <v>8.7266462599716477E-3</v>
      </c>
      <c r="O55" t="s">
        <v>16</v>
      </c>
      <c r="P55">
        <f>G21</f>
        <v>1.4155</v>
      </c>
    </row>
    <row r="56" spans="1:16">
      <c r="A56">
        <v>6</v>
      </c>
      <c r="B56">
        <v>1.1060000000000001</v>
      </c>
      <c r="C56">
        <v>1.9890000000000001E-2</v>
      </c>
      <c r="D56">
        <f t="shared" si="0"/>
        <v>0.10471975511965977</v>
      </c>
      <c r="J56">
        <v>0.75</v>
      </c>
      <c r="K56">
        <v>0.52400000000000002</v>
      </c>
      <c r="L56">
        <v>1.5339999999999999E-2</v>
      </c>
      <c r="M56">
        <f t="shared" si="1"/>
        <v>1.3089969389957471E-2</v>
      </c>
      <c r="O56" t="s">
        <v>17</v>
      </c>
      <c r="P56">
        <f>MIN(K38:K68)</f>
        <v>-0.21240000000000001</v>
      </c>
    </row>
    <row r="57" spans="1:16">
      <c r="A57">
        <v>6.25</v>
      </c>
      <c r="B57">
        <v>1.1308</v>
      </c>
      <c r="C57">
        <v>2.061E-2</v>
      </c>
      <c r="D57">
        <f t="shared" si="0"/>
        <v>0.1090830782496456</v>
      </c>
      <c r="J57">
        <v>1</v>
      </c>
      <c r="K57">
        <v>0.56489999999999996</v>
      </c>
      <c r="L57">
        <v>1.512E-2</v>
      </c>
      <c r="M57">
        <f t="shared" si="1"/>
        <v>1.7453292519943295E-2</v>
      </c>
      <c r="O57" t="s">
        <v>19</v>
      </c>
      <c r="P57">
        <f>L68</f>
        <v>1.4590000000000001E-2</v>
      </c>
    </row>
    <row r="58" spans="1:16">
      <c r="A58">
        <v>6.5</v>
      </c>
      <c r="B58">
        <v>1.1553</v>
      </c>
      <c r="C58">
        <v>2.1329999999999998E-2</v>
      </c>
      <c r="D58">
        <f t="shared" si="0"/>
        <v>0.11344640137963143</v>
      </c>
      <c r="J58">
        <v>1.25</v>
      </c>
      <c r="K58">
        <v>0.6028</v>
      </c>
      <c r="L58">
        <v>1.486E-2</v>
      </c>
      <c r="M58">
        <f t="shared" si="1"/>
        <v>2.1816615649929118E-2</v>
      </c>
      <c r="O58" t="s">
        <v>18</v>
      </c>
      <c r="P58">
        <f>L38</f>
        <v>4.9239999999999999E-2</v>
      </c>
    </row>
    <row r="59" spans="1:16">
      <c r="A59">
        <v>6.75</v>
      </c>
      <c r="B59">
        <v>1.1795</v>
      </c>
      <c r="C59">
        <v>2.205E-2</v>
      </c>
      <c r="D59">
        <f t="shared" si="0"/>
        <v>0.11780972450961724</v>
      </c>
      <c r="J59">
        <v>1.5</v>
      </c>
      <c r="K59">
        <v>0.63829999999999998</v>
      </c>
      <c r="L59">
        <v>1.457E-2</v>
      </c>
      <c r="M59">
        <f t="shared" si="1"/>
        <v>2.6179938779914941E-2</v>
      </c>
      <c r="O59" t="s">
        <v>20</v>
      </c>
      <c r="P59">
        <v>8.7994000000000003</v>
      </c>
    </row>
    <row r="60" spans="1:16">
      <c r="A60">
        <v>7</v>
      </c>
      <c r="B60">
        <v>1.2020999999999999</v>
      </c>
      <c r="C60">
        <v>2.264E-2</v>
      </c>
      <c r="D60">
        <f t="shared" si="0"/>
        <v>0.12217304763960307</v>
      </c>
      <c r="J60">
        <v>1.75</v>
      </c>
      <c r="K60">
        <v>0.67200000000000004</v>
      </c>
      <c r="L60">
        <v>1.426E-2</v>
      </c>
      <c r="M60">
        <f t="shared" si="1"/>
        <v>3.0543261909900768E-2</v>
      </c>
    </row>
    <row r="61" spans="1:16">
      <c r="A61">
        <v>7.25</v>
      </c>
      <c r="B61">
        <v>1.2221</v>
      </c>
      <c r="C61">
        <v>2.291E-2</v>
      </c>
      <c r="D61">
        <f t="shared" si="0"/>
        <v>0.1265363707695889</v>
      </c>
      <c r="J61">
        <v>2</v>
      </c>
      <c r="K61">
        <v>0.70020000000000004</v>
      </c>
      <c r="L61">
        <v>1.4080000000000001E-2</v>
      </c>
      <c r="M61">
        <f t="shared" si="1"/>
        <v>3.4906585039886591E-2</v>
      </c>
    </row>
    <row r="62" spans="1:16">
      <c r="A62">
        <v>7.5</v>
      </c>
      <c r="B62">
        <v>1.2413000000000001</v>
      </c>
      <c r="C62">
        <v>2.317E-2</v>
      </c>
      <c r="D62">
        <f t="shared" si="0"/>
        <v>0.1308996938995747</v>
      </c>
      <c r="J62">
        <v>2.25</v>
      </c>
      <c r="K62">
        <v>0.72989999999999999</v>
      </c>
      <c r="L62">
        <v>1.3849999999999999E-2</v>
      </c>
      <c r="M62">
        <f t="shared" si="1"/>
        <v>3.9269908169872414E-2</v>
      </c>
    </row>
    <row r="63" spans="1:16">
      <c r="A63">
        <v>7.75</v>
      </c>
      <c r="B63">
        <v>1.2604</v>
      </c>
      <c r="C63">
        <v>2.3470000000000001E-2</v>
      </c>
      <c r="D63">
        <f t="shared" si="0"/>
        <v>0.13526301702956053</v>
      </c>
      <c r="J63">
        <v>2.5</v>
      </c>
      <c r="K63">
        <v>0.75660000000000005</v>
      </c>
      <c r="L63">
        <v>1.374E-2</v>
      </c>
      <c r="M63">
        <f t="shared" si="1"/>
        <v>4.3633231299858237E-2</v>
      </c>
    </row>
    <row r="64" spans="1:16">
      <c r="A64">
        <v>8</v>
      </c>
      <c r="B64">
        <v>1.278</v>
      </c>
      <c r="C64">
        <v>2.3709999999999998E-2</v>
      </c>
      <c r="D64">
        <f t="shared" si="0"/>
        <v>0.13962634015954636</v>
      </c>
      <c r="J64">
        <v>2.75</v>
      </c>
      <c r="K64">
        <v>0.78290000000000004</v>
      </c>
      <c r="L64">
        <v>1.37E-2</v>
      </c>
      <c r="M64">
        <f t="shared" si="1"/>
        <v>4.799655442984406E-2</v>
      </c>
    </row>
    <row r="65" spans="1:13">
      <c r="A65">
        <v>8.25</v>
      </c>
      <c r="B65">
        <v>1.2909999999999999</v>
      </c>
      <c r="C65">
        <v>2.4389999999999998E-2</v>
      </c>
      <c r="D65">
        <f t="shared" si="0"/>
        <v>0.14398966328953219</v>
      </c>
      <c r="J65">
        <v>3</v>
      </c>
      <c r="K65">
        <v>0.80820000000000003</v>
      </c>
      <c r="L65">
        <v>1.3780000000000001E-2</v>
      </c>
      <c r="M65">
        <f t="shared" si="1"/>
        <v>5.2359877559829883E-2</v>
      </c>
    </row>
    <row r="66" spans="1:13">
      <c r="A66">
        <v>8.5</v>
      </c>
      <c r="B66">
        <v>1.2934000000000001</v>
      </c>
      <c r="C66">
        <v>2.7480000000000001E-2</v>
      </c>
      <c r="D66">
        <f t="shared" si="0"/>
        <v>0.14835298641951802</v>
      </c>
      <c r="J66">
        <v>3.25</v>
      </c>
      <c r="K66">
        <v>0.83340000000000003</v>
      </c>
      <c r="L66">
        <v>1.3939999999999999E-2</v>
      </c>
      <c r="M66">
        <f t="shared" si="1"/>
        <v>5.6723200689815713E-2</v>
      </c>
    </row>
    <row r="67" spans="1:13">
      <c r="A67">
        <v>8.75</v>
      </c>
      <c r="B67">
        <v>1.2998000000000001</v>
      </c>
      <c r="C67">
        <v>2.9989999999999999E-2</v>
      </c>
      <c r="D67">
        <f t="shared" ref="D67:D85" si="2">PI()*A67/180</f>
        <v>0.15271630954950383</v>
      </c>
      <c r="J67">
        <v>3.5</v>
      </c>
      <c r="K67">
        <v>0.85799999999999998</v>
      </c>
      <c r="L67">
        <v>1.421E-2</v>
      </c>
      <c r="M67">
        <f t="shared" si="1"/>
        <v>6.1086523819801536E-2</v>
      </c>
    </row>
    <row r="68" spans="1:13">
      <c r="A68">
        <v>9</v>
      </c>
      <c r="B68">
        <v>1.3109</v>
      </c>
      <c r="C68">
        <v>3.1949999999999999E-2</v>
      </c>
      <c r="D68">
        <f t="shared" si="2"/>
        <v>0.15707963267948966</v>
      </c>
      <c r="J68">
        <v>3.75</v>
      </c>
      <c r="K68">
        <v>0.88270000000000004</v>
      </c>
      <c r="L68">
        <v>1.4590000000000001E-2</v>
      </c>
      <c r="M68">
        <f t="shared" si="1"/>
        <v>6.5449846949787352E-2</v>
      </c>
    </row>
    <row r="69" spans="1:13">
      <c r="A69">
        <v>9.25</v>
      </c>
      <c r="B69">
        <v>1.3227</v>
      </c>
      <c r="C69">
        <v>3.4200000000000001E-2</v>
      </c>
      <c r="D69">
        <f t="shared" si="2"/>
        <v>0.16144295580947549</v>
      </c>
    </row>
    <row r="70" spans="1:13">
      <c r="A70">
        <v>9.5</v>
      </c>
      <c r="B70">
        <v>1.3373999999999999</v>
      </c>
      <c r="C70">
        <v>3.6409999999999998E-2</v>
      </c>
      <c r="D70">
        <f t="shared" si="2"/>
        <v>0.16580627893946129</v>
      </c>
    </row>
    <row r="71" spans="1:13">
      <c r="A71">
        <v>9.75</v>
      </c>
      <c r="B71">
        <v>1.3567</v>
      </c>
      <c r="C71">
        <v>3.9879999999999999E-2</v>
      </c>
      <c r="D71">
        <f t="shared" si="2"/>
        <v>0.17016960206944712</v>
      </c>
    </row>
    <row r="72" spans="1:13">
      <c r="A72">
        <v>10</v>
      </c>
      <c r="B72">
        <v>1.3714999999999999</v>
      </c>
      <c r="C72">
        <v>4.1980000000000003E-2</v>
      </c>
      <c r="D72">
        <f t="shared" si="2"/>
        <v>0.17453292519943295</v>
      </c>
    </row>
    <row r="73" spans="1:13">
      <c r="A73">
        <v>10.25</v>
      </c>
      <c r="B73">
        <v>1.3857999999999999</v>
      </c>
      <c r="C73">
        <v>4.4540000000000003E-2</v>
      </c>
      <c r="D73">
        <f t="shared" si="2"/>
        <v>0.17889624832941875</v>
      </c>
    </row>
    <row r="74" spans="1:13">
      <c r="A74">
        <v>10.5</v>
      </c>
      <c r="B74">
        <v>1.3997999999999999</v>
      </c>
      <c r="C74">
        <v>4.7699999999999999E-2</v>
      </c>
      <c r="D74">
        <f t="shared" si="2"/>
        <v>0.18325957145940461</v>
      </c>
    </row>
    <row r="75" spans="1:13">
      <c r="A75">
        <v>10.75</v>
      </c>
      <c r="B75">
        <v>1.4103000000000001</v>
      </c>
      <c r="C75">
        <v>5.1200000000000002E-2</v>
      </c>
      <c r="D75">
        <f t="shared" si="2"/>
        <v>0.18762289458939041</v>
      </c>
    </row>
    <row r="76" spans="1:13">
      <c r="A76">
        <v>11</v>
      </c>
      <c r="B76">
        <v>1.4155</v>
      </c>
      <c r="C76">
        <v>5.4969999999999998E-2</v>
      </c>
      <c r="D76">
        <f t="shared" si="2"/>
        <v>0.19198621771937624</v>
      </c>
    </row>
    <row r="77" spans="1:13">
      <c r="A77">
        <v>11.25</v>
      </c>
      <c r="B77">
        <v>1.4154</v>
      </c>
      <c r="C77">
        <v>5.883E-2</v>
      </c>
      <c r="D77">
        <f t="shared" si="2"/>
        <v>0.19634954084936207</v>
      </c>
    </row>
    <row r="78" spans="1:13">
      <c r="A78">
        <v>11.5</v>
      </c>
      <c r="B78">
        <v>1.4103000000000001</v>
      </c>
      <c r="C78">
        <v>6.2850000000000003E-2</v>
      </c>
      <c r="D78">
        <f t="shared" si="2"/>
        <v>0.20071286397934787</v>
      </c>
    </row>
    <row r="79" spans="1:13">
      <c r="A79">
        <v>11.75</v>
      </c>
      <c r="B79">
        <v>1.3979999999999999</v>
      </c>
      <c r="C79">
        <v>6.676E-2</v>
      </c>
      <c r="D79">
        <f t="shared" si="2"/>
        <v>0.20507618710933373</v>
      </c>
    </row>
    <row r="80" spans="1:13">
      <c r="A80">
        <v>12</v>
      </c>
      <c r="B80">
        <v>1.3822000000000001</v>
      </c>
      <c r="C80">
        <v>7.0690000000000003E-2</v>
      </c>
      <c r="D80">
        <f t="shared" si="2"/>
        <v>0.20943951023931953</v>
      </c>
    </row>
    <row r="81" spans="1:4">
      <c r="A81">
        <v>12.25</v>
      </c>
      <c r="B81">
        <v>1.3641000000000001</v>
      </c>
      <c r="C81">
        <v>7.4569999999999997E-2</v>
      </c>
      <c r="D81">
        <f t="shared" si="2"/>
        <v>0.21380283336930536</v>
      </c>
    </row>
    <row r="82" spans="1:4">
      <c r="A82">
        <v>12.5</v>
      </c>
      <c r="B82">
        <v>1.3442000000000001</v>
      </c>
      <c r="C82">
        <v>7.8820000000000001E-2</v>
      </c>
      <c r="D82">
        <f t="shared" si="2"/>
        <v>0.21816615649929119</v>
      </c>
    </row>
    <row r="83" spans="1:4">
      <c r="A83">
        <v>12.75</v>
      </c>
      <c r="B83">
        <v>1.3224</v>
      </c>
      <c r="C83">
        <v>8.3379999999999996E-2</v>
      </c>
      <c r="D83">
        <f t="shared" si="2"/>
        <v>0.22252947962927699</v>
      </c>
    </row>
    <row r="84" spans="1:4">
      <c r="A84">
        <v>13</v>
      </c>
      <c r="B84">
        <v>1.1302000000000001</v>
      </c>
      <c r="C84">
        <v>8.6050000000000001E-2</v>
      </c>
      <c r="D84">
        <f t="shared" si="2"/>
        <v>0.22689280275926285</v>
      </c>
    </row>
    <row r="85" spans="1:4">
      <c r="A85">
        <v>13.25</v>
      </c>
      <c r="B85">
        <v>1.0951</v>
      </c>
      <c r="C85">
        <v>9.3210000000000001E-2</v>
      </c>
      <c r="D85">
        <f t="shared" si="2"/>
        <v>0.23125612588924865</v>
      </c>
    </row>
    <row r="86" spans="1:4">
      <c r="A8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40F6-F0EB-4909-857A-43DBA1EBB800}">
  <dimension ref="A1:I64"/>
  <sheetViews>
    <sheetView topLeftCell="A13" workbookViewId="0">
      <selection activeCell="F23" sqref="F23"/>
    </sheetView>
  </sheetViews>
  <sheetFormatPr defaultRowHeight="14.4"/>
  <cols>
    <col min="4" max="4" width="13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5">
        <v>-9</v>
      </c>
      <c r="B2">
        <v>-0.42820000000000003</v>
      </c>
      <c r="C2">
        <v>0.10718</v>
      </c>
      <c r="D2">
        <f>PI()*A2/180</f>
        <v>-0.15707963267948966</v>
      </c>
      <c r="I2" t="s">
        <v>7</v>
      </c>
    </row>
    <row r="3" spans="1:9">
      <c r="A3">
        <v>-8.75</v>
      </c>
      <c r="B3">
        <v>-0.43959999999999999</v>
      </c>
      <c r="C3">
        <v>0.10509</v>
      </c>
      <c r="D3">
        <f t="shared" ref="D3:D64" si="0">PI()*A3/180</f>
        <v>-0.15271630954950383</v>
      </c>
      <c r="I3" t="s">
        <v>7</v>
      </c>
    </row>
    <row r="4" spans="1:9">
      <c r="A4">
        <v>-8.5</v>
      </c>
      <c r="B4">
        <v>-0.45450000000000002</v>
      </c>
      <c r="C4">
        <v>0.10319</v>
      </c>
      <c r="D4">
        <f t="shared" si="0"/>
        <v>-0.14835298641951802</v>
      </c>
      <c r="I4" t="s">
        <v>7</v>
      </c>
    </row>
    <row r="5" spans="1:9">
      <c r="A5">
        <v>-8.25</v>
      </c>
      <c r="B5">
        <v>-0.4446</v>
      </c>
      <c r="C5">
        <v>9.8650000000000002E-2</v>
      </c>
      <c r="D5">
        <f t="shared" si="0"/>
        <v>-0.14398966328953219</v>
      </c>
      <c r="I5" t="s">
        <v>7</v>
      </c>
    </row>
    <row r="6" spans="1:9">
      <c r="A6">
        <v>-8</v>
      </c>
      <c r="B6">
        <v>-0.44479999999999997</v>
      </c>
      <c r="C6">
        <v>9.6259999999999998E-2</v>
      </c>
      <c r="D6">
        <f t="shared" si="0"/>
        <v>-0.13962634015954636</v>
      </c>
      <c r="I6" t="s">
        <v>7</v>
      </c>
    </row>
    <row r="7" spans="1:9">
      <c r="A7">
        <v>-7.75</v>
      </c>
      <c r="B7">
        <v>-0.45440000000000003</v>
      </c>
      <c r="C7">
        <v>9.4170000000000004E-2</v>
      </c>
      <c r="D7">
        <f t="shared" si="0"/>
        <v>-0.13526301702956053</v>
      </c>
      <c r="I7" t="s">
        <v>7</v>
      </c>
    </row>
    <row r="8" spans="1:9">
      <c r="A8">
        <v>-7.5</v>
      </c>
      <c r="B8">
        <v>-0.47120000000000001</v>
      </c>
      <c r="C8">
        <v>9.2359999999999998E-2</v>
      </c>
      <c r="D8">
        <f t="shared" si="0"/>
        <v>-0.1308996938995747</v>
      </c>
      <c r="I8" t="s">
        <v>7</v>
      </c>
    </row>
    <row r="9" spans="1:9">
      <c r="A9">
        <v>-7.25</v>
      </c>
      <c r="B9">
        <v>-0.49099999999999999</v>
      </c>
      <c r="C9">
        <v>9.0810000000000002E-2</v>
      </c>
      <c r="D9">
        <f t="shared" si="0"/>
        <v>-0.1265363707695889</v>
      </c>
      <c r="I9" t="s">
        <v>7</v>
      </c>
    </row>
    <row r="10" spans="1:9">
      <c r="A10">
        <v>-7</v>
      </c>
      <c r="B10">
        <v>-0.50949999999999995</v>
      </c>
      <c r="C10">
        <v>8.8050000000000003E-2</v>
      </c>
      <c r="D10">
        <f t="shared" si="0"/>
        <v>-0.12217304763960307</v>
      </c>
      <c r="F10" t="s">
        <v>5</v>
      </c>
      <c r="G10">
        <f>MIN(C2:C64)</f>
        <v>1.627E-2</v>
      </c>
      <c r="I10" t="s">
        <v>7</v>
      </c>
    </row>
    <row r="11" spans="1:9">
      <c r="A11">
        <v>-6.75</v>
      </c>
      <c r="B11">
        <v>-0.52300000000000002</v>
      </c>
      <c r="C11">
        <v>8.3659999999999998E-2</v>
      </c>
      <c r="D11">
        <f t="shared" si="0"/>
        <v>-0.11780972450961724</v>
      </c>
      <c r="F11" t="s">
        <v>6</v>
      </c>
      <c r="G11">
        <f>B56</f>
        <v>0.87150000000000005</v>
      </c>
      <c r="I11" t="s">
        <v>7</v>
      </c>
    </row>
    <row r="12" spans="1:9">
      <c r="A12">
        <v>-6.5</v>
      </c>
      <c r="B12">
        <v>-0.5181</v>
      </c>
      <c r="C12">
        <v>8.0839999999999995E-2</v>
      </c>
      <c r="D12">
        <f t="shared" si="0"/>
        <v>-0.11344640137963143</v>
      </c>
      <c r="F12" t="s">
        <v>7</v>
      </c>
      <c r="G12">
        <f>G20/(G19)^2</f>
        <v>2.8541650761842438E-2</v>
      </c>
      <c r="I12" t="s">
        <v>7</v>
      </c>
    </row>
    <row r="13" spans="1:9">
      <c r="A13">
        <v>-6.25</v>
      </c>
      <c r="B13">
        <v>-0.51739999999999997</v>
      </c>
      <c r="C13">
        <v>7.8020000000000006E-2</v>
      </c>
      <c r="D13">
        <f t="shared" si="0"/>
        <v>-0.1090830782496456</v>
      </c>
      <c r="F13" t="s">
        <v>8</v>
      </c>
      <c r="G13">
        <f>G17/(G18)^2</f>
        <v>1.1806848328060373</v>
      </c>
      <c r="I13" t="s">
        <v>7</v>
      </c>
    </row>
    <row r="14" spans="1:9">
      <c r="A14">
        <v>-6</v>
      </c>
      <c r="B14">
        <v>-0.52610000000000001</v>
      </c>
      <c r="C14">
        <v>7.2020000000000001E-2</v>
      </c>
      <c r="D14">
        <f t="shared" si="0"/>
        <v>-0.10471975511965977</v>
      </c>
      <c r="F14" t="s">
        <v>9</v>
      </c>
      <c r="G14">
        <v>100000</v>
      </c>
      <c r="I14" t="s">
        <v>7</v>
      </c>
    </row>
    <row r="15" spans="1:9">
      <c r="A15">
        <v>-5.75</v>
      </c>
      <c r="B15">
        <v>-0.51729999999999998</v>
      </c>
      <c r="C15">
        <v>6.8870000000000001E-2</v>
      </c>
      <c r="D15">
        <f t="shared" si="0"/>
        <v>-0.10035643198967394</v>
      </c>
      <c r="F15" t="s">
        <v>10</v>
      </c>
      <c r="G15">
        <v>-0.5</v>
      </c>
      <c r="I15" t="s">
        <v>7</v>
      </c>
    </row>
    <row r="16" spans="1:9">
      <c r="A16">
        <v>-5.5</v>
      </c>
      <c r="B16">
        <v>-0.51070000000000004</v>
      </c>
      <c r="C16">
        <v>6.3670000000000004E-2</v>
      </c>
      <c r="D16">
        <f t="shared" si="0"/>
        <v>-9.599310885968812E-2</v>
      </c>
      <c r="F16" t="s">
        <v>11</v>
      </c>
      <c r="G16">
        <f>B36</f>
        <v>3.2800000000000003E-2</v>
      </c>
      <c r="I16" t="s">
        <v>7</v>
      </c>
    </row>
    <row r="17" spans="1:9">
      <c r="A17">
        <v>-5.25</v>
      </c>
      <c r="B17">
        <v>-0.50139999999999996</v>
      </c>
      <c r="C17">
        <v>6.1089999999999998E-2</v>
      </c>
      <c r="D17">
        <f t="shared" si="0"/>
        <v>-9.1629785729702304E-2</v>
      </c>
      <c r="F17" t="s">
        <v>12</v>
      </c>
      <c r="G17">
        <f>G23-G10</f>
        <v>2.6529999999999998E-2</v>
      </c>
      <c r="I17" t="s">
        <v>7</v>
      </c>
    </row>
    <row r="18" spans="1:9">
      <c r="A18">
        <v>-5</v>
      </c>
      <c r="B18">
        <v>-0.48930000000000001</v>
      </c>
      <c r="C18">
        <v>5.7169999999999999E-2</v>
      </c>
      <c r="D18">
        <f t="shared" si="0"/>
        <v>-8.7266462599716474E-2</v>
      </c>
      <c r="F18" t="s">
        <v>13</v>
      </c>
      <c r="G18">
        <f>G21-G11</f>
        <v>0.14990000000000003</v>
      </c>
      <c r="I18" t="s">
        <v>7</v>
      </c>
    </row>
    <row r="19" spans="1:9">
      <c r="A19">
        <v>-4.75</v>
      </c>
      <c r="B19">
        <v>-0.47439999999999999</v>
      </c>
      <c r="C19">
        <v>5.3080000000000002E-2</v>
      </c>
      <c r="D19">
        <f t="shared" si="0"/>
        <v>-8.2903139469730644E-2</v>
      </c>
      <c r="F19" t="s">
        <v>14</v>
      </c>
      <c r="G19">
        <f>G22-G11</f>
        <v>-1.3976000000000002</v>
      </c>
      <c r="I19" t="s">
        <v>7</v>
      </c>
    </row>
    <row r="20" spans="1:9">
      <c r="A20">
        <v>-4</v>
      </c>
      <c r="B20">
        <v>-0.34770000000000001</v>
      </c>
      <c r="C20">
        <v>3.3029999999999997E-2</v>
      </c>
      <c r="D20">
        <f t="shared" si="0"/>
        <v>-6.9813170079773182E-2</v>
      </c>
      <c r="F20" t="s">
        <v>15</v>
      </c>
      <c r="G20">
        <f>G24-G10</f>
        <v>5.5750000000000001E-2</v>
      </c>
      <c r="I20" t="s">
        <v>7</v>
      </c>
    </row>
    <row r="21" spans="1:9">
      <c r="A21">
        <v>-3.75</v>
      </c>
      <c r="B21">
        <v>-0.31890000000000002</v>
      </c>
      <c r="C21">
        <v>3.0120000000000001E-2</v>
      </c>
      <c r="D21">
        <f t="shared" si="0"/>
        <v>-6.5449846949787352E-2</v>
      </c>
      <c r="F21" t="s">
        <v>16</v>
      </c>
      <c r="G21">
        <f>MAX(B2:B64)</f>
        <v>1.0214000000000001</v>
      </c>
      <c r="I21" t="s">
        <v>7</v>
      </c>
    </row>
    <row r="22" spans="1:9">
      <c r="A22">
        <v>-3.5</v>
      </c>
      <c r="B22">
        <v>-0.28839999999999999</v>
      </c>
      <c r="C22">
        <v>2.7380000000000002E-2</v>
      </c>
      <c r="D22">
        <f t="shared" si="0"/>
        <v>-6.1086523819801536E-2</v>
      </c>
      <c r="F22" t="s">
        <v>17</v>
      </c>
      <c r="G22">
        <f>MIN(B2:B64)</f>
        <v>-0.52610000000000001</v>
      </c>
      <c r="I22" t="s">
        <v>7</v>
      </c>
    </row>
    <row r="23" spans="1:9">
      <c r="A23">
        <v>-3.25</v>
      </c>
      <c r="B23">
        <v>-0.25919999999999999</v>
      </c>
      <c r="C23">
        <v>2.5319999999999999E-2</v>
      </c>
      <c r="D23">
        <f t="shared" si="0"/>
        <v>-5.6723200689815713E-2</v>
      </c>
      <c r="F23" t="s">
        <v>19</v>
      </c>
      <c r="G23">
        <f>C64</f>
        <v>4.2799999999999998E-2</v>
      </c>
      <c r="I23" t="s">
        <v>7</v>
      </c>
    </row>
    <row r="24" spans="1:9">
      <c r="A24">
        <v>-3</v>
      </c>
      <c r="B24">
        <v>-0.2319</v>
      </c>
      <c r="C24">
        <v>2.366E-2</v>
      </c>
      <c r="D24">
        <f t="shared" si="0"/>
        <v>-5.2359877559829883E-2</v>
      </c>
      <c r="F24" t="s">
        <v>18</v>
      </c>
      <c r="G24">
        <f>C14</f>
        <v>7.2020000000000001E-2</v>
      </c>
      <c r="I24" t="s">
        <v>7</v>
      </c>
    </row>
    <row r="25" spans="1:9">
      <c r="A25">
        <v>-2.75</v>
      </c>
      <c r="B25">
        <v>-0.20530000000000001</v>
      </c>
      <c r="C25">
        <v>2.2329999999999999E-2</v>
      </c>
      <c r="D25">
        <f t="shared" si="0"/>
        <v>-4.799655442984406E-2</v>
      </c>
      <c r="F25" t="s">
        <v>20</v>
      </c>
      <c r="G25">
        <f>(G21-G16)/D64</f>
        <v>8.0918010895190271</v>
      </c>
      <c r="I25" t="s">
        <v>7</v>
      </c>
    </row>
    <row r="26" spans="1:9">
      <c r="A26">
        <v>-2.5</v>
      </c>
      <c r="B26">
        <v>-0.1787</v>
      </c>
      <c r="C26">
        <v>2.1260000000000001E-2</v>
      </c>
      <c r="D26">
        <f t="shared" si="0"/>
        <v>-4.3633231299858237E-2</v>
      </c>
      <c r="I26" t="s">
        <v>7</v>
      </c>
    </row>
    <row r="27" spans="1:9">
      <c r="A27">
        <v>-2.25</v>
      </c>
      <c r="B27">
        <v>-0.13850000000000001</v>
      </c>
      <c r="C27">
        <v>1.753E-2</v>
      </c>
      <c r="D27">
        <f t="shared" si="0"/>
        <v>-3.9269908169872414E-2</v>
      </c>
      <c r="I27" t="s">
        <v>7</v>
      </c>
    </row>
    <row r="28" spans="1:9">
      <c r="A28">
        <v>-2</v>
      </c>
      <c r="B28">
        <v>-0.12559999999999999</v>
      </c>
      <c r="C28">
        <v>1.7850000000000001E-2</v>
      </c>
      <c r="D28">
        <f t="shared" si="0"/>
        <v>-3.4906585039886591E-2</v>
      </c>
      <c r="I28" t="s">
        <v>7</v>
      </c>
    </row>
    <row r="29" spans="1:9">
      <c r="A29">
        <v>-1.75</v>
      </c>
      <c r="B29">
        <v>-0.1094</v>
      </c>
      <c r="C29">
        <v>1.8030000000000001E-2</v>
      </c>
      <c r="D29">
        <f t="shared" si="0"/>
        <v>-3.0543261909900768E-2</v>
      </c>
      <c r="I29" t="s">
        <v>7</v>
      </c>
    </row>
    <row r="30" spans="1:9">
      <c r="A30">
        <v>-1.5</v>
      </c>
      <c r="B30">
        <v>-9.5799999999999996E-2</v>
      </c>
      <c r="C30">
        <v>1.814E-2</v>
      </c>
      <c r="D30">
        <f t="shared" si="0"/>
        <v>-2.6179938779914941E-2</v>
      </c>
      <c r="I30" t="s">
        <v>7</v>
      </c>
    </row>
    <row r="31" spans="1:9">
      <c r="A31">
        <v>-1.25</v>
      </c>
      <c r="B31">
        <v>-8.4699999999999998E-2</v>
      </c>
      <c r="C31">
        <v>1.8169999999999999E-2</v>
      </c>
      <c r="D31">
        <f t="shared" si="0"/>
        <v>-2.1816615649929118E-2</v>
      </c>
      <c r="I31" t="s">
        <v>7</v>
      </c>
    </row>
    <row r="32" spans="1:9">
      <c r="A32">
        <v>-1</v>
      </c>
      <c r="B32">
        <v>-7.1599999999999997E-2</v>
      </c>
      <c r="C32">
        <v>1.813E-2</v>
      </c>
      <c r="D32">
        <f t="shared" si="0"/>
        <v>-1.7453292519943295E-2</v>
      </c>
      <c r="I32" t="s">
        <v>7</v>
      </c>
    </row>
    <row r="33" spans="1:9">
      <c r="A33">
        <v>-0.75</v>
      </c>
      <c r="B33">
        <v>-5.4600000000000003E-2</v>
      </c>
      <c r="C33">
        <v>1.805E-2</v>
      </c>
      <c r="D33">
        <f t="shared" si="0"/>
        <v>-1.3089969389957471E-2</v>
      </c>
      <c r="I33" t="s">
        <v>7</v>
      </c>
    </row>
    <row r="34" spans="1:9">
      <c r="A34">
        <v>-0.5</v>
      </c>
      <c r="B34">
        <v>-3.2000000000000001E-2</v>
      </c>
      <c r="C34">
        <v>1.7760000000000001E-2</v>
      </c>
      <c r="D34">
        <f t="shared" si="0"/>
        <v>-8.7266462599716477E-3</v>
      </c>
      <c r="I34" t="s">
        <v>7</v>
      </c>
    </row>
    <row r="35" spans="1:9">
      <c r="A35">
        <v>-0.25</v>
      </c>
      <c r="B35">
        <v>0</v>
      </c>
      <c r="C35">
        <v>1.7760000000000001E-2</v>
      </c>
      <c r="D35">
        <f t="shared" si="0"/>
        <v>-4.3633231299858239E-3</v>
      </c>
      <c r="I35" t="s">
        <v>7</v>
      </c>
    </row>
    <row r="36" spans="1:9">
      <c r="A36">
        <v>0</v>
      </c>
      <c r="B36">
        <v>3.2800000000000003E-2</v>
      </c>
      <c r="C36">
        <v>1.814E-2</v>
      </c>
      <c r="D36">
        <f t="shared" si="0"/>
        <v>0</v>
      </c>
      <c r="I36" t="s">
        <v>7</v>
      </c>
    </row>
    <row r="37" spans="1:9">
      <c r="A37">
        <v>0.25</v>
      </c>
      <c r="B37">
        <v>6.1600000000000002E-2</v>
      </c>
      <c r="C37">
        <v>1.856E-2</v>
      </c>
      <c r="D37">
        <f t="shared" si="0"/>
        <v>4.3633231299858239E-3</v>
      </c>
      <c r="I37" t="s">
        <v>7</v>
      </c>
    </row>
    <row r="38" spans="1:9">
      <c r="A38">
        <v>0.5</v>
      </c>
      <c r="B38">
        <v>8.77E-2</v>
      </c>
      <c r="C38">
        <v>1.9E-2</v>
      </c>
      <c r="D38">
        <f t="shared" si="0"/>
        <v>8.7266462599716477E-3</v>
      </c>
      <c r="I38" t="s">
        <v>7</v>
      </c>
    </row>
    <row r="39" spans="1:9">
      <c r="A39">
        <v>0.75</v>
      </c>
      <c r="B39">
        <v>0.1123</v>
      </c>
      <c r="C39">
        <v>1.9460000000000002E-2</v>
      </c>
      <c r="D39">
        <f t="shared" si="0"/>
        <v>1.3089969389957471E-2</v>
      </c>
      <c r="I39" t="s">
        <v>7</v>
      </c>
    </row>
    <row r="40" spans="1:9">
      <c r="A40">
        <v>1</v>
      </c>
      <c r="B40">
        <v>0.14360000000000001</v>
      </c>
      <c r="C40">
        <v>2.009E-2</v>
      </c>
      <c r="D40">
        <f t="shared" si="0"/>
        <v>1.7453292519943295E-2</v>
      </c>
      <c r="I40" t="s">
        <v>7</v>
      </c>
    </row>
    <row r="41" spans="1:9">
      <c r="A41">
        <v>1.25</v>
      </c>
      <c r="B41">
        <v>0.18360000000000001</v>
      </c>
      <c r="C41">
        <v>2.0899999999999998E-2</v>
      </c>
      <c r="D41">
        <f t="shared" si="0"/>
        <v>2.1816615649929118E-2</v>
      </c>
      <c r="I41" t="s">
        <v>7</v>
      </c>
    </row>
    <row r="42" spans="1:9">
      <c r="A42">
        <v>1.5</v>
      </c>
      <c r="B42">
        <v>0.22500000000000001</v>
      </c>
      <c r="C42">
        <v>2.18E-2</v>
      </c>
      <c r="D42">
        <f t="shared" si="0"/>
        <v>2.6179938779914941E-2</v>
      </c>
      <c r="I42" t="s">
        <v>7</v>
      </c>
    </row>
    <row r="43" spans="1:9">
      <c r="A43">
        <v>1.75</v>
      </c>
      <c r="B43">
        <v>0.2601</v>
      </c>
      <c r="C43">
        <v>2.2370000000000001E-2</v>
      </c>
      <c r="D43">
        <f t="shared" si="0"/>
        <v>3.0543261909900768E-2</v>
      </c>
      <c r="I43" t="s">
        <v>7</v>
      </c>
    </row>
    <row r="44" spans="1:9">
      <c r="A44">
        <v>2</v>
      </c>
      <c r="B44">
        <v>0.29830000000000001</v>
      </c>
      <c r="C44">
        <v>2.307E-2</v>
      </c>
      <c r="D44">
        <f t="shared" si="0"/>
        <v>3.4906585039886591E-2</v>
      </c>
      <c r="I44" t="s">
        <v>7</v>
      </c>
    </row>
    <row r="45" spans="1:9">
      <c r="A45">
        <v>2.25</v>
      </c>
      <c r="B45">
        <v>0.33760000000000001</v>
      </c>
      <c r="C45">
        <v>2.3730000000000001E-2</v>
      </c>
      <c r="D45">
        <f t="shared" si="0"/>
        <v>3.9269908169872414E-2</v>
      </c>
      <c r="I45" t="s">
        <v>7</v>
      </c>
    </row>
    <row r="46" spans="1:9">
      <c r="A46">
        <v>2.5</v>
      </c>
      <c r="B46">
        <v>0.37130000000000002</v>
      </c>
      <c r="C46">
        <v>2.4209999999999999E-2</v>
      </c>
      <c r="D46">
        <f t="shared" si="0"/>
        <v>4.3633231299858237E-2</v>
      </c>
      <c r="I46" t="s">
        <v>7</v>
      </c>
    </row>
    <row r="47" spans="1:9">
      <c r="A47">
        <v>2.75</v>
      </c>
      <c r="B47">
        <v>0.40770000000000001</v>
      </c>
      <c r="C47">
        <v>2.4740000000000002E-2</v>
      </c>
      <c r="D47">
        <f t="shared" si="0"/>
        <v>4.799655442984406E-2</v>
      </c>
      <c r="I47" t="s">
        <v>7</v>
      </c>
    </row>
    <row r="48" spans="1:9">
      <c r="A48">
        <v>3</v>
      </c>
      <c r="B48">
        <v>0.4481</v>
      </c>
      <c r="C48">
        <v>2.5260000000000001E-2</v>
      </c>
      <c r="D48">
        <f t="shared" si="0"/>
        <v>5.2359877559829883E-2</v>
      </c>
      <c r="I48" t="s">
        <v>7</v>
      </c>
    </row>
    <row r="49" spans="1:9">
      <c r="A49">
        <v>3.25</v>
      </c>
      <c r="B49">
        <v>0.49170000000000003</v>
      </c>
      <c r="C49">
        <v>2.5700000000000001E-2</v>
      </c>
      <c r="D49">
        <f t="shared" si="0"/>
        <v>5.6723200689815713E-2</v>
      </c>
      <c r="I49" t="s">
        <v>7</v>
      </c>
    </row>
    <row r="50" spans="1:9">
      <c r="A50">
        <v>3.5</v>
      </c>
      <c r="B50">
        <v>0.53</v>
      </c>
      <c r="C50">
        <v>2.596E-2</v>
      </c>
      <c r="D50">
        <f t="shared" si="0"/>
        <v>6.1086523819801536E-2</v>
      </c>
      <c r="I50" t="s">
        <v>7</v>
      </c>
    </row>
    <row r="51" spans="1:9">
      <c r="A51">
        <v>3.75</v>
      </c>
      <c r="B51">
        <v>0.57279999999999998</v>
      </c>
      <c r="C51">
        <v>2.6069999999999999E-2</v>
      </c>
      <c r="D51">
        <f t="shared" si="0"/>
        <v>6.5449846949787352E-2</v>
      </c>
      <c r="I51" t="s">
        <v>7</v>
      </c>
    </row>
    <row r="52" spans="1:9">
      <c r="A52">
        <v>4</v>
      </c>
      <c r="B52">
        <v>0.62560000000000004</v>
      </c>
      <c r="C52">
        <v>2.5780000000000001E-2</v>
      </c>
      <c r="D52">
        <f t="shared" si="0"/>
        <v>6.9813170079773182E-2</v>
      </c>
      <c r="I52" t="s">
        <v>7</v>
      </c>
    </row>
    <row r="53" spans="1:9">
      <c r="A53">
        <v>4.25</v>
      </c>
      <c r="B53">
        <v>0.6744</v>
      </c>
      <c r="C53">
        <v>2.4850000000000001E-2</v>
      </c>
      <c r="D53">
        <f t="shared" si="0"/>
        <v>7.4176493209759012E-2</v>
      </c>
      <c r="I53" t="s">
        <v>7</v>
      </c>
    </row>
    <row r="54" spans="1:9">
      <c r="A54">
        <v>4.5</v>
      </c>
      <c r="B54">
        <v>0.75580000000000003</v>
      </c>
      <c r="C54">
        <v>2.1909999999999999E-2</v>
      </c>
      <c r="D54">
        <f t="shared" si="0"/>
        <v>7.8539816339744828E-2</v>
      </c>
      <c r="I54" t="s">
        <v>7</v>
      </c>
    </row>
    <row r="55" spans="1:9">
      <c r="A55">
        <v>4.75</v>
      </c>
      <c r="B55">
        <v>0.83909999999999996</v>
      </c>
      <c r="C55">
        <v>1.728E-2</v>
      </c>
      <c r="D55">
        <f t="shared" si="0"/>
        <v>8.2903139469730644E-2</v>
      </c>
      <c r="I55" t="s">
        <v>7</v>
      </c>
    </row>
    <row r="56" spans="1:9">
      <c r="A56">
        <v>5</v>
      </c>
      <c r="B56">
        <v>0.87150000000000005</v>
      </c>
      <c r="C56">
        <v>1.627E-2</v>
      </c>
      <c r="D56">
        <f t="shared" si="0"/>
        <v>8.7266462599716474E-2</v>
      </c>
      <c r="I56" t="s">
        <v>7</v>
      </c>
    </row>
    <row r="57" spans="1:9">
      <c r="A57">
        <v>5.25</v>
      </c>
      <c r="B57">
        <v>0.86129999999999995</v>
      </c>
      <c r="C57">
        <v>2.0240000000000001E-2</v>
      </c>
      <c r="D57">
        <f t="shared" si="0"/>
        <v>9.1629785729702304E-2</v>
      </c>
      <c r="I57" t="s">
        <v>8</v>
      </c>
    </row>
    <row r="58" spans="1:9">
      <c r="A58">
        <v>5.5</v>
      </c>
      <c r="B58">
        <v>0.86799999999999999</v>
      </c>
      <c r="C58">
        <v>2.3109999999999999E-2</v>
      </c>
      <c r="D58">
        <f t="shared" si="0"/>
        <v>9.599310885968812E-2</v>
      </c>
      <c r="I58" t="s">
        <v>8</v>
      </c>
    </row>
    <row r="59" spans="1:9">
      <c r="A59">
        <v>5.75</v>
      </c>
      <c r="B59">
        <v>0.88849999999999996</v>
      </c>
      <c r="C59">
        <v>2.6360000000000001E-2</v>
      </c>
      <c r="D59">
        <f t="shared" si="0"/>
        <v>0.10035643198967394</v>
      </c>
      <c r="I59" t="s">
        <v>8</v>
      </c>
    </row>
    <row r="60" spans="1:9">
      <c r="A60">
        <v>6</v>
      </c>
      <c r="B60">
        <v>0.91439999999999999</v>
      </c>
      <c r="C60">
        <v>2.7699999999999999E-2</v>
      </c>
      <c r="D60">
        <f t="shared" si="0"/>
        <v>0.10471975511965977</v>
      </c>
      <c r="I60" t="s">
        <v>8</v>
      </c>
    </row>
    <row r="61" spans="1:9">
      <c r="A61">
        <v>6.25</v>
      </c>
      <c r="B61">
        <v>0.94669999999999999</v>
      </c>
      <c r="C61">
        <v>3.1300000000000001E-2</v>
      </c>
      <c r="D61">
        <f t="shared" si="0"/>
        <v>0.1090830782496456</v>
      </c>
      <c r="I61" t="s">
        <v>8</v>
      </c>
    </row>
    <row r="62" spans="1:9">
      <c r="A62">
        <v>6.5</v>
      </c>
      <c r="B62">
        <v>0.97760000000000002</v>
      </c>
      <c r="C62">
        <v>3.4619999999999998E-2</v>
      </c>
      <c r="D62">
        <f t="shared" si="0"/>
        <v>0.11344640137963143</v>
      </c>
      <c r="I62" t="s">
        <v>8</v>
      </c>
    </row>
    <row r="63" spans="1:9">
      <c r="A63">
        <v>6.75</v>
      </c>
      <c r="B63">
        <v>1.0024999999999999</v>
      </c>
      <c r="C63">
        <v>3.8339999999999999E-2</v>
      </c>
      <c r="D63">
        <f t="shared" si="0"/>
        <v>0.11780972450961724</v>
      </c>
      <c r="I63" t="s">
        <v>8</v>
      </c>
    </row>
    <row r="64" spans="1:9">
      <c r="A64">
        <v>7</v>
      </c>
      <c r="B64">
        <v>1.0214000000000001</v>
      </c>
      <c r="C64">
        <v>4.2799999999999998E-2</v>
      </c>
      <c r="D64">
        <f t="shared" si="0"/>
        <v>0.12217304763960307</v>
      </c>
      <c r="I64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D771-7AED-4927-8C2C-0EE4C4A61D22}">
  <dimension ref="A1:S106"/>
  <sheetViews>
    <sheetView topLeftCell="A52" workbookViewId="0">
      <selection activeCell="J73" sqref="J73"/>
    </sheetView>
  </sheetViews>
  <sheetFormatPr defaultRowHeight="14.4"/>
  <cols>
    <col min="4" max="4" width="11.5546875" customWidth="1"/>
    <col min="13" max="13" width="12" customWidth="1"/>
    <col min="16" max="16" width="11.554687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3">
        <v>-7.75</v>
      </c>
      <c r="B2">
        <v>-0.5232</v>
      </c>
      <c r="C2">
        <v>9.2329999999999995E-2</v>
      </c>
      <c r="D2">
        <f>PI()*A2/180</f>
        <v>-0.13526301702956053</v>
      </c>
      <c r="I2" t="s">
        <v>7</v>
      </c>
    </row>
    <row r="3" spans="1:9">
      <c r="A3">
        <v>-7.5</v>
      </c>
      <c r="B3">
        <v>-0.52500000000000002</v>
      </c>
      <c r="C3">
        <v>8.8590000000000002E-2</v>
      </c>
      <c r="D3">
        <f t="shared" ref="D3:D66" si="0">PI()*A3/180</f>
        <v>-0.1308996938995747</v>
      </c>
      <c r="I3" t="s">
        <v>7</v>
      </c>
    </row>
    <row r="4" spans="1:9">
      <c r="A4">
        <v>-7.25</v>
      </c>
      <c r="B4">
        <v>-0.52659999999999996</v>
      </c>
      <c r="C4">
        <v>8.4400000000000003E-2</v>
      </c>
      <c r="D4">
        <f t="shared" si="0"/>
        <v>-0.1265363707695889</v>
      </c>
      <c r="I4" t="s">
        <v>7</v>
      </c>
    </row>
    <row r="5" spans="1:9">
      <c r="A5">
        <v>-7</v>
      </c>
      <c r="B5">
        <v>-0.44850000000000001</v>
      </c>
      <c r="C5">
        <v>7.1940000000000004E-2</v>
      </c>
      <c r="D5">
        <f t="shared" si="0"/>
        <v>-0.12217304763960307</v>
      </c>
      <c r="I5" t="s">
        <v>7</v>
      </c>
    </row>
    <row r="6" spans="1:9">
      <c r="A6">
        <v>-6.75</v>
      </c>
      <c r="B6">
        <v>-0.45</v>
      </c>
      <c r="C6">
        <v>6.7780000000000007E-2</v>
      </c>
      <c r="D6">
        <f t="shared" si="0"/>
        <v>-0.11780972450961724</v>
      </c>
      <c r="I6" t="s">
        <v>7</v>
      </c>
    </row>
    <row r="7" spans="1:9">
      <c r="A7">
        <v>-6.5</v>
      </c>
      <c r="B7">
        <v>-0.46360000000000001</v>
      </c>
      <c r="C7">
        <v>6.2649999999999997E-2</v>
      </c>
      <c r="D7">
        <f t="shared" si="0"/>
        <v>-0.11344640137963143</v>
      </c>
      <c r="I7" t="s">
        <v>7</v>
      </c>
    </row>
    <row r="8" spans="1:9">
      <c r="A8">
        <v>-5.5</v>
      </c>
      <c r="B8">
        <v>-0.45400000000000001</v>
      </c>
      <c r="C8">
        <v>5.5629999999999999E-2</v>
      </c>
      <c r="D8">
        <f t="shared" si="0"/>
        <v>-9.599310885968812E-2</v>
      </c>
      <c r="I8" t="s">
        <v>7</v>
      </c>
    </row>
    <row r="9" spans="1:9">
      <c r="A9">
        <v>-5.25</v>
      </c>
      <c r="B9">
        <v>-0.43919999999999998</v>
      </c>
      <c r="C9">
        <v>5.1619999999999999E-2</v>
      </c>
      <c r="D9">
        <f t="shared" si="0"/>
        <v>-9.1629785729702304E-2</v>
      </c>
      <c r="I9" t="s">
        <v>7</v>
      </c>
    </row>
    <row r="10" spans="1:9">
      <c r="A10">
        <v>-5</v>
      </c>
      <c r="B10">
        <v>-0.4229</v>
      </c>
      <c r="C10">
        <v>4.8000000000000001E-2</v>
      </c>
      <c r="D10">
        <f t="shared" si="0"/>
        <v>-8.7266462599716474E-2</v>
      </c>
      <c r="F10" t="s">
        <v>5</v>
      </c>
      <c r="G10">
        <f>MIN(C2:C72)</f>
        <v>1.0659999999999999E-2</v>
      </c>
      <c r="I10" t="s">
        <v>7</v>
      </c>
    </row>
    <row r="11" spans="1:9">
      <c r="A11">
        <v>-4.75</v>
      </c>
      <c r="B11">
        <v>-0.3896</v>
      </c>
      <c r="C11">
        <v>3.6519999999999997E-2</v>
      </c>
      <c r="D11">
        <f t="shared" si="0"/>
        <v>-8.2903139469730644E-2</v>
      </c>
      <c r="F11" t="s">
        <v>6</v>
      </c>
      <c r="G11">
        <f>B21</f>
        <v>-8.9300000000000004E-2</v>
      </c>
      <c r="I11" t="s">
        <v>7</v>
      </c>
    </row>
    <row r="12" spans="1:9">
      <c r="A12">
        <v>-4.5</v>
      </c>
      <c r="B12">
        <v>-0.36720000000000003</v>
      </c>
      <c r="C12">
        <v>3.1280000000000002E-2</v>
      </c>
      <c r="D12">
        <f t="shared" si="0"/>
        <v>-7.8539816339744828E-2</v>
      </c>
      <c r="F12" t="s">
        <v>7</v>
      </c>
      <c r="G12">
        <f>G20/(G19)^2</f>
        <v>0.38560635134553561</v>
      </c>
      <c r="I12" t="s">
        <v>7</v>
      </c>
    </row>
    <row r="13" spans="1:9">
      <c r="A13">
        <v>-4.25</v>
      </c>
      <c r="B13">
        <v>-0.34499999999999997</v>
      </c>
      <c r="C13">
        <v>2.7359999999999999E-2</v>
      </c>
      <c r="D13">
        <f t="shared" si="0"/>
        <v>-7.4176493209759012E-2</v>
      </c>
      <c r="F13" t="s">
        <v>8</v>
      </c>
      <c r="G13">
        <f>G17/(G18)^2</f>
        <v>3.8117764438379338E-2</v>
      </c>
      <c r="I13" t="s">
        <v>7</v>
      </c>
    </row>
    <row r="14" spans="1:9">
      <c r="A14">
        <v>-4</v>
      </c>
      <c r="B14">
        <v>-0.32079999999999997</v>
      </c>
      <c r="C14">
        <v>2.4219999999999998E-2</v>
      </c>
      <c r="D14">
        <f t="shared" si="0"/>
        <v>-6.9813170079773182E-2</v>
      </c>
      <c r="F14" t="s">
        <v>9</v>
      </c>
      <c r="G14">
        <v>100000</v>
      </c>
      <c r="I14" t="s">
        <v>7</v>
      </c>
    </row>
    <row r="15" spans="1:9">
      <c r="A15">
        <v>-3.75</v>
      </c>
      <c r="B15">
        <v>-0.29709999999999998</v>
      </c>
      <c r="C15">
        <v>2.1850000000000001E-2</v>
      </c>
      <c r="D15">
        <f t="shared" si="0"/>
        <v>-6.5449846949787352E-2</v>
      </c>
      <c r="F15" t="s">
        <v>10</v>
      </c>
      <c r="G15">
        <v>-0.5</v>
      </c>
      <c r="I15" t="s">
        <v>7</v>
      </c>
    </row>
    <row r="16" spans="1:9">
      <c r="A16">
        <v>-3.5</v>
      </c>
      <c r="B16">
        <v>-0.27429999999999999</v>
      </c>
      <c r="C16">
        <v>1.985E-2</v>
      </c>
      <c r="D16">
        <f t="shared" si="0"/>
        <v>-6.1086523819801536E-2</v>
      </c>
      <c r="F16" t="s">
        <v>11</v>
      </c>
      <c r="G16">
        <f>B30</f>
        <v>0.2273</v>
      </c>
      <c r="I16" t="s">
        <v>7</v>
      </c>
    </row>
    <row r="17" spans="1:9">
      <c r="A17">
        <v>-3.25</v>
      </c>
      <c r="B17">
        <v>-0.25280000000000002</v>
      </c>
      <c r="C17">
        <v>1.8270000000000002E-2</v>
      </c>
      <c r="D17">
        <f t="shared" si="0"/>
        <v>-5.6723200689815713E-2</v>
      </c>
      <c r="F17" t="s">
        <v>12</v>
      </c>
      <c r="G17">
        <f>G23-G10</f>
        <v>3.9580000000000004E-2</v>
      </c>
      <c r="I17" t="s">
        <v>7</v>
      </c>
    </row>
    <row r="18" spans="1:9">
      <c r="A18">
        <v>-3</v>
      </c>
      <c r="B18">
        <v>-0.23430000000000001</v>
      </c>
      <c r="C18">
        <v>1.7010000000000001E-2</v>
      </c>
      <c r="D18">
        <f t="shared" si="0"/>
        <v>-5.2359877559829883E-2</v>
      </c>
      <c r="F18" t="s">
        <v>13</v>
      </c>
      <c r="G18">
        <f>G21-G11</f>
        <v>1.0189999999999999</v>
      </c>
      <c r="I18" t="s">
        <v>7</v>
      </c>
    </row>
    <row r="19" spans="1:9">
      <c r="A19">
        <v>-2.75</v>
      </c>
      <c r="B19">
        <v>-0.21940000000000001</v>
      </c>
      <c r="C19">
        <v>1.5520000000000001E-2</v>
      </c>
      <c r="D19">
        <f t="shared" si="0"/>
        <v>-4.799655442984406E-2</v>
      </c>
      <c r="F19" t="s">
        <v>14</v>
      </c>
      <c r="G19">
        <f>G22-G11</f>
        <v>-0.43729999999999997</v>
      </c>
      <c r="I19" t="s">
        <v>7</v>
      </c>
    </row>
    <row r="20" spans="1:9">
      <c r="A20">
        <v>-2.5</v>
      </c>
      <c r="B20">
        <v>-0.2069</v>
      </c>
      <c r="C20">
        <v>1.4120000000000001E-2</v>
      </c>
      <c r="D20">
        <f t="shared" si="0"/>
        <v>-4.3633231299858237E-2</v>
      </c>
      <c r="F20" t="s">
        <v>15</v>
      </c>
      <c r="G20">
        <f>G24-G10</f>
        <v>7.374E-2</v>
      </c>
      <c r="I20" t="s">
        <v>7</v>
      </c>
    </row>
    <row r="21" spans="1:9">
      <c r="A21">
        <v>-2.25</v>
      </c>
      <c r="B21">
        <v>-8.9300000000000004E-2</v>
      </c>
      <c r="C21">
        <v>1.0659999999999999E-2</v>
      </c>
      <c r="D21">
        <f t="shared" si="0"/>
        <v>-3.9269908169872414E-2</v>
      </c>
      <c r="F21" t="s">
        <v>16</v>
      </c>
      <c r="G21">
        <f>MAX(B2:B72)</f>
        <v>0.92969999999999997</v>
      </c>
      <c r="I21" t="s">
        <v>7</v>
      </c>
    </row>
    <row r="22" spans="1:9">
      <c r="A22">
        <v>-2</v>
      </c>
      <c r="B22">
        <v>-8.4000000000000005E-2</v>
      </c>
      <c r="C22">
        <v>1.0840000000000001E-2</v>
      </c>
      <c r="D22">
        <f t="shared" si="0"/>
        <v>-3.4906585039886591E-2</v>
      </c>
      <c r="F22" t="s">
        <v>17</v>
      </c>
      <c r="G22">
        <f>MIN(B2:B72)</f>
        <v>-0.52659999999999996</v>
      </c>
      <c r="I22" t="s">
        <v>8</v>
      </c>
    </row>
    <row r="23" spans="1:9">
      <c r="A23">
        <v>-1.75</v>
      </c>
      <c r="B23">
        <v>-8.3299999999999999E-2</v>
      </c>
      <c r="C23">
        <v>1.115E-2</v>
      </c>
      <c r="D23">
        <f t="shared" si="0"/>
        <v>-3.0543261909900768E-2</v>
      </c>
      <c r="F23" t="s">
        <v>19</v>
      </c>
      <c r="G23">
        <f>C64</f>
        <v>5.024E-2</v>
      </c>
      <c r="I23" t="s">
        <v>8</v>
      </c>
    </row>
    <row r="24" spans="1:9">
      <c r="A24">
        <v>-1.5</v>
      </c>
      <c r="B24">
        <v>-6.7199999999999996E-2</v>
      </c>
      <c r="C24">
        <v>1.1440000000000001E-2</v>
      </c>
      <c r="D24">
        <f t="shared" si="0"/>
        <v>-2.6179938779914941E-2</v>
      </c>
      <c r="F24" t="s">
        <v>18</v>
      </c>
      <c r="G24">
        <f>C4</f>
        <v>8.4400000000000003E-2</v>
      </c>
      <c r="I24" t="s">
        <v>8</v>
      </c>
    </row>
    <row r="25" spans="1:9">
      <c r="A25">
        <v>-1.25</v>
      </c>
      <c r="B25">
        <v>-1.37E-2</v>
      </c>
      <c r="C25">
        <v>1.162E-2</v>
      </c>
      <c r="D25">
        <f t="shared" si="0"/>
        <v>-2.1816615649929118E-2</v>
      </c>
      <c r="F25" t="s">
        <v>20</v>
      </c>
      <c r="G25">
        <f>(G21-G16)/D64</f>
        <v>4.7346535917634132</v>
      </c>
      <c r="I25" t="s">
        <v>8</v>
      </c>
    </row>
    <row r="26" spans="1:9">
      <c r="A26">
        <v>-1</v>
      </c>
      <c r="B26">
        <v>3.9199999999999999E-2</v>
      </c>
      <c r="C26">
        <v>1.174E-2</v>
      </c>
      <c r="D26">
        <f t="shared" si="0"/>
        <v>-1.7453292519943295E-2</v>
      </c>
      <c r="I26" t="s">
        <v>8</v>
      </c>
    </row>
    <row r="27" spans="1:9">
      <c r="A27">
        <v>-0.75</v>
      </c>
      <c r="B27">
        <v>9.2600000000000002E-2</v>
      </c>
      <c r="C27">
        <v>1.179E-2</v>
      </c>
      <c r="D27">
        <f t="shared" si="0"/>
        <v>-1.3089969389957471E-2</v>
      </c>
      <c r="I27" t="s">
        <v>8</v>
      </c>
    </row>
    <row r="28" spans="1:9">
      <c r="A28">
        <v>-0.5</v>
      </c>
      <c r="B28">
        <v>0.1426</v>
      </c>
      <c r="C28">
        <v>1.18E-2</v>
      </c>
      <c r="D28">
        <f t="shared" si="0"/>
        <v>-8.7266462599716477E-3</v>
      </c>
      <c r="I28" t="s">
        <v>8</v>
      </c>
    </row>
    <row r="29" spans="1:9">
      <c r="A29">
        <v>-0.25</v>
      </c>
      <c r="B29">
        <v>0.18770000000000001</v>
      </c>
      <c r="C29">
        <v>1.1809999999999999E-2</v>
      </c>
      <c r="D29">
        <f t="shared" si="0"/>
        <v>-4.3633231299858239E-3</v>
      </c>
      <c r="I29" t="s">
        <v>8</v>
      </c>
    </row>
    <row r="30" spans="1:9">
      <c r="A30">
        <v>0</v>
      </c>
      <c r="B30">
        <v>0.2273</v>
      </c>
      <c r="C30">
        <v>1.1849999999999999E-2</v>
      </c>
      <c r="D30">
        <f t="shared" si="0"/>
        <v>0</v>
      </c>
      <c r="I30" t="s">
        <v>8</v>
      </c>
    </row>
    <row r="31" spans="1:9">
      <c r="A31">
        <v>0.25</v>
      </c>
      <c r="B31">
        <v>0.26100000000000001</v>
      </c>
      <c r="C31">
        <v>1.193E-2</v>
      </c>
      <c r="D31">
        <f t="shared" si="0"/>
        <v>4.3633231299858239E-3</v>
      </c>
      <c r="I31" t="s">
        <v>8</v>
      </c>
    </row>
    <row r="32" spans="1:9">
      <c r="A32">
        <v>0.5</v>
      </c>
      <c r="B32">
        <v>0.2883</v>
      </c>
      <c r="C32">
        <v>1.208E-2</v>
      </c>
      <c r="D32">
        <f t="shared" si="0"/>
        <v>8.7266462599716477E-3</v>
      </c>
      <c r="I32" t="s">
        <v>8</v>
      </c>
    </row>
    <row r="33" spans="1:16">
      <c r="A33">
        <v>0.75</v>
      </c>
      <c r="B33">
        <v>0.31230000000000002</v>
      </c>
      <c r="C33">
        <v>1.226E-2</v>
      </c>
      <c r="D33">
        <f t="shared" si="0"/>
        <v>1.3089969389957471E-2</v>
      </c>
      <c r="I33" t="s">
        <v>8</v>
      </c>
    </row>
    <row r="34" spans="1:16">
      <c r="A34">
        <v>1</v>
      </c>
      <c r="B34">
        <v>0.3352</v>
      </c>
      <c r="C34">
        <v>1.2449999999999999E-2</v>
      </c>
      <c r="D34">
        <f t="shared" si="0"/>
        <v>1.7453292519943295E-2</v>
      </c>
      <c r="I34" t="s">
        <v>8</v>
      </c>
    </row>
    <row r="35" spans="1:16">
      <c r="A35">
        <v>1.25</v>
      </c>
      <c r="B35">
        <v>0.35730000000000001</v>
      </c>
      <c r="C35">
        <v>1.264E-2</v>
      </c>
      <c r="D35">
        <f t="shared" si="0"/>
        <v>2.1816615649929118E-2</v>
      </c>
      <c r="I35" t="s">
        <v>8</v>
      </c>
    </row>
    <row r="36" spans="1:16">
      <c r="A36">
        <v>1.5</v>
      </c>
      <c r="B36">
        <v>0.379</v>
      </c>
      <c r="C36">
        <v>1.285E-2</v>
      </c>
      <c r="D36">
        <f t="shared" si="0"/>
        <v>2.6179938779914941E-2</v>
      </c>
      <c r="I36" t="s">
        <v>8</v>
      </c>
    </row>
    <row r="37" spans="1:16">
      <c r="A37">
        <v>1.75</v>
      </c>
      <c r="B37">
        <v>0.4007</v>
      </c>
      <c r="C37">
        <v>1.308E-2</v>
      </c>
      <c r="D37">
        <f t="shared" si="0"/>
        <v>3.0543261909900768E-2</v>
      </c>
      <c r="I37" t="s">
        <v>8</v>
      </c>
    </row>
    <row r="38" spans="1:16">
      <c r="A38">
        <v>2</v>
      </c>
      <c r="B38">
        <v>0.42270000000000002</v>
      </c>
      <c r="C38">
        <v>1.3299999999999999E-2</v>
      </c>
      <c r="D38">
        <f t="shared" si="0"/>
        <v>3.4906585039886591E-2</v>
      </c>
      <c r="I38" t="s">
        <v>8</v>
      </c>
    </row>
    <row r="39" spans="1:16">
      <c r="A39">
        <v>2.25</v>
      </c>
      <c r="B39">
        <v>0.44479999999999997</v>
      </c>
      <c r="C39">
        <v>1.35E-2</v>
      </c>
      <c r="D39">
        <f t="shared" si="0"/>
        <v>3.9269908169872414E-2</v>
      </c>
      <c r="I39" t="s">
        <v>8</v>
      </c>
    </row>
    <row r="40" spans="1:16">
      <c r="A40">
        <v>2.5</v>
      </c>
      <c r="B40">
        <v>0.46710000000000002</v>
      </c>
      <c r="C40">
        <v>1.37E-2</v>
      </c>
      <c r="D40">
        <f t="shared" si="0"/>
        <v>4.3633231299858237E-2</v>
      </c>
      <c r="I40" t="s">
        <v>8</v>
      </c>
    </row>
    <row r="41" spans="1:16">
      <c r="A41">
        <v>2.75</v>
      </c>
      <c r="B41">
        <v>0.48980000000000001</v>
      </c>
      <c r="C41">
        <v>1.392E-2</v>
      </c>
      <c r="D41">
        <f t="shared" si="0"/>
        <v>4.799655442984406E-2</v>
      </c>
      <c r="I41" t="s">
        <v>8</v>
      </c>
    </row>
    <row r="42" spans="1:16">
      <c r="A42">
        <v>3</v>
      </c>
      <c r="B42">
        <v>0.51259999999999994</v>
      </c>
      <c r="C42">
        <v>1.41E-2</v>
      </c>
      <c r="D42">
        <f t="shared" si="0"/>
        <v>5.2359877559829883E-2</v>
      </c>
      <c r="I42" t="s">
        <v>8</v>
      </c>
    </row>
    <row r="43" spans="1:16">
      <c r="A43">
        <v>3.25</v>
      </c>
      <c r="B43">
        <v>0.53559999999999997</v>
      </c>
      <c r="C43">
        <v>1.43E-2</v>
      </c>
      <c r="D43">
        <f t="shared" si="0"/>
        <v>5.6723200689815713E-2</v>
      </c>
      <c r="I43" t="s">
        <v>8</v>
      </c>
    </row>
    <row r="44" spans="1:16">
      <c r="A44">
        <v>3.5</v>
      </c>
      <c r="B44">
        <v>0.55879999999999996</v>
      </c>
      <c r="C44">
        <v>1.447E-2</v>
      </c>
      <c r="D44">
        <f t="shared" si="0"/>
        <v>6.1086523819801536E-2</v>
      </c>
      <c r="I44" t="s">
        <v>8</v>
      </c>
    </row>
    <row r="45" spans="1:16">
      <c r="A45">
        <v>3.75</v>
      </c>
      <c r="B45">
        <v>0.58220000000000005</v>
      </c>
      <c r="C45">
        <v>1.464E-2</v>
      </c>
      <c r="D45">
        <f t="shared" si="0"/>
        <v>6.5449846949787352E-2</v>
      </c>
      <c r="I45" t="s">
        <v>8</v>
      </c>
      <c r="M45" t="s">
        <v>23</v>
      </c>
    </row>
    <row r="46" spans="1:16">
      <c r="A46">
        <v>4</v>
      </c>
      <c r="B46">
        <v>0.60570000000000002</v>
      </c>
      <c r="C46">
        <v>1.4749999999999999E-2</v>
      </c>
      <c r="D46">
        <f t="shared" si="0"/>
        <v>6.9813170079773182E-2</v>
      </c>
      <c r="I46" t="s">
        <v>8</v>
      </c>
      <c r="M46" t="s">
        <v>4</v>
      </c>
      <c r="N46" t="s">
        <v>1</v>
      </c>
      <c r="O46" t="s">
        <v>2</v>
      </c>
      <c r="P46" t="s">
        <v>3</v>
      </c>
    </row>
    <row r="47" spans="1:16">
      <c r="A47">
        <v>4.25</v>
      </c>
      <c r="B47">
        <v>0.62939999999999996</v>
      </c>
      <c r="C47">
        <v>1.4880000000000001E-2</v>
      </c>
      <c r="D47">
        <f t="shared" si="0"/>
        <v>7.4176493209759012E-2</v>
      </c>
      <c r="I47" t="s">
        <v>8</v>
      </c>
      <c r="M47" s="3">
        <v>-7.75</v>
      </c>
      <c r="N47">
        <v>-0.5232</v>
      </c>
      <c r="O47">
        <v>9.2329999999999995E-2</v>
      </c>
      <c r="P47">
        <f>PI()*M47/180</f>
        <v>-0.13526301702956053</v>
      </c>
    </row>
    <row r="48" spans="1:16">
      <c r="A48">
        <v>4.5</v>
      </c>
      <c r="B48">
        <v>0.65310000000000001</v>
      </c>
      <c r="C48">
        <v>1.4970000000000001E-2</v>
      </c>
      <c r="D48">
        <f t="shared" si="0"/>
        <v>7.8539816339744828E-2</v>
      </c>
      <c r="I48" t="s">
        <v>8</v>
      </c>
      <c r="M48">
        <v>-7.5</v>
      </c>
      <c r="N48">
        <v>-0.52500000000000002</v>
      </c>
      <c r="O48">
        <v>8.8590000000000002E-2</v>
      </c>
      <c r="P48">
        <f t="shared" ref="P48:P106" si="1">PI()*M48/180</f>
        <v>-0.1308996938995747</v>
      </c>
    </row>
    <row r="49" spans="1:19">
      <c r="A49">
        <v>4.75</v>
      </c>
      <c r="B49">
        <v>0.67689999999999995</v>
      </c>
      <c r="C49">
        <v>1.502E-2</v>
      </c>
      <c r="D49">
        <f t="shared" si="0"/>
        <v>8.2903139469730644E-2</v>
      </c>
      <c r="I49" t="s">
        <v>8</v>
      </c>
      <c r="M49">
        <v>-7.25</v>
      </c>
      <c r="N49">
        <v>-0.52659999999999996</v>
      </c>
      <c r="O49">
        <v>8.4400000000000003E-2</v>
      </c>
      <c r="P49">
        <f t="shared" si="1"/>
        <v>-0.1265363707695889</v>
      </c>
    </row>
    <row r="50" spans="1:19">
      <c r="A50">
        <v>5</v>
      </c>
      <c r="B50">
        <v>0.70040000000000002</v>
      </c>
      <c r="C50">
        <v>1.5089999999999999E-2</v>
      </c>
      <c r="D50">
        <f t="shared" si="0"/>
        <v>8.7266462599716474E-2</v>
      </c>
      <c r="I50" t="s">
        <v>8</v>
      </c>
      <c r="M50">
        <v>-7</v>
      </c>
      <c r="N50">
        <v>-0.44850000000000001</v>
      </c>
      <c r="O50">
        <v>7.1940000000000004E-2</v>
      </c>
      <c r="P50">
        <f t="shared" si="1"/>
        <v>-0.12217304763960307</v>
      </c>
    </row>
    <row r="51" spans="1:19">
      <c r="A51">
        <v>5.25</v>
      </c>
      <c r="B51">
        <v>0.72350000000000003</v>
      </c>
      <c r="C51">
        <v>1.5169999999999999E-2</v>
      </c>
      <c r="D51">
        <f t="shared" si="0"/>
        <v>9.1629785729702304E-2</v>
      </c>
      <c r="I51" t="s">
        <v>8</v>
      </c>
      <c r="M51">
        <v>-6.75</v>
      </c>
      <c r="N51">
        <v>-0.45</v>
      </c>
      <c r="O51">
        <v>6.7780000000000007E-2</v>
      </c>
      <c r="P51">
        <f t="shared" si="1"/>
        <v>-0.11780972450961724</v>
      </c>
    </row>
    <row r="52" spans="1:19">
      <c r="A52">
        <v>5.5</v>
      </c>
      <c r="B52">
        <v>0.74509999999999998</v>
      </c>
      <c r="C52">
        <v>1.5350000000000001E-2</v>
      </c>
      <c r="D52">
        <f t="shared" si="0"/>
        <v>9.599310885968812E-2</v>
      </c>
      <c r="I52" t="s">
        <v>8</v>
      </c>
      <c r="M52">
        <v>-6.5</v>
      </c>
      <c r="N52">
        <v>-0.46360000000000001</v>
      </c>
      <c r="O52">
        <v>6.2649999999999997E-2</v>
      </c>
      <c r="P52">
        <f t="shared" si="1"/>
        <v>-0.11344640137963143</v>
      </c>
    </row>
    <row r="53" spans="1:19">
      <c r="A53">
        <v>5.75</v>
      </c>
      <c r="B53">
        <v>0.76219999999999999</v>
      </c>
      <c r="C53">
        <v>1.583E-2</v>
      </c>
      <c r="D53">
        <f t="shared" si="0"/>
        <v>0.10035643198967394</v>
      </c>
      <c r="I53" t="s">
        <v>8</v>
      </c>
      <c r="M53">
        <v>-5.5</v>
      </c>
      <c r="N53">
        <v>-0.45400000000000001</v>
      </c>
      <c r="O53">
        <v>5.5629999999999999E-2</v>
      </c>
      <c r="P53">
        <f t="shared" si="1"/>
        <v>-9.599310885968812E-2</v>
      </c>
    </row>
    <row r="54" spans="1:19">
      <c r="A54">
        <v>6</v>
      </c>
      <c r="B54">
        <v>0.76029999999999998</v>
      </c>
      <c r="C54">
        <v>2.0920000000000001E-2</v>
      </c>
      <c r="D54">
        <f t="shared" si="0"/>
        <v>0.10471975511965977</v>
      </c>
      <c r="I54" t="s">
        <v>8</v>
      </c>
      <c r="M54">
        <v>-5.25</v>
      </c>
      <c r="N54">
        <v>-0.43919999999999998</v>
      </c>
      <c r="O54">
        <v>5.1619999999999999E-2</v>
      </c>
      <c r="P54">
        <f t="shared" si="1"/>
        <v>-9.1629785729702304E-2</v>
      </c>
    </row>
    <row r="55" spans="1:19">
      <c r="A55">
        <v>6.25</v>
      </c>
      <c r="B55">
        <v>0.77549999999999997</v>
      </c>
      <c r="C55">
        <v>2.325E-2</v>
      </c>
      <c r="D55">
        <f t="shared" si="0"/>
        <v>0.1090830782496456</v>
      </c>
      <c r="I55" t="s">
        <v>8</v>
      </c>
      <c r="M55">
        <v>-5</v>
      </c>
      <c r="N55">
        <v>-0.4229</v>
      </c>
      <c r="O55">
        <v>4.8000000000000001E-2</v>
      </c>
      <c r="P55">
        <f t="shared" si="1"/>
        <v>-8.7266462599716474E-2</v>
      </c>
    </row>
    <row r="56" spans="1:19">
      <c r="A56">
        <v>6.5</v>
      </c>
      <c r="B56">
        <v>0.79559999999999997</v>
      </c>
      <c r="C56">
        <v>2.47E-2</v>
      </c>
      <c r="D56">
        <f t="shared" si="0"/>
        <v>0.11344640137963143</v>
      </c>
      <c r="I56" t="s">
        <v>8</v>
      </c>
      <c r="M56">
        <v>-4.75</v>
      </c>
      <c r="N56">
        <v>-0.3896</v>
      </c>
      <c r="O56">
        <v>3.6519999999999997E-2</v>
      </c>
      <c r="P56">
        <f t="shared" si="1"/>
        <v>-8.2903139469730644E-2</v>
      </c>
      <c r="R56" t="s">
        <v>5</v>
      </c>
      <c r="S56">
        <f>MIN(O47:O106)</f>
        <v>1.0659999999999999E-2</v>
      </c>
    </row>
    <row r="57" spans="1:19">
      <c r="A57">
        <v>6.75</v>
      </c>
      <c r="B57">
        <v>0.81310000000000004</v>
      </c>
      <c r="C57">
        <v>2.7380000000000002E-2</v>
      </c>
      <c r="D57">
        <f t="shared" si="0"/>
        <v>0.11780972450961724</v>
      </c>
      <c r="I57" t="s">
        <v>8</v>
      </c>
      <c r="M57">
        <v>-4.5</v>
      </c>
      <c r="N57">
        <v>-0.36720000000000003</v>
      </c>
      <c r="O57">
        <v>3.1280000000000002E-2</v>
      </c>
      <c r="P57">
        <f t="shared" si="1"/>
        <v>-7.8539816339744828E-2</v>
      </c>
      <c r="R57" t="s">
        <v>6</v>
      </c>
      <c r="S57">
        <f>N66</f>
        <v>-8.9300000000000004E-2</v>
      </c>
    </row>
    <row r="58" spans="1:19">
      <c r="A58">
        <v>7</v>
      </c>
      <c r="B58">
        <v>0.83550000000000002</v>
      </c>
      <c r="C58">
        <v>2.971E-2</v>
      </c>
      <c r="D58">
        <f t="shared" si="0"/>
        <v>0.12217304763960307</v>
      </c>
      <c r="I58" t="s">
        <v>8</v>
      </c>
      <c r="M58">
        <v>-4.25</v>
      </c>
      <c r="N58">
        <v>-0.34499999999999997</v>
      </c>
      <c r="O58">
        <v>2.7359999999999999E-2</v>
      </c>
      <c r="P58">
        <f t="shared" si="1"/>
        <v>-7.4176493209759012E-2</v>
      </c>
      <c r="R58" t="s">
        <v>7</v>
      </c>
      <c r="S58">
        <f>S66/(S65)^2</f>
        <v>0.38560635134553561</v>
      </c>
    </row>
    <row r="59" spans="1:19">
      <c r="A59">
        <v>7.25</v>
      </c>
      <c r="B59">
        <v>0.85750000000000004</v>
      </c>
      <c r="C59">
        <v>3.2550000000000003E-2</v>
      </c>
      <c r="D59">
        <f t="shared" si="0"/>
        <v>0.1265363707695889</v>
      </c>
      <c r="I59" t="s">
        <v>8</v>
      </c>
      <c r="M59">
        <v>-4</v>
      </c>
      <c r="N59">
        <v>-0.32079999999999997</v>
      </c>
      <c r="O59">
        <v>2.4219999999999998E-2</v>
      </c>
      <c r="P59">
        <f t="shared" si="1"/>
        <v>-6.9813170079773182E-2</v>
      </c>
      <c r="R59" t="s">
        <v>8</v>
      </c>
      <c r="S59">
        <f>S63/(S64)^2</f>
        <v>2.7755279714858326E-2</v>
      </c>
    </row>
    <row r="60" spans="1:19">
      <c r="A60">
        <v>7.5</v>
      </c>
      <c r="B60">
        <v>0.87729999999999997</v>
      </c>
      <c r="C60">
        <v>3.5819999999999998E-2</v>
      </c>
      <c r="D60">
        <f t="shared" si="0"/>
        <v>0.1308996938995747</v>
      </c>
      <c r="I60" t="s">
        <v>8</v>
      </c>
      <c r="M60">
        <v>-3.75</v>
      </c>
      <c r="N60">
        <v>-0.29709999999999998</v>
      </c>
      <c r="O60">
        <v>2.1850000000000001E-2</v>
      </c>
      <c r="P60">
        <f t="shared" si="1"/>
        <v>-6.5449846949787352E-2</v>
      </c>
      <c r="R60" t="s">
        <v>9</v>
      </c>
      <c r="S60">
        <v>100000</v>
      </c>
    </row>
    <row r="61" spans="1:19">
      <c r="A61">
        <v>7.75</v>
      </c>
      <c r="B61">
        <v>0.89349999999999996</v>
      </c>
      <c r="C61">
        <v>3.9480000000000001E-2</v>
      </c>
      <c r="D61">
        <f t="shared" si="0"/>
        <v>0.13526301702956053</v>
      </c>
      <c r="I61" t="s">
        <v>8</v>
      </c>
      <c r="M61">
        <v>-3.5</v>
      </c>
      <c r="N61">
        <v>-0.27429999999999999</v>
      </c>
      <c r="O61">
        <v>1.985E-2</v>
      </c>
      <c r="P61">
        <f t="shared" si="1"/>
        <v>-6.1086523819801536E-2</v>
      </c>
      <c r="R61" t="s">
        <v>10</v>
      </c>
      <c r="S61">
        <v>-0.5</v>
      </c>
    </row>
    <row r="62" spans="1:19">
      <c r="A62">
        <v>8</v>
      </c>
      <c r="B62">
        <v>0.90539999999999998</v>
      </c>
      <c r="C62">
        <v>4.3709999999999999E-2</v>
      </c>
      <c r="D62">
        <f t="shared" si="0"/>
        <v>0.13962634015954636</v>
      </c>
      <c r="I62" t="s">
        <v>8</v>
      </c>
      <c r="M62">
        <v>-3.25</v>
      </c>
      <c r="N62">
        <v>-0.25280000000000002</v>
      </c>
      <c r="O62">
        <v>1.8270000000000002E-2</v>
      </c>
      <c r="P62">
        <f t="shared" si="1"/>
        <v>-5.6723200689815713E-2</v>
      </c>
      <c r="R62" t="s">
        <v>11</v>
      </c>
      <c r="S62">
        <f>N75</f>
        <v>0.2273</v>
      </c>
    </row>
    <row r="63" spans="1:19">
      <c r="A63">
        <v>8.25</v>
      </c>
      <c r="B63">
        <v>0.9153</v>
      </c>
      <c r="C63">
        <v>4.8710000000000003E-2</v>
      </c>
      <c r="D63">
        <f t="shared" si="0"/>
        <v>0.14398966328953219</v>
      </c>
      <c r="I63" t="s">
        <v>8</v>
      </c>
      <c r="M63">
        <v>-3</v>
      </c>
      <c r="N63">
        <v>-0.23430000000000001</v>
      </c>
      <c r="O63">
        <v>1.7010000000000001E-2</v>
      </c>
      <c r="P63">
        <f t="shared" si="1"/>
        <v>-5.2359877559829883E-2</v>
      </c>
      <c r="R63" t="s">
        <v>12</v>
      </c>
      <c r="S63">
        <f>S69-S56</f>
        <v>2.8820000000000002E-2</v>
      </c>
    </row>
    <row r="64" spans="1:19">
      <c r="A64">
        <v>8.5</v>
      </c>
      <c r="B64">
        <v>0.92969999999999997</v>
      </c>
      <c r="C64">
        <v>5.024E-2</v>
      </c>
      <c r="D64">
        <f t="shared" si="0"/>
        <v>0.14835298641951802</v>
      </c>
      <c r="I64" t="s">
        <v>8</v>
      </c>
      <c r="M64">
        <v>-2.75</v>
      </c>
      <c r="N64">
        <v>-0.21940000000000001</v>
      </c>
      <c r="O64">
        <v>1.5520000000000001E-2</v>
      </c>
      <c r="P64">
        <f t="shared" si="1"/>
        <v>-4.799655442984406E-2</v>
      </c>
      <c r="R64" t="s">
        <v>13</v>
      </c>
      <c r="S64">
        <f>S67-S57</f>
        <v>1.0189999999999999</v>
      </c>
    </row>
    <row r="65" spans="1:19">
      <c r="A65">
        <v>8.75</v>
      </c>
      <c r="B65">
        <v>0.92259999999999998</v>
      </c>
      <c r="C65">
        <v>5.5590000000000001E-2</v>
      </c>
      <c r="D65">
        <f t="shared" si="0"/>
        <v>0.15271630954950383</v>
      </c>
      <c r="I65" t="s">
        <v>8</v>
      </c>
      <c r="M65">
        <v>-2.5</v>
      </c>
      <c r="N65">
        <v>-0.2069</v>
      </c>
      <c r="O65">
        <v>1.4120000000000001E-2</v>
      </c>
      <c r="P65">
        <f t="shared" si="1"/>
        <v>-4.3633231299858237E-2</v>
      </c>
      <c r="R65" t="s">
        <v>14</v>
      </c>
      <c r="S65">
        <f>S68-S57</f>
        <v>-0.43729999999999997</v>
      </c>
    </row>
    <row r="66" spans="1:19">
      <c r="A66">
        <v>9</v>
      </c>
      <c r="B66">
        <v>0.9153</v>
      </c>
      <c r="C66">
        <v>6.0359999999999997E-2</v>
      </c>
      <c r="D66">
        <f t="shared" si="0"/>
        <v>0.15707963267948966</v>
      </c>
      <c r="I66" t="s">
        <v>8</v>
      </c>
      <c r="M66">
        <v>-2.25</v>
      </c>
      <c r="N66">
        <v>-8.9300000000000004E-2</v>
      </c>
      <c r="O66">
        <v>1.0659999999999999E-2</v>
      </c>
      <c r="P66">
        <f t="shared" si="1"/>
        <v>-3.9269908169872414E-2</v>
      </c>
      <c r="R66" t="s">
        <v>15</v>
      </c>
      <c r="S66">
        <f>S70-S56</f>
        <v>7.374E-2</v>
      </c>
    </row>
    <row r="67" spans="1:19">
      <c r="A67">
        <v>9.25</v>
      </c>
      <c r="B67">
        <v>0.90549999999999997</v>
      </c>
      <c r="C67">
        <v>6.4710000000000004E-2</v>
      </c>
      <c r="D67">
        <f t="shared" ref="D67:D72" si="2">PI()*A67/180</f>
        <v>0.16144295580947549</v>
      </c>
      <c r="I67" t="s">
        <v>8</v>
      </c>
      <c r="M67">
        <v>-2</v>
      </c>
      <c r="N67">
        <v>-8.4000000000000005E-2</v>
      </c>
      <c r="O67">
        <v>1.0840000000000001E-2</v>
      </c>
      <c r="P67">
        <f t="shared" si="1"/>
        <v>-3.4906585039886591E-2</v>
      </c>
      <c r="R67" t="s">
        <v>16</v>
      </c>
      <c r="S67">
        <f>G21</f>
        <v>0.92969999999999997</v>
      </c>
    </row>
    <row r="68" spans="1:19">
      <c r="A68">
        <v>9.5</v>
      </c>
      <c r="B68">
        <v>0.8901</v>
      </c>
      <c r="C68">
        <v>6.8690000000000001E-2</v>
      </c>
      <c r="D68">
        <f t="shared" si="2"/>
        <v>0.16580627893946129</v>
      </c>
      <c r="I68" t="s">
        <v>8</v>
      </c>
      <c r="M68">
        <v>-1.75</v>
      </c>
      <c r="N68">
        <v>-8.3299999999999999E-2</v>
      </c>
      <c r="O68">
        <v>1.115E-2</v>
      </c>
      <c r="P68">
        <f t="shared" si="1"/>
        <v>-3.0543261909900768E-2</v>
      </c>
      <c r="R68" t="s">
        <v>17</v>
      </c>
      <c r="S68">
        <f>MIN(N47:N106)</f>
        <v>-0.52659999999999996</v>
      </c>
    </row>
    <row r="69" spans="1:19">
      <c r="A69">
        <v>9.75</v>
      </c>
      <c r="B69">
        <v>0.87309999999999999</v>
      </c>
      <c r="C69">
        <v>7.2959999999999997E-2</v>
      </c>
      <c r="D69">
        <f t="shared" si="2"/>
        <v>0.17016960206944712</v>
      </c>
      <c r="I69" t="s">
        <v>8</v>
      </c>
      <c r="M69">
        <v>-1.5</v>
      </c>
      <c r="N69">
        <v>-6.7199999999999996E-2</v>
      </c>
      <c r="O69">
        <v>1.1440000000000001E-2</v>
      </c>
      <c r="P69">
        <f t="shared" si="1"/>
        <v>-2.6179938779914941E-2</v>
      </c>
      <c r="R69" t="s">
        <v>19</v>
      </c>
      <c r="S69">
        <f>O106</f>
        <v>3.9480000000000001E-2</v>
      </c>
    </row>
    <row r="70" spans="1:19">
      <c r="A70">
        <v>10</v>
      </c>
      <c r="B70">
        <v>0.85660000000000003</v>
      </c>
      <c r="C70">
        <v>7.7920000000000003E-2</v>
      </c>
      <c r="D70">
        <f t="shared" si="2"/>
        <v>0.17453292519943295</v>
      </c>
      <c r="I70" t="s">
        <v>8</v>
      </c>
      <c r="M70">
        <v>-1.25</v>
      </c>
      <c r="N70">
        <v>-1.37E-2</v>
      </c>
      <c r="O70">
        <v>1.162E-2</v>
      </c>
      <c r="P70">
        <f t="shared" si="1"/>
        <v>-2.1816615649929118E-2</v>
      </c>
      <c r="R70" t="s">
        <v>18</v>
      </c>
      <c r="S70">
        <f>O49</f>
        <v>8.4400000000000003E-2</v>
      </c>
    </row>
    <row r="71" spans="1:19">
      <c r="A71">
        <v>10.25</v>
      </c>
      <c r="B71">
        <v>0.83940000000000003</v>
      </c>
      <c r="C71">
        <v>8.3839999999999998E-2</v>
      </c>
      <c r="D71">
        <f t="shared" si="2"/>
        <v>0.17889624832941875</v>
      </c>
      <c r="I71" t="s">
        <v>8</v>
      </c>
      <c r="M71">
        <v>-1</v>
      </c>
      <c r="N71">
        <v>3.9199999999999999E-2</v>
      </c>
      <c r="O71">
        <v>1.174E-2</v>
      </c>
      <c r="P71">
        <f t="shared" si="1"/>
        <v>-1.7453292519943295E-2</v>
      </c>
      <c r="R71" t="s">
        <v>20</v>
      </c>
      <c r="S71">
        <v>5.9176000000000002</v>
      </c>
    </row>
    <row r="72" spans="1:19">
      <c r="A72">
        <v>10.5</v>
      </c>
      <c r="B72">
        <v>0.8226</v>
      </c>
      <c r="C72">
        <v>9.1039999999999996E-2</v>
      </c>
      <c r="D72">
        <f t="shared" si="2"/>
        <v>0.18325957145940461</v>
      </c>
      <c r="I72" t="s">
        <v>8</v>
      </c>
      <c r="M72">
        <v>-0.75</v>
      </c>
      <c r="N72">
        <v>9.2600000000000002E-2</v>
      </c>
      <c r="O72">
        <v>1.179E-2</v>
      </c>
      <c r="P72">
        <f t="shared" si="1"/>
        <v>-1.3089969389957471E-2</v>
      </c>
    </row>
    <row r="73" spans="1:19">
      <c r="M73">
        <v>-0.5</v>
      </c>
      <c r="N73">
        <v>0.1426</v>
      </c>
      <c r="O73">
        <v>1.18E-2</v>
      </c>
      <c r="P73">
        <f t="shared" si="1"/>
        <v>-8.7266462599716477E-3</v>
      </c>
    </row>
    <row r="74" spans="1:19">
      <c r="M74">
        <v>-0.25</v>
      </c>
      <c r="N74">
        <v>0.18770000000000001</v>
      </c>
      <c r="O74">
        <v>1.1809999999999999E-2</v>
      </c>
      <c r="P74">
        <f t="shared" si="1"/>
        <v>-4.3633231299858239E-3</v>
      </c>
    </row>
    <row r="75" spans="1:19">
      <c r="M75">
        <v>0</v>
      </c>
      <c r="N75">
        <v>0.2273</v>
      </c>
      <c r="O75">
        <v>1.1849999999999999E-2</v>
      </c>
      <c r="P75">
        <f t="shared" si="1"/>
        <v>0</v>
      </c>
    </row>
    <row r="76" spans="1:19">
      <c r="M76">
        <v>0.25</v>
      </c>
      <c r="N76">
        <v>0.26100000000000001</v>
      </c>
      <c r="O76">
        <v>1.193E-2</v>
      </c>
      <c r="P76">
        <f t="shared" si="1"/>
        <v>4.3633231299858239E-3</v>
      </c>
    </row>
    <row r="77" spans="1:19">
      <c r="M77">
        <v>0.5</v>
      </c>
      <c r="N77">
        <v>0.2883</v>
      </c>
      <c r="O77">
        <v>1.208E-2</v>
      </c>
      <c r="P77">
        <f t="shared" si="1"/>
        <v>8.7266462599716477E-3</v>
      </c>
    </row>
    <row r="78" spans="1:19">
      <c r="M78">
        <v>0.75</v>
      </c>
      <c r="N78">
        <v>0.31230000000000002</v>
      </c>
      <c r="O78">
        <v>1.226E-2</v>
      </c>
      <c r="P78">
        <f t="shared" si="1"/>
        <v>1.3089969389957471E-2</v>
      </c>
    </row>
    <row r="79" spans="1:19">
      <c r="M79">
        <v>1</v>
      </c>
      <c r="N79">
        <v>0.3352</v>
      </c>
      <c r="O79">
        <v>1.2449999999999999E-2</v>
      </c>
      <c r="P79">
        <f t="shared" si="1"/>
        <v>1.7453292519943295E-2</v>
      </c>
    </row>
    <row r="80" spans="1:19">
      <c r="M80">
        <v>1.25</v>
      </c>
      <c r="N80">
        <v>0.35730000000000001</v>
      </c>
      <c r="O80">
        <v>1.264E-2</v>
      </c>
      <c r="P80">
        <f t="shared" si="1"/>
        <v>2.1816615649929118E-2</v>
      </c>
    </row>
    <row r="81" spans="13:16">
      <c r="M81">
        <v>1.5</v>
      </c>
      <c r="N81">
        <v>0.379</v>
      </c>
      <c r="O81">
        <v>1.285E-2</v>
      </c>
      <c r="P81">
        <f t="shared" si="1"/>
        <v>2.6179938779914941E-2</v>
      </c>
    </row>
    <row r="82" spans="13:16">
      <c r="M82">
        <v>1.75</v>
      </c>
      <c r="N82">
        <v>0.4007</v>
      </c>
      <c r="O82">
        <v>1.308E-2</v>
      </c>
      <c r="P82">
        <f t="shared" si="1"/>
        <v>3.0543261909900768E-2</v>
      </c>
    </row>
    <row r="83" spans="13:16">
      <c r="M83">
        <v>2</v>
      </c>
      <c r="N83">
        <v>0.42270000000000002</v>
      </c>
      <c r="O83">
        <v>1.3299999999999999E-2</v>
      </c>
      <c r="P83">
        <f t="shared" si="1"/>
        <v>3.4906585039886591E-2</v>
      </c>
    </row>
    <row r="84" spans="13:16">
      <c r="M84">
        <v>2.25</v>
      </c>
      <c r="N84">
        <v>0.44479999999999997</v>
      </c>
      <c r="O84">
        <v>1.35E-2</v>
      </c>
      <c r="P84">
        <f t="shared" si="1"/>
        <v>3.9269908169872414E-2</v>
      </c>
    </row>
    <row r="85" spans="13:16">
      <c r="M85">
        <v>2.5</v>
      </c>
      <c r="N85">
        <v>0.46710000000000002</v>
      </c>
      <c r="O85">
        <v>1.37E-2</v>
      </c>
      <c r="P85">
        <f t="shared" si="1"/>
        <v>4.3633231299858237E-2</v>
      </c>
    </row>
    <row r="86" spans="13:16">
      <c r="M86">
        <v>2.75</v>
      </c>
      <c r="N86">
        <v>0.48980000000000001</v>
      </c>
      <c r="O86">
        <v>1.392E-2</v>
      </c>
      <c r="P86">
        <f t="shared" si="1"/>
        <v>4.799655442984406E-2</v>
      </c>
    </row>
    <row r="87" spans="13:16">
      <c r="M87">
        <v>3</v>
      </c>
      <c r="N87">
        <v>0.51259999999999994</v>
      </c>
      <c r="O87">
        <v>1.41E-2</v>
      </c>
      <c r="P87">
        <f t="shared" si="1"/>
        <v>5.2359877559829883E-2</v>
      </c>
    </row>
    <row r="88" spans="13:16">
      <c r="M88">
        <v>3.25</v>
      </c>
      <c r="N88">
        <v>0.53559999999999997</v>
      </c>
      <c r="O88">
        <v>1.43E-2</v>
      </c>
      <c r="P88">
        <f t="shared" si="1"/>
        <v>5.6723200689815713E-2</v>
      </c>
    </row>
    <row r="89" spans="13:16">
      <c r="M89">
        <v>3.5</v>
      </c>
      <c r="N89">
        <v>0.55879999999999996</v>
      </c>
      <c r="O89">
        <v>1.447E-2</v>
      </c>
      <c r="P89">
        <f t="shared" si="1"/>
        <v>6.1086523819801536E-2</v>
      </c>
    </row>
    <row r="90" spans="13:16">
      <c r="M90">
        <v>3.75</v>
      </c>
      <c r="N90">
        <v>0.58220000000000005</v>
      </c>
      <c r="O90">
        <v>1.464E-2</v>
      </c>
      <c r="P90">
        <f t="shared" si="1"/>
        <v>6.5449846949787352E-2</v>
      </c>
    </row>
    <row r="91" spans="13:16">
      <c r="M91">
        <v>4</v>
      </c>
      <c r="N91">
        <v>0.60570000000000002</v>
      </c>
      <c r="O91">
        <v>1.4749999999999999E-2</v>
      </c>
      <c r="P91">
        <f t="shared" si="1"/>
        <v>6.9813170079773182E-2</v>
      </c>
    </row>
    <row r="92" spans="13:16">
      <c r="M92">
        <v>4.25</v>
      </c>
      <c r="N92">
        <v>0.62939999999999996</v>
      </c>
      <c r="O92">
        <v>1.4880000000000001E-2</v>
      </c>
      <c r="P92">
        <f t="shared" si="1"/>
        <v>7.4176493209759012E-2</v>
      </c>
    </row>
    <row r="93" spans="13:16">
      <c r="M93">
        <v>4.5</v>
      </c>
      <c r="N93">
        <v>0.65310000000000001</v>
      </c>
      <c r="O93">
        <v>1.4970000000000001E-2</v>
      </c>
      <c r="P93">
        <f t="shared" si="1"/>
        <v>7.8539816339744828E-2</v>
      </c>
    </row>
    <row r="94" spans="13:16">
      <c r="M94">
        <v>4.75</v>
      </c>
      <c r="N94">
        <v>0.67689999999999995</v>
      </c>
      <c r="O94">
        <v>1.502E-2</v>
      </c>
      <c r="P94">
        <f t="shared" si="1"/>
        <v>8.2903139469730644E-2</v>
      </c>
    </row>
    <row r="95" spans="13:16">
      <c r="M95">
        <v>5</v>
      </c>
      <c r="N95">
        <v>0.70040000000000002</v>
      </c>
      <c r="O95">
        <v>1.5089999999999999E-2</v>
      </c>
      <c r="P95">
        <f t="shared" si="1"/>
        <v>8.7266462599716474E-2</v>
      </c>
    </row>
    <row r="96" spans="13:16">
      <c r="M96">
        <v>5.25</v>
      </c>
      <c r="N96">
        <v>0.72350000000000003</v>
      </c>
      <c r="O96">
        <v>1.5169999999999999E-2</v>
      </c>
      <c r="P96">
        <f t="shared" si="1"/>
        <v>9.1629785729702304E-2</v>
      </c>
    </row>
    <row r="97" spans="13:16">
      <c r="M97">
        <v>5.5</v>
      </c>
      <c r="N97">
        <v>0.74509999999999998</v>
      </c>
      <c r="O97">
        <v>1.5350000000000001E-2</v>
      </c>
      <c r="P97">
        <f t="shared" si="1"/>
        <v>9.599310885968812E-2</v>
      </c>
    </row>
    <row r="98" spans="13:16">
      <c r="M98">
        <v>5.75</v>
      </c>
      <c r="N98">
        <v>0.76219999999999999</v>
      </c>
      <c r="O98">
        <v>1.583E-2</v>
      </c>
      <c r="P98">
        <f t="shared" si="1"/>
        <v>0.10035643198967394</v>
      </c>
    </row>
    <row r="99" spans="13:16">
      <c r="M99">
        <v>6</v>
      </c>
      <c r="N99">
        <v>0.76029999999999998</v>
      </c>
      <c r="O99">
        <v>2.0920000000000001E-2</v>
      </c>
      <c r="P99">
        <f t="shared" si="1"/>
        <v>0.10471975511965977</v>
      </c>
    </row>
    <row r="100" spans="13:16">
      <c r="M100">
        <v>6.25</v>
      </c>
      <c r="N100">
        <v>0.77549999999999997</v>
      </c>
      <c r="O100">
        <v>2.325E-2</v>
      </c>
      <c r="P100">
        <f t="shared" si="1"/>
        <v>0.1090830782496456</v>
      </c>
    </row>
    <row r="101" spans="13:16">
      <c r="M101">
        <v>6.5</v>
      </c>
      <c r="N101">
        <v>0.79559999999999997</v>
      </c>
      <c r="O101">
        <v>2.47E-2</v>
      </c>
      <c r="P101">
        <f t="shared" si="1"/>
        <v>0.11344640137963143</v>
      </c>
    </row>
    <row r="102" spans="13:16">
      <c r="M102">
        <v>6.75</v>
      </c>
      <c r="N102">
        <v>0.81310000000000004</v>
      </c>
      <c r="O102">
        <v>2.7380000000000002E-2</v>
      </c>
      <c r="P102">
        <f t="shared" si="1"/>
        <v>0.11780972450961724</v>
      </c>
    </row>
    <row r="103" spans="13:16">
      <c r="M103">
        <v>7</v>
      </c>
      <c r="N103">
        <v>0.83550000000000002</v>
      </c>
      <c r="O103">
        <v>2.971E-2</v>
      </c>
      <c r="P103">
        <f t="shared" si="1"/>
        <v>0.12217304763960307</v>
      </c>
    </row>
    <row r="104" spans="13:16">
      <c r="M104">
        <v>7.25</v>
      </c>
      <c r="N104">
        <v>0.85750000000000004</v>
      </c>
      <c r="O104">
        <v>3.2550000000000003E-2</v>
      </c>
      <c r="P104">
        <f t="shared" si="1"/>
        <v>0.1265363707695889</v>
      </c>
    </row>
    <row r="105" spans="13:16">
      <c r="M105">
        <v>7.5</v>
      </c>
      <c r="N105">
        <v>0.87729999999999997</v>
      </c>
      <c r="O105">
        <v>3.5819999999999998E-2</v>
      </c>
      <c r="P105">
        <f t="shared" si="1"/>
        <v>0.1308996938995747</v>
      </c>
    </row>
    <row r="106" spans="13:16">
      <c r="M106">
        <v>7.75</v>
      </c>
      <c r="N106">
        <v>0.89349999999999996</v>
      </c>
      <c r="O106">
        <v>3.9480000000000001E-2</v>
      </c>
      <c r="P106">
        <f t="shared" si="1"/>
        <v>0.13526301702956053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F194-2050-4A88-BFDF-E9FD9778664B}">
  <dimension ref="A1:R94"/>
  <sheetViews>
    <sheetView topLeftCell="H49" workbookViewId="0">
      <selection activeCell="R61" sqref="R61"/>
    </sheetView>
  </sheetViews>
  <sheetFormatPr defaultRowHeight="14.4"/>
  <cols>
    <col min="4" max="4" width="13" customWidth="1"/>
    <col min="12" max="12" width="11.88671875" customWidth="1"/>
    <col min="15" max="15" width="10.7773437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3">
        <v>-9.25</v>
      </c>
      <c r="B2">
        <v>-0.48899999999999999</v>
      </c>
      <c r="C2">
        <v>0.10596999999999999</v>
      </c>
      <c r="D2">
        <f>PI()*A2/180</f>
        <v>-0.16144295580947549</v>
      </c>
      <c r="I2" t="s">
        <v>7</v>
      </c>
    </row>
    <row r="3" spans="1:9">
      <c r="A3">
        <v>-9</v>
      </c>
      <c r="B3">
        <v>-0.47910000000000003</v>
      </c>
      <c r="C3">
        <v>0.10249</v>
      </c>
      <c r="D3">
        <f t="shared" ref="D3:D66" si="0">PI()*A3/180</f>
        <v>-0.15707963267948966</v>
      </c>
      <c r="I3" t="s">
        <v>7</v>
      </c>
    </row>
    <row r="4" spans="1:9">
      <c r="A4">
        <v>-8.75</v>
      </c>
      <c r="B4">
        <v>-0.47670000000000001</v>
      </c>
      <c r="C4">
        <v>9.9180000000000004E-2</v>
      </c>
      <c r="D4">
        <f t="shared" si="0"/>
        <v>-0.15271630954950383</v>
      </c>
      <c r="I4" t="s">
        <v>7</v>
      </c>
    </row>
    <row r="5" spans="1:9">
      <c r="A5">
        <v>-8.5</v>
      </c>
      <c r="B5">
        <v>-0.48520000000000002</v>
      </c>
      <c r="C5">
        <v>9.6149999999999999E-2</v>
      </c>
      <c r="D5">
        <f t="shared" si="0"/>
        <v>-0.14835298641951802</v>
      </c>
      <c r="I5" t="s">
        <v>7</v>
      </c>
    </row>
    <row r="6" spans="1:9">
      <c r="A6">
        <v>-8.25</v>
      </c>
      <c r="B6">
        <v>-0.50639999999999996</v>
      </c>
      <c r="C6">
        <v>9.3210000000000001E-2</v>
      </c>
      <c r="D6">
        <f t="shared" si="0"/>
        <v>-0.14398966328953219</v>
      </c>
      <c r="I6" t="s">
        <v>7</v>
      </c>
    </row>
    <row r="7" spans="1:9">
      <c r="A7">
        <v>-8</v>
      </c>
      <c r="B7">
        <v>-0.4834</v>
      </c>
      <c r="C7">
        <v>8.8230000000000003E-2</v>
      </c>
      <c r="D7">
        <f t="shared" si="0"/>
        <v>-0.13962634015954636</v>
      </c>
      <c r="I7" t="s">
        <v>7</v>
      </c>
    </row>
    <row r="8" spans="1:9">
      <c r="A8">
        <v>-7.75</v>
      </c>
      <c r="B8">
        <v>-0.4768</v>
      </c>
      <c r="C8">
        <v>8.5019999999999998E-2</v>
      </c>
      <c r="D8">
        <f t="shared" si="0"/>
        <v>-0.13526301702956053</v>
      </c>
      <c r="I8" t="s">
        <v>7</v>
      </c>
    </row>
    <row r="9" spans="1:9">
      <c r="A9">
        <v>-7.5</v>
      </c>
      <c r="B9">
        <v>-0.48270000000000002</v>
      </c>
      <c r="C9">
        <v>8.1710000000000005E-2</v>
      </c>
      <c r="D9">
        <f t="shared" si="0"/>
        <v>-0.1308996938995747</v>
      </c>
      <c r="I9" t="s">
        <v>7</v>
      </c>
    </row>
    <row r="10" spans="1:9">
      <c r="A10">
        <v>-7.25</v>
      </c>
      <c r="B10">
        <v>-0.50949999999999995</v>
      </c>
      <c r="C10">
        <v>7.739E-2</v>
      </c>
      <c r="D10">
        <f t="shared" si="0"/>
        <v>-0.1265363707695889</v>
      </c>
      <c r="F10" t="s">
        <v>5</v>
      </c>
      <c r="G10">
        <f>MIN(C2:C84)</f>
        <v>1.191E-2</v>
      </c>
      <c r="I10" t="s">
        <v>7</v>
      </c>
    </row>
    <row r="11" spans="1:9">
      <c r="A11">
        <v>-7</v>
      </c>
      <c r="B11">
        <v>-0.48680000000000001</v>
      </c>
      <c r="C11">
        <v>7.3069999999999996E-2</v>
      </c>
      <c r="D11">
        <f t="shared" si="0"/>
        <v>-0.12217304763960307</v>
      </c>
      <c r="F11" t="s">
        <v>6</v>
      </c>
      <c r="G11">
        <f>B31</f>
        <v>-0.13589999999999999</v>
      </c>
      <c r="I11" t="s">
        <v>7</v>
      </c>
    </row>
    <row r="12" spans="1:9">
      <c r="A12">
        <v>-6.75</v>
      </c>
      <c r="B12">
        <v>-0.47949999999999998</v>
      </c>
      <c r="C12">
        <v>6.9930000000000006E-2</v>
      </c>
      <c r="D12">
        <f t="shared" si="0"/>
        <v>-0.11780972450961724</v>
      </c>
      <c r="F12" t="s">
        <v>7</v>
      </c>
      <c r="G12">
        <f>G20/(G19)^2</f>
        <v>0.46913186818225605</v>
      </c>
      <c r="I12" t="s">
        <v>7</v>
      </c>
    </row>
    <row r="13" spans="1:9">
      <c r="A13">
        <v>-6.5</v>
      </c>
      <c r="B13">
        <v>-0.48559999999999998</v>
      </c>
      <c r="C13">
        <v>6.5129999999999993E-2</v>
      </c>
      <c r="D13">
        <f t="shared" si="0"/>
        <v>-0.11344640137963143</v>
      </c>
      <c r="F13" t="s">
        <v>8</v>
      </c>
      <c r="G13">
        <f>G17/(G18)^2</f>
        <v>2.9068804998606652E-2</v>
      </c>
      <c r="I13" t="s">
        <v>7</v>
      </c>
    </row>
    <row r="14" spans="1:9">
      <c r="A14">
        <v>-6.25</v>
      </c>
      <c r="B14">
        <v>-0.47470000000000001</v>
      </c>
      <c r="C14">
        <v>6.2199999999999998E-2</v>
      </c>
      <c r="D14">
        <f t="shared" si="0"/>
        <v>-0.1090830782496456</v>
      </c>
      <c r="F14" t="s">
        <v>9</v>
      </c>
      <c r="G14">
        <v>100000</v>
      </c>
      <c r="I14" t="s">
        <v>7</v>
      </c>
    </row>
    <row r="15" spans="1:9">
      <c r="A15">
        <v>-6</v>
      </c>
      <c r="B15">
        <v>-0.47420000000000001</v>
      </c>
      <c r="C15">
        <v>5.8290000000000002E-2</v>
      </c>
      <c r="D15">
        <f t="shared" si="0"/>
        <v>-0.10471975511965977</v>
      </c>
      <c r="F15" t="s">
        <v>10</v>
      </c>
      <c r="G15">
        <v>-0.5</v>
      </c>
      <c r="I15" t="s">
        <v>7</v>
      </c>
    </row>
    <row r="16" spans="1:9">
      <c r="A16">
        <v>-5.75</v>
      </c>
      <c r="B16">
        <v>-0.46379999999999999</v>
      </c>
      <c r="C16">
        <v>5.534E-2</v>
      </c>
      <c r="D16">
        <f t="shared" si="0"/>
        <v>-0.10035643198967394</v>
      </c>
      <c r="F16" t="s">
        <v>11</v>
      </c>
      <c r="G16">
        <f>B39</f>
        <v>1.9300000000000001E-2</v>
      </c>
      <c r="I16" t="s">
        <v>7</v>
      </c>
    </row>
    <row r="17" spans="1:9">
      <c r="A17">
        <v>-5.5</v>
      </c>
      <c r="B17">
        <v>-0.45810000000000001</v>
      </c>
      <c r="C17">
        <v>5.1950000000000003E-2</v>
      </c>
      <c r="D17">
        <f t="shared" si="0"/>
        <v>-9.599310885968812E-2</v>
      </c>
      <c r="F17" t="s">
        <v>12</v>
      </c>
      <c r="G17">
        <f>G23-G10</f>
        <v>3.8069999999999993E-2</v>
      </c>
      <c r="I17" t="s">
        <v>7</v>
      </c>
    </row>
    <row r="18" spans="1:9">
      <c r="A18">
        <v>-5.25</v>
      </c>
      <c r="B18">
        <v>-0.4355</v>
      </c>
      <c r="C18">
        <v>3.7650000000000003E-2</v>
      </c>
      <c r="D18">
        <f t="shared" si="0"/>
        <v>-9.1629785729702304E-2</v>
      </c>
      <c r="F18" t="s">
        <v>13</v>
      </c>
      <c r="G18">
        <f>G21-G11</f>
        <v>1.1443999999999999</v>
      </c>
      <c r="I18" t="s">
        <v>7</v>
      </c>
    </row>
    <row r="19" spans="1:9">
      <c r="A19">
        <v>-5</v>
      </c>
      <c r="B19">
        <v>-0.42149999999999999</v>
      </c>
      <c r="C19">
        <v>3.381E-2</v>
      </c>
      <c r="D19">
        <f t="shared" si="0"/>
        <v>-8.7266462599716474E-2</v>
      </c>
      <c r="F19" t="s">
        <v>14</v>
      </c>
      <c r="G19">
        <f>G22-G11</f>
        <v>-0.37359999999999993</v>
      </c>
      <c r="I19" t="s">
        <v>7</v>
      </c>
    </row>
    <row r="20" spans="1:9">
      <c r="A20">
        <v>-4.75</v>
      </c>
      <c r="B20">
        <v>-0.40329999999999999</v>
      </c>
      <c r="C20">
        <v>2.9559999999999999E-2</v>
      </c>
      <c r="D20">
        <f t="shared" si="0"/>
        <v>-8.2903139469730644E-2</v>
      </c>
      <c r="F20" t="s">
        <v>15</v>
      </c>
      <c r="G20">
        <f>G24-G10</f>
        <v>6.5479999999999997E-2</v>
      </c>
      <c r="I20" t="s">
        <v>7</v>
      </c>
    </row>
    <row r="21" spans="1:9">
      <c r="A21">
        <v>-4.5</v>
      </c>
      <c r="B21">
        <v>-0.38190000000000002</v>
      </c>
      <c r="C21">
        <v>2.7709999999999999E-2</v>
      </c>
      <c r="D21">
        <f t="shared" si="0"/>
        <v>-7.8539816339744828E-2</v>
      </c>
      <c r="F21" t="s">
        <v>16</v>
      </c>
      <c r="G21">
        <f>MAX(B2:B84)</f>
        <v>1.0085</v>
      </c>
      <c r="I21" t="s">
        <v>7</v>
      </c>
    </row>
    <row r="22" spans="1:9">
      <c r="A22">
        <v>-4.25</v>
      </c>
      <c r="B22">
        <v>-0.36130000000000001</v>
      </c>
      <c r="C22">
        <v>2.5180000000000001E-2</v>
      </c>
      <c r="D22">
        <f t="shared" si="0"/>
        <v>-7.4176493209759012E-2</v>
      </c>
      <c r="F22" t="s">
        <v>17</v>
      </c>
      <c r="G22">
        <f>MIN(B2:B84)</f>
        <v>-0.50949999999999995</v>
      </c>
      <c r="I22" t="s">
        <v>7</v>
      </c>
    </row>
    <row r="23" spans="1:9">
      <c r="A23">
        <v>-4</v>
      </c>
      <c r="B23">
        <v>-0.34139999999999998</v>
      </c>
      <c r="C23">
        <v>2.2960000000000001E-2</v>
      </c>
      <c r="D23">
        <f t="shared" si="0"/>
        <v>-6.9813170079773182E-2</v>
      </c>
      <c r="F23" t="s">
        <v>19</v>
      </c>
      <c r="G23">
        <f>C75</f>
        <v>4.9979999999999997E-2</v>
      </c>
      <c r="I23" t="s">
        <v>7</v>
      </c>
    </row>
    <row r="24" spans="1:9">
      <c r="A24">
        <v>-3.75</v>
      </c>
      <c r="B24">
        <v>-0.31859999999999999</v>
      </c>
      <c r="C24">
        <v>2.1440000000000001E-2</v>
      </c>
      <c r="D24">
        <f t="shared" si="0"/>
        <v>-6.5449846949787352E-2</v>
      </c>
      <c r="F24" t="s">
        <v>18</v>
      </c>
      <c r="G24">
        <f>C10</f>
        <v>7.739E-2</v>
      </c>
      <c r="I24" t="s">
        <v>7</v>
      </c>
    </row>
    <row r="25" spans="1:9">
      <c r="A25">
        <v>-3.5</v>
      </c>
      <c r="B25">
        <v>-0.29499999999999998</v>
      </c>
      <c r="C25">
        <v>1.9480000000000001E-2</v>
      </c>
      <c r="D25">
        <f t="shared" si="0"/>
        <v>-6.1086523819801536E-2</v>
      </c>
      <c r="F25" t="s">
        <v>20</v>
      </c>
      <c r="G25">
        <f>(G21-G16)/D75</f>
        <v>6.2974427882601143</v>
      </c>
      <c r="I25" t="s">
        <v>7</v>
      </c>
    </row>
    <row r="26" spans="1:9">
      <c r="A26">
        <v>-3.25</v>
      </c>
      <c r="B26">
        <v>-0.27329999999999999</v>
      </c>
      <c r="C26">
        <v>1.7919999999999998E-2</v>
      </c>
      <c r="D26">
        <f t="shared" si="0"/>
        <v>-5.6723200689815713E-2</v>
      </c>
      <c r="I26" t="s">
        <v>7</v>
      </c>
    </row>
    <row r="27" spans="1:9">
      <c r="A27">
        <v>-3</v>
      </c>
      <c r="B27">
        <v>-0.25159999999999999</v>
      </c>
      <c r="C27">
        <v>1.6420000000000001E-2</v>
      </c>
      <c r="D27">
        <f t="shared" si="0"/>
        <v>-5.2359877559829883E-2</v>
      </c>
      <c r="I27" t="s">
        <v>7</v>
      </c>
    </row>
    <row r="28" spans="1:9">
      <c r="A28">
        <v>-2.75</v>
      </c>
      <c r="B28">
        <v>-0.2321</v>
      </c>
      <c r="C28">
        <v>1.391E-2</v>
      </c>
      <c r="D28">
        <f t="shared" si="0"/>
        <v>-4.799655442984406E-2</v>
      </c>
      <c r="I28" t="s">
        <v>7</v>
      </c>
    </row>
    <row r="29" spans="1:9">
      <c r="A29">
        <v>-2.5</v>
      </c>
      <c r="B29">
        <v>-0.21679999999999999</v>
      </c>
      <c r="C29">
        <v>1.274E-2</v>
      </c>
      <c r="D29">
        <f t="shared" si="0"/>
        <v>-4.3633231299858237E-2</v>
      </c>
      <c r="I29" t="s">
        <v>7</v>
      </c>
    </row>
    <row r="30" spans="1:9">
      <c r="A30">
        <v>-2.25</v>
      </c>
      <c r="B30">
        <v>-0.2039</v>
      </c>
      <c r="C30">
        <v>1.2109999999999999E-2</v>
      </c>
      <c r="D30">
        <f t="shared" si="0"/>
        <v>-3.9269908169872414E-2</v>
      </c>
      <c r="I30" t="s">
        <v>7</v>
      </c>
    </row>
    <row r="31" spans="1:9">
      <c r="A31">
        <v>-2</v>
      </c>
      <c r="B31">
        <v>-0.13589999999999999</v>
      </c>
      <c r="C31">
        <v>1.191E-2</v>
      </c>
      <c r="D31">
        <f t="shared" si="0"/>
        <v>-3.4906585039886591E-2</v>
      </c>
      <c r="I31" t="s">
        <v>7</v>
      </c>
    </row>
    <row r="32" spans="1:9">
      <c r="A32">
        <v>-1.75</v>
      </c>
      <c r="B32">
        <v>-0.1179</v>
      </c>
      <c r="C32">
        <v>1.196E-2</v>
      </c>
      <c r="D32">
        <f t="shared" si="0"/>
        <v>-3.0543261909900768E-2</v>
      </c>
      <c r="I32" t="s">
        <v>8</v>
      </c>
    </row>
    <row r="33" spans="1:15">
      <c r="A33">
        <v>-1.5</v>
      </c>
      <c r="B33">
        <v>-9.8900000000000002E-2</v>
      </c>
      <c r="C33">
        <v>1.206E-2</v>
      </c>
      <c r="D33">
        <f t="shared" si="0"/>
        <v>-2.6179938779914941E-2</v>
      </c>
      <c r="I33" t="s">
        <v>8</v>
      </c>
    </row>
    <row r="34" spans="1:15">
      <c r="A34">
        <v>-1.25</v>
      </c>
      <c r="B34">
        <v>-7.9299999999999995E-2</v>
      </c>
      <c r="C34">
        <v>1.2189999999999999E-2</v>
      </c>
      <c r="D34">
        <f t="shared" si="0"/>
        <v>-2.1816615649929118E-2</v>
      </c>
      <c r="I34" t="s">
        <v>8</v>
      </c>
    </row>
    <row r="35" spans="1:15">
      <c r="A35">
        <v>-1</v>
      </c>
      <c r="B35">
        <v>-5.9499999999999997E-2</v>
      </c>
      <c r="C35">
        <v>1.235E-2</v>
      </c>
      <c r="D35">
        <f t="shared" si="0"/>
        <v>-1.7453292519943295E-2</v>
      </c>
      <c r="I35" t="s">
        <v>8</v>
      </c>
    </row>
    <row r="36" spans="1:15">
      <c r="A36">
        <v>-0.75</v>
      </c>
      <c r="B36">
        <v>-3.9699999999999999E-2</v>
      </c>
      <c r="C36">
        <v>1.255E-2</v>
      </c>
      <c r="D36">
        <f t="shared" si="0"/>
        <v>-1.3089969389957471E-2</v>
      </c>
      <c r="I36" t="s">
        <v>8</v>
      </c>
      <c r="L36" t="s">
        <v>23</v>
      </c>
    </row>
    <row r="37" spans="1:15">
      <c r="A37">
        <v>-0.5</v>
      </c>
      <c r="B37">
        <v>-1.9800000000000002E-2</v>
      </c>
      <c r="C37">
        <v>1.278E-2</v>
      </c>
      <c r="D37">
        <f t="shared" si="0"/>
        <v>-8.7266462599716477E-3</v>
      </c>
      <c r="I37" t="s">
        <v>8</v>
      </c>
      <c r="L37" t="s">
        <v>4</v>
      </c>
      <c r="M37" t="s">
        <v>1</v>
      </c>
      <c r="N37" t="s">
        <v>2</v>
      </c>
      <c r="O37" t="s">
        <v>3</v>
      </c>
    </row>
    <row r="38" spans="1:15">
      <c r="A38">
        <v>-0.25</v>
      </c>
      <c r="B38">
        <v>-1E-4</v>
      </c>
      <c r="C38">
        <v>1.3050000000000001E-2</v>
      </c>
      <c r="D38">
        <f t="shared" si="0"/>
        <v>-4.3633231299858239E-3</v>
      </c>
      <c r="I38" t="s">
        <v>8</v>
      </c>
      <c r="L38">
        <v>-7</v>
      </c>
      <c r="M38">
        <v>-0.48680000000000001</v>
      </c>
      <c r="N38">
        <v>7.3069999999999996E-2</v>
      </c>
      <c r="O38">
        <f t="shared" ref="O38:O94" si="1">PI()*L38/180</f>
        <v>-0.12217304763960307</v>
      </c>
    </row>
    <row r="39" spans="1:15">
      <c r="A39">
        <v>0</v>
      </c>
      <c r="B39">
        <v>1.9300000000000001E-2</v>
      </c>
      <c r="C39">
        <v>1.336E-2</v>
      </c>
      <c r="D39">
        <f t="shared" si="0"/>
        <v>0</v>
      </c>
      <c r="I39" t="s">
        <v>8</v>
      </c>
      <c r="L39">
        <v>-6.75</v>
      </c>
      <c r="M39">
        <v>-0.47949999999999998</v>
      </c>
      <c r="N39">
        <v>6.9930000000000006E-2</v>
      </c>
      <c r="O39">
        <f t="shared" si="1"/>
        <v>-0.11780972450961724</v>
      </c>
    </row>
    <row r="40" spans="1:15">
      <c r="A40">
        <v>0.25</v>
      </c>
      <c r="B40">
        <v>6.8599999999999994E-2</v>
      </c>
      <c r="C40">
        <v>1.389E-2</v>
      </c>
      <c r="D40">
        <f t="shared" si="0"/>
        <v>4.3633231299858239E-3</v>
      </c>
      <c r="I40" t="s">
        <v>8</v>
      </c>
      <c r="L40">
        <v>-6.5</v>
      </c>
      <c r="M40">
        <v>-0.48559999999999998</v>
      </c>
      <c r="N40">
        <v>6.5129999999999993E-2</v>
      </c>
      <c r="O40">
        <f t="shared" si="1"/>
        <v>-0.11344640137963143</v>
      </c>
    </row>
    <row r="41" spans="1:15">
      <c r="A41">
        <v>0.5</v>
      </c>
      <c r="B41">
        <v>0.1196</v>
      </c>
      <c r="C41">
        <v>1.44E-2</v>
      </c>
      <c r="D41">
        <f t="shared" si="0"/>
        <v>8.7266462599716477E-3</v>
      </c>
      <c r="I41" t="s">
        <v>8</v>
      </c>
      <c r="L41">
        <v>-6.25</v>
      </c>
      <c r="M41">
        <v>-0.47470000000000001</v>
      </c>
      <c r="N41">
        <v>6.2199999999999998E-2</v>
      </c>
      <c r="O41">
        <f t="shared" si="1"/>
        <v>-0.1090830782496456</v>
      </c>
    </row>
    <row r="42" spans="1:15">
      <c r="A42">
        <v>0.75</v>
      </c>
      <c r="B42">
        <v>0.17069999999999999</v>
      </c>
      <c r="C42">
        <v>1.4800000000000001E-2</v>
      </c>
      <c r="D42">
        <f t="shared" si="0"/>
        <v>1.3089969389957471E-2</v>
      </c>
      <c r="I42" t="s">
        <v>8</v>
      </c>
      <c r="L42">
        <v>-6</v>
      </c>
      <c r="M42">
        <v>-0.47420000000000001</v>
      </c>
      <c r="N42">
        <v>5.8290000000000002E-2</v>
      </c>
      <c r="O42">
        <f t="shared" si="1"/>
        <v>-0.10471975511965977</v>
      </c>
    </row>
    <row r="43" spans="1:15">
      <c r="A43">
        <v>1</v>
      </c>
      <c r="B43">
        <v>0.2218</v>
      </c>
      <c r="C43">
        <v>1.508E-2</v>
      </c>
      <c r="D43">
        <f t="shared" si="0"/>
        <v>1.7453292519943295E-2</v>
      </c>
      <c r="I43" t="s">
        <v>8</v>
      </c>
      <c r="L43">
        <v>-5.75</v>
      </c>
      <c r="M43">
        <v>-0.46379999999999999</v>
      </c>
      <c r="N43">
        <v>5.534E-2</v>
      </c>
      <c r="O43">
        <f t="shared" si="1"/>
        <v>-0.10035643198967394</v>
      </c>
    </row>
    <row r="44" spans="1:15">
      <c r="A44">
        <v>1.25</v>
      </c>
      <c r="B44">
        <v>0.27189999999999998</v>
      </c>
      <c r="C44">
        <v>1.523E-2</v>
      </c>
      <c r="D44">
        <f t="shared" si="0"/>
        <v>2.1816615649929118E-2</v>
      </c>
      <c r="I44" t="s">
        <v>8</v>
      </c>
      <c r="L44">
        <v>-5.5</v>
      </c>
      <c r="M44">
        <v>-0.45810000000000001</v>
      </c>
      <c r="N44">
        <v>5.1950000000000003E-2</v>
      </c>
      <c r="O44">
        <f t="shared" si="1"/>
        <v>-9.599310885968812E-2</v>
      </c>
    </row>
    <row r="45" spans="1:15">
      <c r="A45">
        <v>1.5</v>
      </c>
      <c r="B45">
        <v>0.32200000000000001</v>
      </c>
      <c r="C45">
        <v>1.5259999999999999E-2</v>
      </c>
      <c r="D45">
        <f t="shared" si="0"/>
        <v>2.6179938779914941E-2</v>
      </c>
      <c r="I45" t="s">
        <v>8</v>
      </c>
      <c r="L45">
        <v>-5.25</v>
      </c>
      <c r="M45">
        <v>-0.4355</v>
      </c>
      <c r="N45">
        <v>3.7650000000000003E-2</v>
      </c>
      <c r="O45">
        <f t="shared" si="1"/>
        <v>-9.1629785729702304E-2</v>
      </c>
    </row>
    <row r="46" spans="1:15">
      <c r="A46">
        <v>1.75</v>
      </c>
      <c r="B46">
        <v>0.37390000000000001</v>
      </c>
      <c r="C46">
        <v>1.515E-2</v>
      </c>
      <c r="D46">
        <f t="shared" si="0"/>
        <v>3.0543261909900768E-2</v>
      </c>
      <c r="I46" t="s">
        <v>8</v>
      </c>
      <c r="L46">
        <v>-5</v>
      </c>
      <c r="M46">
        <v>-0.42149999999999999</v>
      </c>
      <c r="N46">
        <v>3.381E-2</v>
      </c>
      <c r="O46">
        <f t="shared" si="1"/>
        <v>-8.7266462599716474E-2</v>
      </c>
    </row>
    <row r="47" spans="1:15">
      <c r="A47">
        <v>2</v>
      </c>
      <c r="B47">
        <v>0.41959999999999997</v>
      </c>
      <c r="C47">
        <v>1.4959999999999999E-2</v>
      </c>
      <c r="D47">
        <f t="shared" si="0"/>
        <v>3.4906585039886591E-2</v>
      </c>
      <c r="I47" t="s">
        <v>8</v>
      </c>
      <c r="L47">
        <v>-4.75</v>
      </c>
      <c r="M47">
        <v>-0.40329999999999999</v>
      </c>
      <c r="N47">
        <v>2.9559999999999999E-2</v>
      </c>
      <c r="O47">
        <f t="shared" si="1"/>
        <v>-8.2903139469730644E-2</v>
      </c>
    </row>
    <row r="48" spans="1:15">
      <c r="A48">
        <v>2.25</v>
      </c>
      <c r="B48">
        <v>0.46150000000000002</v>
      </c>
      <c r="C48">
        <v>1.47E-2</v>
      </c>
      <c r="D48">
        <f t="shared" si="0"/>
        <v>3.9269908169872414E-2</v>
      </c>
      <c r="I48" t="s">
        <v>8</v>
      </c>
      <c r="L48">
        <v>-4.5</v>
      </c>
      <c r="M48">
        <v>-0.38190000000000002</v>
      </c>
      <c r="N48">
        <v>2.7709999999999999E-2</v>
      </c>
      <c r="O48">
        <f t="shared" si="1"/>
        <v>-7.8539816339744828E-2</v>
      </c>
    </row>
    <row r="49" spans="1:18">
      <c r="A49">
        <v>2.5</v>
      </c>
      <c r="B49">
        <v>0.50049999999999994</v>
      </c>
      <c r="C49">
        <v>1.436E-2</v>
      </c>
      <c r="D49">
        <f t="shared" si="0"/>
        <v>4.3633231299858237E-2</v>
      </c>
      <c r="I49" t="s">
        <v>8</v>
      </c>
      <c r="L49">
        <v>-4.25</v>
      </c>
      <c r="M49">
        <v>-0.36130000000000001</v>
      </c>
      <c r="N49">
        <v>2.5180000000000001E-2</v>
      </c>
      <c r="O49">
        <f t="shared" si="1"/>
        <v>-7.4176493209759012E-2</v>
      </c>
    </row>
    <row r="50" spans="1:18">
      <c r="A50">
        <v>2.75</v>
      </c>
      <c r="B50">
        <v>0.52959999999999996</v>
      </c>
      <c r="C50">
        <v>1.4120000000000001E-2</v>
      </c>
      <c r="D50">
        <f t="shared" si="0"/>
        <v>4.799655442984406E-2</v>
      </c>
      <c r="I50" t="s">
        <v>8</v>
      </c>
      <c r="L50">
        <v>-4</v>
      </c>
      <c r="M50">
        <v>-0.34139999999999998</v>
      </c>
      <c r="N50">
        <v>2.2960000000000001E-2</v>
      </c>
      <c r="O50">
        <f t="shared" si="1"/>
        <v>-6.9813170079773182E-2</v>
      </c>
      <c r="Q50" t="s">
        <v>5</v>
      </c>
      <c r="R50">
        <f>MIN(N38:N94)</f>
        <v>1.191E-2</v>
      </c>
    </row>
    <row r="51" spans="1:18">
      <c r="A51">
        <v>3</v>
      </c>
      <c r="B51">
        <v>0.55840000000000001</v>
      </c>
      <c r="C51">
        <v>1.3820000000000001E-2</v>
      </c>
      <c r="D51">
        <f t="shared" si="0"/>
        <v>5.2359877559829883E-2</v>
      </c>
      <c r="I51" t="s">
        <v>8</v>
      </c>
      <c r="L51">
        <v>-3.75</v>
      </c>
      <c r="M51">
        <v>-0.31859999999999999</v>
      </c>
      <c r="N51">
        <v>2.1440000000000001E-2</v>
      </c>
      <c r="O51">
        <f t="shared" si="1"/>
        <v>-6.5449846949787352E-2</v>
      </c>
      <c r="Q51" t="s">
        <v>6</v>
      </c>
      <c r="R51">
        <f>M58</f>
        <v>-0.13589999999999999</v>
      </c>
    </row>
    <row r="52" spans="1:18">
      <c r="A52">
        <v>3.25</v>
      </c>
      <c r="B52">
        <v>0.58440000000000003</v>
      </c>
      <c r="C52">
        <v>1.357E-2</v>
      </c>
      <c r="D52">
        <f t="shared" si="0"/>
        <v>5.6723200689815713E-2</v>
      </c>
      <c r="I52" t="s">
        <v>8</v>
      </c>
      <c r="L52">
        <v>-3.5</v>
      </c>
      <c r="M52">
        <v>-0.29499999999999998</v>
      </c>
      <c r="N52">
        <v>1.9480000000000001E-2</v>
      </c>
      <c r="O52">
        <f t="shared" si="1"/>
        <v>-6.1086523819801536E-2</v>
      </c>
      <c r="Q52" t="s">
        <v>7</v>
      </c>
      <c r="R52">
        <f>R60/(R59)^2</f>
        <v>0.49670752592304068</v>
      </c>
    </row>
    <row r="53" spans="1:18">
      <c r="A53">
        <v>3.5</v>
      </c>
      <c r="B53">
        <v>0.60880000000000001</v>
      </c>
      <c r="C53">
        <v>1.34E-2</v>
      </c>
      <c r="D53">
        <f t="shared" si="0"/>
        <v>6.1086523819801536E-2</v>
      </c>
      <c r="I53" t="s">
        <v>8</v>
      </c>
      <c r="L53">
        <v>-3.25</v>
      </c>
      <c r="M53">
        <v>-0.27329999999999999</v>
      </c>
      <c r="N53">
        <v>1.7919999999999998E-2</v>
      </c>
      <c r="O53">
        <f t="shared" si="1"/>
        <v>-5.6723200689815713E-2</v>
      </c>
      <c r="Q53" t="s">
        <v>8</v>
      </c>
      <c r="R53">
        <f>R57/(R58)^2</f>
        <v>9.3536343901479274E-3</v>
      </c>
    </row>
    <row r="54" spans="1:18">
      <c r="A54">
        <v>3.75</v>
      </c>
      <c r="B54">
        <v>0.63349999999999995</v>
      </c>
      <c r="C54">
        <v>1.3259999999999999E-2</v>
      </c>
      <c r="D54">
        <f t="shared" si="0"/>
        <v>6.5449846949787352E-2</v>
      </c>
      <c r="I54" t="s">
        <v>8</v>
      </c>
      <c r="L54">
        <v>-3</v>
      </c>
      <c r="M54">
        <v>-0.25159999999999999</v>
      </c>
      <c r="N54">
        <v>1.6420000000000001E-2</v>
      </c>
      <c r="O54">
        <f t="shared" si="1"/>
        <v>-5.2359877559829883E-2</v>
      </c>
      <c r="Q54" t="s">
        <v>9</v>
      </c>
      <c r="R54">
        <v>100000</v>
      </c>
    </row>
    <row r="55" spans="1:18">
      <c r="A55">
        <v>4</v>
      </c>
      <c r="B55">
        <v>0.65690000000000004</v>
      </c>
      <c r="C55">
        <v>1.3270000000000001E-2</v>
      </c>
      <c r="D55">
        <f t="shared" si="0"/>
        <v>6.9813170079773182E-2</v>
      </c>
      <c r="I55" t="s">
        <v>8</v>
      </c>
      <c r="L55">
        <v>-2.75</v>
      </c>
      <c r="M55">
        <v>-0.2321</v>
      </c>
      <c r="N55">
        <v>1.391E-2</v>
      </c>
      <c r="O55">
        <f t="shared" si="1"/>
        <v>-4.799655442984406E-2</v>
      </c>
      <c r="Q55" t="s">
        <v>10</v>
      </c>
      <c r="R55">
        <v>-0.5</v>
      </c>
    </row>
    <row r="56" spans="1:18">
      <c r="A56">
        <v>4.25</v>
      </c>
      <c r="B56">
        <v>0.67959999999999998</v>
      </c>
      <c r="C56">
        <v>1.3429999999999999E-2</v>
      </c>
      <c r="D56">
        <f t="shared" si="0"/>
        <v>7.4176493209759012E-2</v>
      </c>
      <c r="I56" t="s">
        <v>8</v>
      </c>
      <c r="L56">
        <v>-2.5</v>
      </c>
      <c r="M56">
        <v>-0.21679999999999999</v>
      </c>
      <c r="N56">
        <v>1.274E-2</v>
      </c>
      <c r="O56">
        <f t="shared" si="1"/>
        <v>-4.3633231299858237E-2</v>
      </c>
      <c r="Q56" t="s">
        <v>11</v>
      </c>
      <c r="R56">
        <f>M66</f>
        <v>1.9300000000000001E-2</v>
      </c>
    </row>
    <row r="57" spans="1:18">
      <c r="A57">
        <v>4.5</v>
      </c>
      <c r="B57">
        <v>0.70179999999999998</v>
      </c>
      <c r="C57">
        <v>1.372E-2</v>
      </c>
      <c r="D57">
        <f t="shared" si="0"/>
        <v>7.8539816339744828E-2</v>
      </c>
      <c r="I57" t="s">
        <v>8</v>
      </c>
      <c r="L57">
        <v>-2.25</v>
      </c>
      <c r="M57">
        <v>-0.2039</v>
      </c>
      <c r="N57">
        <v>1.2109999999999999E-2</v>
      </c>
      <c r="O57">
        <f t="shared" si="1"/>
        <v>-3.9269908169872414E-2</v>
      </c>
      <c r="Q57" t="s">
        <v>12</v>
      </c>
      <c r="R57">
        <f>R63-R50</f>
        <v>1.225E-2</v>
      </c>
    </row>
    <row r="58" spans="1:18">
      <c r="A58">
        <v>4.75</v>
      </c>
      <c r="B58">
        <v>0.72319999999999995</v>
      </c>
      <c r="C58">
        <v>1.4160000000000001E-2</v>
      </c>
      <c r="D58">
        <f t="shared" si="0"/>
        <v>8.2903139469730644E-2</v>
      </c>
      <c r="I58" t="s">
        <v>8</v>
      </c>
      <c r="L58">
        <v>-2</v>
      </c>
      <c r="M58">
        <v>-0.13589999999999999</v>
      </c>
      <c r="N58">
        <v>1.191E-2</v>
      </c>
      <c r="O58">
        <f t="shared" si="1"/>
        <v>-3.4906585039886591E-2</v>
      </c>
      <c r="Q58" t="s">
        <v>13</v>
      </c>
      <c r="R58">
        <f>R61-R51</f>
        <v>1.1443999999999999</v>
      </c>
    </row>
    <row r="59" spans="1:18">
      <c r="A59">
        <v>5</v>
      </c>
      <c r="B59">
        <v>0.74380000000000002</v>
      </c>
      <c r="C59">
        <v>1.4710000000000001E-2</v>
      </c>
      <c r="D59">
        <f t="shared" si="0"/>
        <v>8.7266462599716474E-2</v>
      </c>
      <c r="I59" t="s">
        <v>8</v>
      </c>
      <c r="L59">
        <v>-1.75</v>
      </c>
      <c r="M59">
        <v>-0.1179</v>
      </c>
      <c r="N59">
        <v>1.196E-2</v>
      </c>
      <c r="O59">
        <f t="shared" si="1"/>
        <v>-3.0543261909900768E-2</v>
      </c>
      <c r="Q59" t="s">
        <v>14</v>
      </c>
      <c r="R59">
        <f>R62-R51</f>
        <v>-0.35089999999999999</v>
      </c>
    </row>
    <row r="60" spans="1:18">
      <c r="A60">
        <v>5.25</v>
      </c>
      <c r="B60">
        <v>0.76380000000000003</v>
      </c>
      <c r="C60">
        <v>1.537E-2</v>
      </c>
      <c r="D60">
        <f t="shared" si="0"/>
        <v>9.1629785729702304E-2</v>
      </c>
      <c r="I60" t="s">
        <v>8</v>
      </c>
      <c r="L60">
        <v>-1.5</v>
      </c>
      <c r="M60">
        <v>-9.8900000000000002E-2</v>
      </c>
      <c r="N60">
        <v>1.206E-2</v>
      </c>
      <c r="O60">
        <f t="shared" si="1"/>
        <v>-2.6179938779914941E-2</v>
      </c>
      <c r="Q60" t="s">
        <v>15</v>
      </c>
      <c r="R60">
        <f>R64-R50</f>
        <v>6.1159999999999992E-2</v>
      </c>
    </row>
    <row r="61" spans="1:18">
      <c r="A61">
        <v>5.5</v>
      </c>
      <c r="B61">
        <v>0.78310000000000002</v>
      </c>
      <c r="C61">
        <v>1.6150000000000001E-2</v>
      </c>
      <c r="D61">
        <f t="shared" si="0"/>
        <v>9.599310885968812E-2</v>
      </c>
      <c r="I61" t="s">
        <v>8</v>
      </c>
      <c r="L61">
        <v>-1.25</v>
      </c>
      <c r="M61">
        <v>-7.9299999999999995E-2</v>
      </c>
      <c r="N61">
        <v>1.2189999999999999E-2</v>
      </c>
      <c r="O61">
        <f t="shared" si="1"/>
        <v>-2.1816615649929118E-2</v>
      </c>
      <c r="Q61" t="s">
        <v>16</v>
      </c>
      <c r="R61">
        <f>G21</f>
        <v>1.0085</v>
      </c>
    </row>
    <row r="62" spans="1:18">
      <c r="A62">
        <v>5.75</v>
      </c>
      <c r="B62">
        <v>0.80220000000000002</v>
      </c>
      <c r="C62">
        <v>1.704E-2</v>
      </c>
      <c r="D62">
        <f t="shared" si="0"/>
        <v>0.10035643198967394</v>
      </c>
      <c r="I62" t="s">
        <v>8</v>
      </c>
      <c r="L62">
        <v>-1</v>
      </c>
      <c r="M62">
        <v>-5.9499999999999997E-2</v>
      </c>
      <c r="N62">
        <v>1.235E-2</v>
      </c>
      <c r="O62">
        <f t="shared" si="1"/>
        <v>-1.7453292519943295E-2</v>
      </c>
      <c r="Q62" t="s">
        <v>17</v>
      </c>
      <c r="R62">
        <f>MIN(M38:M94)</f>
        <v>-0.48680000000000001</v>
      </c>
    </row>
    <row r="63" spans="1:18">
      <c r="A63">
        <v>6</v>
      </c>
      <c r="B63">
        <v>0.82069999999999999</v>
      </c>
      <c r="C63">
        <v>1.806E-2</v>
      </c>
      <c r="D63">
        <f t="shared" si="0"/>
        <v>0.10471975511965977</v>
      </c>
      <c r="I63" t="s">
        <v>8</v>
      </c>
      <c r="L63">
        <v>-0.75</v>
      </c>
      <c r="M63">
        <v>-3.9699999999999999E-2</v>
      </c>
      <c r="N63">
        <v>1.255E-2</v>
      </c>
      <c r="O63">
        <f t="shared" si="1"/>
        <v>-1.3089969389957471E-2</v>
      </c>
      <c r="Q63" t="s">
        <v>19</v>
      </c>
      <c r="R63">
        <f>N94</f>
        <v>2.4160000000000001E-2</v>
      </c>
    </row>
    <row r="64" spans="1:18">
      <c r="A64">
        <v>6.25</v>
      </c>
      <c r="B64">
        <v>0.83860000000000001</v>
      </c>
      <c r="C64">
        <v>1.924E-2</v>
      </c>
      <c r="D64">
        <f t="shared" si="0"/>
        <v>0.1090830782496456</v>
      </c>
      <c r="I64" t="s">
        <v>8</v>
      </c>
      <c r="L64">
        <v>-0.5</v>
      </c>
      <c r="M64">
        <v>-1.9800000000000002E-2</v>
      </c>
      <c r="N64">
        <v>1.278E-2</v>
      </c>
      <c r="O64">
        <f t="shared" si="1"/>
        <v>-8.7266462599716477E-3</v>
      </c>
      <c r="Q64" t="s">
        <v>18</v>
      </c>
      <c r="R64">
        <f>N38</f>
        <v>7.3069999999999996E-2</v>
      </c>
    </row>
    <row r="65" spans="1:18">
      <c r="A65">
        <v>6.5</v>
      </c>
      <c r="B65">
        <v>0.85550000000000004</v>
      </c>
      <c r="C65">
        <v>2.061E-2</v>
      </c>
      <c r="D65">
        <f t="shared" si="0"/>
        <v>0.11344640137963143</v>
      </c>
      <c r="I65" t="s">
        <v>8</v>
      </c>
      <c r="L65">
        <v>-0.25</v>
      </c>
      <c r="M65">
        <v>-1E-4</v>
      </c>
      <c r="N65">
        <v>1.3050000000000001E-2</v>
      </c>
      <c r="O65">
        <f t="shared" si="1"/>
        <v>-4.3633231299858239E-3</v>
      </c>
      <c r="Q65" t="s">
        <v>20</v>
      </c>
      <c r="R65">
        <v>6.4911000000000003</v>
      </c>
    </row>
    <row r="66" spans="1:18">
      <c r="A66">
        <v>6.75</v>
      </c>
      <c r="B66">
        <v>0.87260000000000004</v>
      </c>
      <c r="C66">
        <v>2.2339999999999999E-2</v>
      </c>
      <c r="D66">
        <f t="shared" si="0"/>
        <v>0.11780972450961724</v>
      </c>
      <c r="I66" t="s">
        <v>8</v>
      </c>
      <c r="L66">
        <v>0</v>
      </c>
      <c r="M66">
        <v>1.9300000000000001E-2</v>
      </c>
      <c r="N66">
        <v>1.336E-2</v>
      </c>
      <c r="O66">
        <f t="shared" si="1"/>
        <v>0</v>
      </c>
    </row>
    <row r="67" spans="1:18">
      <c r="A67">
        <v>7</v>
      </c>
      <c r="B67">
        <v>0.89059999999999995</v>
      </c>
      <c r="C67">
        <v>2.4160000000000001E-2</v>
      </c>
      <c r="D67">
        <f t="shared" ref="D67:D84" si="2">PI()*A67/180</f>
        <v>0.12217304763960307</v>
      </c>
      <c r="I67" t="s">
        <v>8</v>
      </c>
      <c r="L67">
        <v>0.25</v>
      </c>
      <c r="M67">
        <v>6.8599999999999994E-2</v>
      </c>
      <c r="N67">
        <v>1.389E-2</v>
      </c>
      <c r="O67">
        <f t="shared" si="1"/>
        <v>4.3633231299858239E-3</v>
      </c>
    </row>
    <row r="68" spans="1:18">
      <c r="A68">
        <v>7.25</v>
      </c>
      <c r="B68">
        <v>0.91220000000000001</v>
      </c>
      <c r="C68">
        <v>2.665E-2</v>
      </c>
      <c r="D68">
        <f t="shared" si="2"/>
        <v>0.1265363707695889</v>
      </c>
      <c r="I68" t="s">
        <v>8</v>
      </c>
      <c r="L68">
        <v>0.5</v>
      </c>
      <c r="M68">
        <v>0.1196</v>
      </c>
      <c r="N68">
        <v>1.44E-2</v>
      </c>
      <c r="O68">
        <f t="shared" si="1"/>
        <v>8.7266462599716477E-3</v>
      </c>
    </row>
    <row r="69" spans="1:18">
      <c r="A69">
        <v>7.5</v>
      </c>
      <c r="B69">
        <v>0.9335</v>
      </c>
      <c r="C69">
        <v>2.911E-2</v>
      </c>
      <c r="D69">
        <f t="shared" si="2"/>
        <v>0.1308996938995747</v>
      </c>
      <c r="I69" t="s">
        <v>8</v>
      </c>
      <c r="L69">
        <v>0.75</v>
      </c>
      <c r="M69">
        <v>0.17069999999999999</v>
      </c>
      <c r="N69">
        <v>1.4800000000000001E-2</v>
      </c>
      <c r="O69">
        <f t="shared" si="1"/>
        <v>1.3089969389957471E-2</v>
      </c>
    </row>
    <row r="70" spans="1:18">
      <c r="A70">
        <v>7.75</v>
      </c>
      <c r="B70">
        <v>0.95450000000000002</v>
      </c>
      <c r="C70">
        <v>3.124E-2</v>
      </c>
      <c r="D70">
        <f t="shared" si="2"/>
        <v>0.13526301702956053</v>
      </c>
      <c r="I70" t="s">
        <v>8</v>
      </c>
      <c r="L70">
        <v>1</v>
      </c>
      <c r="M70">
        <v>0.2218</v>
      </c>
      <c r="N70">
        <v>1.508E-2</v>
      </c>
      <c r="O70">
        <f t="shared" si="1"/>
        <v>1.7453292519943295E-2</v>
      </c>
    </row>
    <row r="71" spans="1:18">
      <c r="A71">
        <v>8</v>
      </c>
      <c r="B71">
        <v>0.97160000000000002</v>
      </c>
      <c r="C71">
        <v>3.3930000000000002E-2</v>
      </c>
      <c r="D71">
        <f t="shared" si="2"/>
        <v>0.13962634015954636</v>
      </c>
      <c r="I71" t="s">
        <v>8</v>
      </c>
      <c r="L71">
        <v>1.25</v>
      </c>
      <c r="M71">
        <v>0.27189999999999998</v>
      </c>
      <c r="N71">
        <v>1.523E-2</v>
      </c>
      <c r="O71">
        <f t="shared" si="1"/>
        <v>2.1816615649929118E-2</v>
      </c>
    </row>
    <row r="72" spans="1:18">
      <c r="A72">
        <v>8.25</v>
      </c>
      <c r="B72">
        <v>0.98839999999999995</v>
      </c>
      <c r="C72">
        <v>3.73E-2</v>
      </c>
      <c r="D72">
        <f t="shared" si="2"/>
        <v>0.14398966328953219</v>
      </c>
      <c r="I72" t="s">
        <v>8</v>
      </c>
      <c r="L72">
        <v>1.5</v>
      </c>
      <c r="M72">
        <v>0.32200000000000001</v>
      </c>
      <c r="N72">
        <v>1.5259999999999999E-2</v>
      </c>
      <c r="O72">
        <f t="shared" si="1"/>
        <v>2.6179938779914941E-2</v>
      </c>
    </row>
    <row r="73" spans="1:18">
      <c r="A73">
        <v>8.5</v>
      </c>
      <c r="B73">
        <v>0.99839999999999995</v>
      </c>
      <c r="C73">
        <v>4.3130000000000002E-2</v>
      </c>
      <c r="D73">
        <f t="shared" si="2"/>
        <v>0.14835298641951802</v>
      </c>
      <c r="I73" t="s">
        <v>8</v>
      </c>
      <c r="L73">
        <v>1.75</v>
      </c>
      <c r="M73">
        <v>0.37390000000000001</v>
      </c>
      <c r="N73">
        <v>1.515E-2</v>
      </c>
      <c r="O73">
        <f t="shared" si="1"/>
        <v>3.0543261909900768E-2</v>
      </c>
    </row>
    <row r="74" spans="1:18">
      <c r="A74">
        <v>8.75</v>
      </c>
      <c r="B74">
        <v>1.0057</v>
      </c>
      <c r="C74">
        <v>4.6339999999999999E-2</v>
      </c>
      <c r="D74">
        <f t="shared" si="2"/>
        <v>0.15271630954950383</v>
      </c>
      <c r="I74" t="s">
        <v>8</v>
      </c>
      <c r="L74">
        <v>2</v>
      </c>
      <c r="M74">
        <v>0.41959999999999997</v>
      </c>
      <c r="N74">
        <v>1.4959999999999999E-2</v>
      </c>
      <c r="O74">
        <f t="shared" si="1"/>
        <v>3.4906585039886591E-2</v>
      </c>
    </row>
    <row r="75" spans="1:18">
      <c r="A75">
        <v>9</v>
      </c>
      <c r="B75">
        <v>1.0085</v>
      </c>
      <c r="C75">
        <v>4.9979999999999997E-2</v>
      </c>
      <c r="D75">
        <f t="shared" si="2"/>
        <v>0.15707963267948966</v>
      </c>
      <c r="I75" t="s">
        <v>8</v>
      </c>
      <c r="L75">
        <v>2.25</v>
      </c>
      <c r="M75">
        <v>0.46150000000000002</v>
      </c>
      <c r="N75">
        <v>1.47E-2</v>
      </c>
      <c r="O75">
        <f t="shared" si="1"/>
        <v>3.9269908169872414E-2</v>
      </c>
    </row>
    <row r="76" spans="1:18">
      <c r="A76">
        <v>9.25</v>
      </c>
      <c r="B76">
        <v>1.0063</v>
      </c>
      <c r="C76">
        <v>5.389E-2</v>
      </c>
      <c r="D76">
        <f t="shared" si="2"/>
        <v>0.16144295580947549</v>
      </c>
      <c r="I76" t="s">
        <v>8</v>
      </c>
      <c r="L76">
        <v>2.5</v>
      </c>
      <c r="M76">
        <v>0.50049999999999994</v>
      </c>
      <c r="N76">
        <v>1.436E-2</v>
      </c>
      <c r="O76">
        <f t="shared" si="1"/>
        <v>4.3633231299858237E-2</v>
      </c>
    </row>
    <row r="77" spans="1:18">
      <c r="A77">
        <v>9.5</v>
      </c>
      <c r="B77">
        <v>0.99909999999999999</v>
      </c>
      <c r="C77">
        <v>5.7910000000000003E-2</v>
      </c>
      <c r="D77">
        <f t="shared" si="2"/>
        <v>0.16580627893946129</v>
      </c>
      <c r="I77" t="s">
        <v>8</v>
      </c>
      <c r="L77">
        <v>2.75</v>
      </c>
      <c r="M77">
        <v>0.52959999999999996</v>
      </c>
      <c r="N77">
        <v>1.4120000000000001E-2</v>
      </c>
      <c r="O77">
        <f t="shared" si="1"/>
        <v>4.799655442984406E-2</v>
      </c>
    </row>
    <row r="78" spans="1:18">
      <c r="A78">
        <v>9.75</v>
      </c>
      <c r="B78">
        <v>0.98719999999999997</v>
      </c>
      <c r="C78">
        <v>6.1969999999999997E-2</v>
      </c>
      <c r="D78">
        <f t="shared" si="2"/>
        <v>0.17016960206944712</v>
      </c>
      <c r="I78" t="s">
        <v>8</v>
      </c>
      <c r="L78">
        <v>3</v>
      </c>
      <c r="M78">
        <v>0.55840000000000001</v>
      </c>
      <c r="N78">
        <v>1.3820000000000001E-2</v>
      </c>
      <c r="O78">
        <f t="shared" si="1"/>
        <v>5.2359877559829883E-2</v>
      </c>
    </row>
    <row r="79" spans="1:18">
      <c r="A79">
        <v>10</v>
      </c>
      <c r="B79">
        <v>0.9698</v>
      </c>
      <c r="C79">
        <v>6.5500000000000003E-2</v>
      </c>
      <c r="D79">
        <f t="shared" si="2"/>
        <v>0.17453292519943295</v>
      </c>
      <c r="I79" t="s">
        <v>8</v>
      </c>
      <c r="L79">
        <v>3.25</v>
      </c>
      <c r="M79">
        <v>0.58440000000000003</v>
      </c>
      <c r="N79">
        <v>1.357E-2</v>
      </c>
      <c r="O79">
        <f t="shared" si="1"/>
        <v>5.6723200689815713E-2</v>
      </c>
    </row>
    <row r="80" spans="1:18">
      <c r="A80">
        <v>10.25</v>
      </c>
      <c r="B80">
        <v>0.95169999999999999</v>
      </c>
      <c r="C80">
        <v>6.9709999999999994E-2</v>
      </c>
      <c r="D80">
        <f t="shared" si="2"/>
        <v>0.17889624832941875</v>
      </c>
      <c r="I80" t="s">
        <v>8</v>
      </c>
      <c r="L80">
        <v>3.5</v>
      </c>
      <c r="M80">
        <v>0.60880000000000001</v>
      </c>
      <c r="N80">
        <v>1.34E-2</v>
      </c>
      <c r="O80">
        <f t="shared" si="1"/>
        <v>6.1086523819801536E-2</v>
      </c>
    </row>
    <row r="81" spans="1:15">
      <c r="A81">
        <v>10.5</v>
      </c>
      <c r="B81">
        <v>0.93310000000000004</v>
      </c>
      <c r="C81">
        <v>7.4289999999999995E-2</v>
      </c>
      <c r="D81">
        <f t="shared" si="2"/>
        <v>0.18325957145940461</v>
      </c>
      <c r="I81" t="s">
        <v>8</v>
      </c>
      <c r="L81">
        <v>3.75</v>
      </c>
      <c r="M81">
        <v>0.63349999999999995</v>
      </c>
      <c r="N81">
        <v>1.3259999999999999E-2</v>
      </c>
      <c r="O81">
        <f t="shared" si="1"/>
        <v>6.5449846949787352E-2</v>
      </c>
    </row>
    <row r="82" spans="1:15">
      <c r="A82">
        <v>10.75</v>
      </c>
      <c r="B82">
        <v>0.92010000000000003</v>
      </c>
      <c r="C82">
        <v>7.9839999999999994E-2</v>
      </c>
      <c r="D82">
        <f t="shared" si="2"/>
        <v>0.18762289458939041</v>
      </c>
      <c r="I82" t="s">
        <v>8</v>
      </c>
      <c r="L82">
        <v>4</v>
      </c>
      <c r="M82">
        <v>0.65690000000000004</v>
      </c>
      <c r="N82">
        <v>1.3270000000000001E-2</v>
      </c>
      <c r="O82">
        <f t="shared" si="1"/>
        <v>6.9813170079773182E-2</v>
      </c>
    </row>
    <row r="83" spans="1:15">
      <c r="A83">
        <v>11</v>
      </c>
      <c r="B83">
        <v>0.91069999999999995</v>
      </c>
      <c r="C83">
        <v>8.5379999999999998E-2</v>
      </c>
      <c r="D83">
        <f t="shared" si="2"/>
        <v>0.19198621771937624</v>
      </c>
      <c r="I83" t="s">
        <v>8</v>
      </c>
      <c r="L83">
        <v>4.25</v>
      </c>
      <c r="M83">
        <v>0.67959999999999998</v>
      </c>
      <c r="N83">
        <v>1.3429999999999999E-2</v>
      </c>
      <c r="O83">
        <f t="shared" si="1"/>
        <v>7.4176493209759012E-2</v>
      </c>
    </row>
    <row r="84" spans="1:15">
      <c r="A84">
        <v>11.25</v>
      </c>
      <c r="B84">
        <v>0.76090000000000002</v>
      </c>
      <c r="C84">
        <v>9.7900000000000001E-2</v>
      </c>
      <c r="D84">
        <f t="shared" si="2"/>
        <v>0.19634954084936207</v>
      </c>
      <c r="I84" t="s">
        <v>8</v>
      </c>
      <c r="L84">
        <v>4.5</v>
      </c>
      <c r="M84">
        <v>0.70179999999999998</v>
      </c>
      <c r="N84">
        <v>1.372E-2</v>
      </c>
      <c r="O84">
        <f t="shared" si="1"/>
        <v>7.8539816339744828E-2</v>
      </c>
    </row>
    <row r="85" spans="1:15">
      <c r="L85">
        <v>4.75</v>
      </c>
      <c r="M85">
        <v>0.72319999999999995</v>
      </c>
      <c r="N85">
        <v>1.4160000000000001E-2</v>
      </c>
      <c r="O85">
        <f t="shared" si="1"/>
        <v>8.2903139469730644E-2</v>
      </c>
    </row>
    <row r="86" spans="1:15">
      <c r="L86">
        <v>5</v>
      </c>
      <c r="M86">
        <v>0.74380000000000002</v>
      </c>
      <c r="N86">
        <v>1.4710000000000001E-2</v>
      </c>
      <c r="O86">
        <f t="shared" si="1"/>
        <v>8.7266462599716474E-2</v>
      </c>
    </row>
    <row r="87" spans="1:15">
      <c r="L87">
        <v>5.25</v>
      </c>
      <c r="M87">
        <v>0.76380000000000003</v>
      </c>
      <c r="N87">
        <v>1.537E-2</v>
      </c>
      <c r="O87">
        <f t="shared" si="1"/>
        <v>9.1629785729702304E-2</v>
      </c>
    </row>
    <row r="88" spans="1:15">
      <c r="L88">
        <v>5.5</v>
      </c>
      <c r="M88">
        <v>0.78310000000000002</v>
      </c>
      <c r="N88">
        <v>1.6150000000000001E-2</v>
      </c>
      <c r="O88">
        <f t="shared" si="1"/>
        <v>9.599310885968812E-2</v>
      </c>
    </row>
    <row r="89" spans="1:15">
      <c r="L89">
        <v>5.75</v>
      </c>
      <c r="M89">
        <v>0.80220000000000002</v>
      </c>
      <c r="N89">
        <v>1.704E-2</v>
      </c>
      <c r="O89">
        <f t="shared" si="1"/>
        <v>0.10035643198967394</v>
      </c>
    </row>
    <row r="90" spans="1:15">
      <c r="L90">
        <v>6</v>
      </c>
      <c r="M90">
        <v>0.82069999999999999</v>
      </c>
      <c r="N90">
        <v>1.806E-2</v>
      </c>
      <c r="O90">
        <f t="shared" si="1"/>
        <v>0.10471975511965977</v>
      </c>
    </row>
    <row r="91" spans="1:15">
      <c r="L91">
        <v>6.25</v>
      </c>
      <c r="M91">
        <v>0.83860000000000001</v>
      </c>
      <c r="N91">
        <v>1.924E-2</v>
      </c>
      <c r="O91">
        <f t="shared" si="1"/>
        <v>0.1090830782496456</v>
      </c>
    </row>
    <row r="92" spans="1:15">
      <c r="L92">
        <v>6.5</v>
      </c>
      <c r="M92">
        <v>0.85550000000000004</v>
      </c>
      <c r="N92">
        <v>2.061E-2</v>
      </c>
      <c r="O92">
        <f t="shared" si="1"/>
        <v>0.11344640137963143</v>
      </c>
    </row>
    <row r="93" spans="1:15">
      <c r="L93">
        <v>6.75</v>
      </c>
      <c r="M93">
        <v>0.87260000000000004</v>
      </c>
      <c r="N93">
        <v>2.2339999999999999E-2</v>
      </c>
      <c r="O93">
        <f t="shared" si="1"/>
        <v>0.11780972450961724</v>
      </c>
    </row>
    <row r="94" spans="1:15">
      <c r="L94">
        <v>7</v>
      </c>
      <c r="M94">
        <v>0.89059999999999995</v>
      </c>
      <c r="N94">
        <v>2.4160000000000001E-2</v>
      </c>
      <c r="O94">
        <f t="shared" si="1"/>
        <v>0.12217304763960307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2A86-EB91-4CD2-B2BB-94E083F79DD3}">
  <dimension ref="A1:R90"/>
  <sheetViews>
    <sheetView workbookViewId="0">
      <selection activeCell="G80" sqref="G80"/>
    </sheetView>
  </sheetViews>
  <sheetFormatPr defaultRowHeight="14.4"/>
  <cols>
    <col min="4" max="4" width="11.33203125" customWidth="1"/>
    <col min="12" max="12" width="11.44140625" customWidth="1"/>
  </cols>
  <sheetData>
    <row r="1" spans="1:9">
      <c r="A1" t="s">
        <v>4</v>
      </c>
      <c r="B1" t="s">
        <v>1</v>
      </c>
      <c r="C1" t="s">
        <v>2</v>
      </c>
      <c r="D1" t="s">
        <v>3</v>
      </c>
    </row>
    <row r="2" spans="1:9">
      <c r="A2" s="6">
        <v>-9</v>
      </c>
      <c r="B2">
        <v>-0.33639999999999998</v>
      </c>
      <c r="C2">
        <v>9.5049999999999996E-2</v>
      </c>
      <c r="D2">
        <f>PI()*A2/180</f>
        <v>-0.15707963267948966</v>
      </c>
      <c r="I2" t="s">
        <v>7</v>
      </c>
    </row>
    <row r="3" spans="1:9">
      <c r="A3" s="6">
        <v>-8.75</v>
      </c>
      <c r="B3">
        <v>-0.35089999999999999</v>
      </c>
      <c r="C3">
        <v>9.2050000000000007E-2</v>
      </c>
      <c r="D3">
        <f t="shared" ref="D3:D66" si="0">PI()*A3/180</f>
        <v>-0.15271630954950383</v>
      </c>
      <c r="I3" t="s">
        <v>7</v>
      </c>
    </row>
    <row r="4" spans="1:9">
      <c r="A4" s="6">
        <v>-8.5</v>
      </c>
      <c r="B4">
        <v>-0.36159999999999998</v>
      </c>
      <c r="C4">
        <v>8.8800000000000004E-2</v>
      </c>
      <c r="D4">
        <f t="shared" si="0"/>
        <v>-0.14835298641951802</v>
      </c>
      <c r="I4" t="s">
        <v>7</v>
      </c>
    </row>
    <row r="5" spans="1:9">
      <c r="A5" s="6">
        <v>-8.25</v>
      </c>
      <c r="B5">
        <v>-0.33479999999999999</v>
      </c>
      <c r="C5">
        <v>8.3949999999999997E-2</v>
      </c>
      <c r="D5">
        <f t="shared" si="0"/>
        <v>-0.14398966328953219</v>
      </c>
      <c r="I5" t="s">
        <v>7</v>
      </c>
    </row>
    <row r="6" spans="1:9">
      <c r="A6" s="6">
        <v>-8</v>
      </c>
      <c r="B6">
        <v>-0.34110000000000001</v>
      </c>
      <c r="C6">
        <v>8.0640000000000003E-2</v>
      </c>
      <c r="D6">
        <f t="shared" si="0"/>
        <v>-0.13962634015954636</v>
      </c>
      <c r="I6" t="s">
        <v>7</v>
      </c>
    </row>
    <row r="7" spans="1:9">
      <c r="A7" s="6">
        <v>-7.75</v>
      </c>
      <c r="B7">
        <v>-0.35520000000000002</v>
      </c>
      <c r="C7">
        <v>7.7429999999999999E-2</v>
      </c>
      <c r="D7">
        <f t="shared" si="0"/>
        <v>-0.13526301702956053</v>
      </c>
      <c r="I7" t="s">
        <v>7</v>
      </c>
    </row>
    <row r="8" spans="1:9">
      <c r="A8" s="6">
        <v>-7.5</v>
      </c>
      <c r="B8">
        <v>-0.44740000000000002</v>
      </c>
      <c r="C8">
        <v>8.2729999999999998E-2</v>
      </c>
      <c r="D8">
        <f t="shared" si="0"/>
        <v>-0.1308996938995747</v>
      </c>
      <c r="I8" t="s">
        <v>7</v>
      </c>
    </row>
    <row r="9" spans="1:9">
      <c r="A9" s="6">
        <v>-7.25</v>
      </c>
      <c r="B9">
        <v>-0.42359999999999998</v>
      </c>
      <c r="C9">
        <v>8.0409999999999995E-2</v>
      </c>
      <c r="D9">
        <f t="shared" si="0"/>
        <v>-0.1265363707695889</v>
      </c>
      <c r="I9" t="s">
        <v>7</v>
      </c>
    </row>
    <row r="10" spans="1:9">
      <c r="A10" s="6">
        <v>-7</v>
      </c>
      <c r="B10">
        <v>-0.42830000000000001</v>
      </c>
      <c r="C10">
        <v>7.7090000000000006E-2</v>
      </c>
      <c r="D10">
        <f t="shared" si="0"/>
        <v>-0.12217304763960307</v>
      </c>
      <c r="F10" t="s">
        <v>5</v>
      </c>
      <c r="G10">
        <f>MIN(C2:C89)</f>
        <v>1.3480000000000001E-2</v>
      </c>
      <c r="I10" t="s">
        <v>7</v>
      </c>
    </row>
    <row r="11" spans="1:9">
      <c r="A11" s="6">
        <v>-6.75</v>
      </c>
      <c r="B11">
        <v>-0.45079999999999998</v>
      </c>
      <c r="C11">
        <v>7.3440000000000005E-2</v>
      </c>
      <c r="D11">
        <f t="shared" si="0"/>
        <v>-0.11780972450961724</v>
      </c>
      <c r="F11" t="s">
        <v>6</v>
      </c>
      <c r="G11">
        <f>B31</f>
        <v>-0.1162</v>
      </c>
      <c r="I11" t="s">
        <v>7</v>
      </c>
    </row>
    <row r="12" spans="1:9">
      <c r="A12" s="6">
        <v>-6.5</v>
      </c>
      <c r="B12">
        <v>-0.43880000000000002</v>
      </c>
      <c r="C12">
        <v>7.0069999999999993E-2</v>
      </c>
      <c r="D12">
        <f t="shared" si="0"/>
        <v>-0.11344640137963143</v>
      </c>
      <c r="F12" t="s">
        <v>7</v>
      </c>
      <c r="G12">
        <f>G20/(G19)^2</f>
        <v>0.53556199532035298</v>
      </c>
      <c r="I12" t="s">
        <v>7</v>
      </c>
    </row>
    <row r="13" spans="1:9">
      <c r="A13" s="6">
        <v>-6.25</v>
      </c>
      <c r="B13">
        <v>-0.4052</v>
      </c>
      <c r="C13">
        <v>5.7820000000000003E-2</v>
      </c>
      <c r="D13">
        <f t="shared" si="0"/>
        <v>-0.1090830782496456</v>
      </c>
      <c r="F13" t="s">
        <v>8</v>
      </c>
      <c r="G13">
        <f>G17/(G18)^2</f>
        <v>2.3063922115681031E-2</v>
      </c>
      <c r="I13" t="s">
        <v>7</v>
      </c>
    </row>
    <row r="14" spans="1:9">
      <c r="A14" s="6">
        <v>-6</v>
      </c>
      <c r="B14">
        <v>-0.40639999999999998</v>
      </c>
      <c r="C14">
        <v>5.5379999999999999E-2</v>
      </c>
      <c r="D14">
        <f t="shared" si="0"/>
        <v>-0.10471975511965977</v>
      </c>
      <c r="F14" t="s">
        <v>9</v>
      </c>
      <c r="G14">
        <v>100000</v>
      </c>
      <c r="I14" t="s">
        <v>7</v>
      </c>
    </row>
    <row r="15" spans="1:9">
      <c r="A15" s="6">
        <v>-5.75</v>
      </c>
      <c r="B15">
        <v>-0.43880000000000002</v>
      </c>
      <c r="C15">
        <v>6.1510000000000002E-2</v>
      </c>
      <c r="D15">
        <f t="shared" si="0"/>
        <v>-0.10035643198967394</v>
      </c>
      <c r="F15" t="s">
        <v>10</v>
      </c>
      <c r="G15">
        <v>-0.5</v>
      </c>
      <c r="I15" t="s">
        <v>7</v>
      </c>
    </row>
    <row r="16" spans="1:9">
      <c r="A16" s="6">
        <v>-5.5</v>
      </c>
      <c r="B16">
        <v>-0.4375</v>
      </c>
      <c r="C16">
        <v>5.8220000000000001E-2</v>
      </c>
      <c r="D16">
        <f t="shared" si="0"/>
        <v>-9.599310885968812E-2</v>
      </c>
      <c r="F16" t="s">
        <v>11</v>
      </c>
      <c r="G16">
        <f>B38</f>
        <v>0.1797</v>
      </c>
      <c r="I16" t="s">
        <v>7</v>
      </c>
    </row>
    <row r="17" spans="1:9">
      <c r="A17" s="6">
        <v>-5.25</v>
      </c>
      <c r="B17">
        <v>-0.43340000000000001</v>
      </c>
      <c r="C17">
        <v>5.5199999999999999E-2</v>
      </c>
      <c r="D17">
        <f t="shared" si="0"/>
        <v>-9.1629785729702304E-2</v>
      </c>
      <c r="F17" t="s">
        <v>12</v>
      </c>
      <c r="G17">
        <f>G23-G10</f>
        <v>3.696E-2</v>
      </c>
      <c r="I17" t="s">
        <v>7</v>
      </c>
    </row>
    <row r="18" spans="1:9">
      <c r="A18" s="6">
        <v>-5</v>
      </c>
      <c r="B18">
        <v>-0.4264</v>
      </c>
      <c r="C18">
        <v>5.2299999999999999E-2</v>
      </c>
      <c r="D18">
        <f t="shared" si="0"/>
        <v>-8.7266462599716474E-2</v>
      </c>
      <c r="F18" t="s">
        <v>13</v>
      </c>
      <c r="G18">
        <f>G21-G11</f>
        <v>1.2659</v>
      </c>
      <c r="I18" t="s">
        <v>7</v>
      </c>
    </row>
    <row r="19" spans="1:9">
      <c r="A19" s="6">
        <v>-4.75</v>
      </c>
      <c r="B19">
        <v>-0.41699999999999998</v>
      </c>
      <c r="C19">
        <v>4.9509999999999998E-2</v>
      </c>
      <c r="D19">
        <f t="shared" si="0"/>
        <v>-8.2903139469730644E-2</v>
      </c>
      <c r="F19" t="s">
        <v>14</v>
      </c>
      <c r="G19">
        <f>G22-G11</f>
        <v>-0.33460000000000001</v>
      </c>
      <c r="I19" t="s">
        <v>7</v>
      </c>
    </row>
    <row r="20" spans="1:9">
      <c r="A20" s="6">
        <v>-4.5</v>
      </c>
      <c r="B20">
        <v>-0.37569999999999998</v>
      </c>
      <c r="C20">
        <v>3.5249999999999997E-2</v>
      </c>
      <c r="D20">
        <f t="shared" si="0"/>
        <v>-7.8539816339744828E-2</v>
      </c>
      <c r="F20" t="s">
        <v>15</v>
      </c>
      <c r="G20">
        <f>G24-G10</f>
        <v>5.9960000000000006E-2</v>
      </c>
      <c r="I20" t="s">
        <v>7</v>
      </c>
    </row>
    <row r="21" spans="1:9">
      <c r="A21" s="6">
        <v>-4.25</v>
      </c>
      <c r="B21">
        <v>-0.35189999999999999</v>
      </c>
      <c r="C21">
        <v>3.1530000000000002E-2</v>
      </c>
      <c r="D21">
        <f t="shared" si="0"/>
        <v>-7.4176493209759012E-2</v>
      </c>
      <c r="F21" t="s">
        <v>16</v>
      </c>
      <c r="G21">
        <f>MAX(B2:B89)</f>
        <v>1.1496999999999999</v>
      </c>
      <c r="I21" t="s">
        <v>7</v>
      </c>
    </row>
    <row r="22" spans="1:9">
      <c r="A22" s="6">
        <v>-4</v>
      </c>
      <c r="B22">
        <v>-0.33069999999999999</v>
      </c>
      <c r="C22">
        <v>2.8039999999999999E-2</v>
      </c>
      <c r="D22">
        <f t="shared" si="0"/>
        <v>-6.9813170079773182E-2</v>
      </c>
      <c r="F22" t="s">
        <v>17</v>
      </c>
      <c r="G22">
        <f>MIN(B2:B89)</f>
        <v>-0.45079999999999998</v>
      </c>
      <c r="I22" t="s">
        <v>7</v>
      </c>
    </row>
    <row r="23" spans="1:9">
      <c r="A23" s="6">
        <v>-3.75</v>
      </c>
      <c r="B23">
        <v>-0.30719999999999997</v>
      </c>
      <c r="C23">
        <v>2.5399999999999999E-2</v>
      </c>
      <c r="D23">
        <f t="shared" si="0"/>
        <v>-6.5449846949787352E-2</v>
      </c>
      <c r="F23" t="s">
        <v>19</v>
      </c>
      <c r="G23">
        <f>C79</f>
        <v>5.0439999999999999E-2</v>
      </c>
      <c r="I23" t="s">
        <v>7</v>
      </c>
    </row>
    <row r="24" spans="1:9">
      <c r="A24" s="6">
        <v>-3.5</v>
      </c>
      <c r="B24">
        <v>-0.28260000000000002</v>
      </c>
      <c r="C24">
        <v>2.3400000000000001E-2</v>
      </c>
      <c r="D24">
        <f t="shared" si="0"/>
        <v>-6.1086523819801536E-2</v>
      </c>
      <c r="F24" t="s">
        <v>18</v>
      </c>
      <c r="G24">
        <f>C11</f>
        <v>7.3440000000000005E-2</v>
      </c>
      <c r="I24" t="s">
        <v>7</v>
      </c>
    </row>
    <row r="25" spans="1:9">
      <c r="A25" s="6">
        <v>-3.25</v>
      </c>
      <c r="B25">
        <v>-0.25800000000000001</v>
      </c>
      <c r="C25">
        <v>2.138E-2</v>
      </c>
      <c r="D25">
        <f t="shared" si="0"/>
        <v>-5.6723200689815713E-2</v>
      </c>
      <c r="F25" t="s">
        <v>20</v>
      </c>
      <c r="G25">
        <f>(G21-G16)/D79</f>
        <v>5.4221371831892542</v>
      </c>
      <c r="I25" t="s">
        <v>7</v>
      </c>
    </row>
    <row r="26" spans="1:9">
      <c r="A26" s="6">
        <v>-3</v>
      </c>
      <c r="B26">
        <v>-0.2349</v>
      </c>
      <c r="C26">
        <v>2.0379999999999999E-2</v>
      </c>
      <c r="D26">
        <f t="shared" si="0"/>
        <v>-5.2359877559829883E-2</v>
      </c>
      <c r="I26" t="s">
        <v>7</v>
      </c>
    </row>
    <row r="27" spans="1:9">
      <c r="A27" s="6">
        <v>-2.75</v>
      </c>
      <c r="B27">
        <v>-0.21179999999999999</v>
      </c>
      <c r="C27">
        <v>1.891E-2</v>
      </c>
      <c r="D27">
        <f t="shared" si="0"/>
        <v>-4.799655442984406E-2</v>
      </c>
      <c r="I27" t="s">
        <v>7</v>
      </c>
    </row>
    <row r="28" spans="1:9">
      <c r="A28" s="6">
        <v>-2.5</v>
      </c>
      <c r="B28">
        <v>-0.1893</v>
      </c>
      <c r="C28">
        <v>1.7399999999999999E-2</v>
      </c>
      <c r="D28">
        <f t="shared" si="0"/>
        <v>-4.3633231299858237E-2</v>
      </c>
      <c r="I28" t="s">
        <v>7</v>
      </c>
    </row>
    <row r="29" spans="1:9">
      <c r="A29" s="6">
        <v>-2.25</v>
      </c>
      <c r="B29">
        <v>-0.16769999999999999</v>
      </c>
      <c r="C29">
        <v>1.508E-2</v>
      </c>
      <c r="D29">
        <f t="shared" si="0"/>
        <v>-3.9269908169872414E-2</v>
      </c>
      <c r="I29" t="s">
        <v>7</v>
      </c>
    </row>
    <row r="30" spans="1:9">
      <c r="A30" s="6">
        <v>-2</v>
      </c>
      <c r="B30">
        <v>-0.15390000000000001</v>
      </c>
      <c r="C30">
        <v>1.41E-2</v>
      </c>
      <c r="D30">
        <f t="shared" si="0"/>
        <v>-3.4906585039886591E-2</v>
      </c>
      <c r="I30" t="s">
        <v>7</v>
      </c>
    </row>
    <row r="31" spans="1:9">
      <c r="A31" s="6">
        <v>-1.75</v>
      </c>
      <c r="B31">
        <v>-0.1162</v>
      </c>
      <c r="C31">
        <v>1.3480000000000001E-2</v>
      </c>
      <c r="D31">
        <f t="shared" si="0"/>
        <v>-3.0543261909900768E-2</v>
      </c>
      <c r="I31" t="s">
        <v>7</v>
      </c>
    </row>
    <row r="32" spans="1:9">
      <c r="A32" s="6">
        <v>-1.5</v>
      </c>
      <c r="B32">
        <v>-9.5699999999999993E-2</v>
      </c>
      <c r="C32">
        <v>1.371E-2</v>
      </c>
      <c r="D32">
        <f t="shared" si="0"/>
        <v>-2.6179938779914941E-2</v>
      </c>
      <c r="I32" t="s">
        <v>8</v>
      </c>
    </row>
    <row r="33" spans="1:18">
      <c r="A33" s="6">
        <v>-1.25</v>
      </c>
      <c r="B33">
        <v>-5.2900000000000003E-2</v>
      </c>
      <c r="C33">
        <v>1.4189999999999999E-2</v>
      </c>
      <c r="D33">
        <f t="shared" si="0"/>
        <v>-2.1816615649929118E-2</v>
      </c>
      <c r="I33" t="s">
        <v>8</v>
      </c>
    </row>
    <row r="34" spans="1:18">
      <c r="A34" s="6">
        <v>-1</v>
      </c>
      <c r="B34">
        <v>-4.7000000000000002E-3</v>
      </c>
      <c r="C34">
        <v>1.4659999999999999E-2</v>
      </c>
      <c r="D34">
        <f t="shared" si="0"/>
        <v>-1.7453292519943295E-2</v>
      </c>
      <c r="I34" t="s">
        <v>8</v>
      </c>
    </row>
    <row r="35" spans="1:18">
      <c r="A35" s="6">
        <v>-0.75</v>
      </c>
      <c r="B35">
        <v>4.07E-2</v>
      </c>
      <c r="C35">
        <v>1.506E-2</v>
      </c>
      <c r="D35">
        <f t="shared" si="0"/>
        <v>-1.3089969389957471E-2</v>
      </c>
      <c r="I35" t="s">
        <v>8</v>
      </c>
    </row>
    <row r="36" spans="1:18">
      <c r="A36" s="6">
        <v>-0.5</v>
      </c>
      <c r="B36">
        <v>8.5999999999999993E-2</v>
      </c>
      <c r="C36">
        <v>1.5429999999999999E-2</v>
      </c>
      <c r="D36">
        <f t="shared" si="0"/>
        <v>-8.7266462599716477E-3</v>
      </c>
      <c r="I36" t="s">
        <v>8</v>
      </c>
    </row>
    <row r="37" spans="1:18">
      <c r="A37" s="6">
        <v>-0.25</v>
      </c>
      <c r="B37">
        <v>0.1331</v>
      </c>
      <c r="C37">
        <v>1.576E-2</v>
      </c>
      <c r="D37">
        <f t="shared" si="0"/>
        <v>-4.3633231299858239E-3</v>
      </c>
      <c r="I37" t="s">
        <v>8</v>
      </c>
      <c r="L37" t="s">
        <v>23</v>
      </c>
    </row>
    <row r="38" spans="1:18">
      <c r="A38" s="6">
        <v>0</v>
      </c>
      <c r="B38">
        <v>0.1797</v>
      </c>
      <c r="C38">
        <v>1.601E-2</v>
      </c>
      <c r="D38">
        <f t="shared" si="0"/>
        <v>0</v>
      </c>
      <c r="I38" t="s">
        <v>8</v>
      </c>
      <c r="L38" t="s">
        <v>4</v>
      </c>
      <c r="M38" t="s">
        <v>1</v>
      </c>
      <c r="N38" t="s">
        <v>2</v>
      </c>
      <c r="O38" t="s">
        <v>3</v>
      </c>
    </row>
    <row r="39" spans="1:18">
      <c r="A39" s="6">
        <v>0.25</v>
      </c>
      <c r="B39">
        <v>0.22159999999999999</v>
      </c>
      <c r="C39">
        <v>1.618E-2</v>
      </c>
      <c r="D39">
        <f t="shared" si="0"/>
        <v>4.3633231299858239E-3</v>
      </c>
      <c r="I39" t="s">
        <v>8</v>
      </c>
      <c r="L39" s="6">
        <v>-5.75</v>
      </c>
      <c r="M39">
        <v>-0.43880000000000002</v>
      </c>
      <c r="N39">
        <v>6.1510000000000002E-2</v>
      </c>
      <c r="O39">
        <f t="shared" ref="O39:O85" si="1">PI()*L39/180</f>
        <v>-0.10035643198967394</v>
      </c>
    </row>
    <row r="40" spans="1:18">
      <c r="A40" s="6">
        <v>0.5</v>
      </c>
      <c r="B40">
        <v>0.26419999999999999</v>
      </c>
      <c r="C40">
        <v>1.6299999999999999E-2</v>
      </c>
      <c r="D40">
        <f t="shared" si="0"/>
        <v>8.7266462599716477E-3</v>
      </c>
      <c r="I40" t="s">
        <v>8</v>
      </c>
      <c r="L40" s="6">
        <v>-5.5</v>
      </c>
      <c r="M40">
        <v>-0.4375</v>
      </c>
      <c r="N40">
        <v>5.8220000000000001E-2</v>
      </c>
      <c r="O40">
        <f t="shared" si="1"/>
        <v>-9.599310885968812E-2</v>
      </c>
    </row>
    <row r="41" spans="1:18">
      <c r="A41" s="6">
        <v>0.75</v>
      </c>
      <c r="B41">
        <v>0.30840000000000001</v>
      </c>
      <c r="C41">
        <v>1.634E-2</v>
      </c>
      <c r="D41">
        <f t="shared" si="0"/>
        <v>1.3089969389957471E-2</v>
      </c>
      <c r="I41" t="s">
        <v>8</v>
      </c>
      <c r="L41" s="6">
        <v>-5.25</v>
      </c>
      <c r="M41">
        <v>-0.43340000000000001</v>
      </c>
      <c r="N41">
        <v>5.5199999999999999E-2</v>
      </c>
      <c r="O41">
        <f t="shared" si="1"/>
        <v>-9.1629785729702304E-2</v>
      </c>
    </row>
    <row r="42" spans="1:18">
      <c r="A42" s="6">
        <v>1</v>
      </c>
      <c r="B42">
        <v>0.35589999999999999</v>
      </c>
      <c r="C42">
        <v>1.627E-2</v>
      </c>
      <c r="D42">
        <f t="shared" si="0"/>
        <v>1.7453292519943295E-2</v>
      </c>
      <c r="I42" t="s">
        <v>8</v>
      </c>
      <c r="L42" s="6">
        <v>-5</v>
      </c>
      <c r="M42">
        <v>-0.4264</v>
      </c>
      <c r="N42">
        <v>5.2299999999999999E-2</v>
      </c>
      <c r="O42">
        <f t="shared" si="1"/>
        <v>-8.7266462599716474E-2</v>
      </c>
    </row>
    <row r="43" spans="1:18">
      <c r="A43" s="6">
        <v>1.25</v>
      </c>
      <c r="B43">
        <v>0.40379999999999999</v>
      </c>
      <c r="C43">
        <v>1.6070000000000001E-2</v>
      </c>
      <c r="D43">
        <f t="shared" si="0"/>
        <v>2.1816615649929118E-2</v>
      </c>
      <c r="I43" t="s">
        <v>8</v>
      </c>
      <c r="L43" s="6">
        <v>-4.75</v>
      </c>
      <c r="M43">
        <v>-0.41699999999999998</v>
      </c>
      <c r="N43">
        <v>4.9509999999999998E-2</v>
      </c>
      <c r="O43">
        <f t="shared" si="1"/>
        <v>-8.2903139469730644E-2</v>
      </c>
    </row>
    <row r="44" spans="1:18">
      <c r="A44" s="6">
        <v>1.5</v>
      </c>
      <c r="B44">
        <v>0.44319999999999998</v>
      </c>
      <c r="C44">
        <v>1.5879999999999998E-2</v>
      </c>
      <c r="D44">
        <f t="shared" si="0"/>
        <v>2.6179938779914941E-2</v>
      </c>
      <c r="I44" t="s">
        <v>8</v>
      </c>
      <c r="L44" s="6">
        <v>-4.5</v>
      </c>
      <c r="M44">
        <v>-0.37569999999999998</v>
      </c>
      <c r="N44">
        <v>3.5249999999999997E-2</v>
      </c>
      <c r="O44">
        <f t="shared" si="1"/>
        <v>-7.8539816339744828E-2</v>
      </c>
    </row>
    <row r="45" spans="1:18">
      <c r="A45" s="6">
        <v>1.75</v>
      </c>
      <c r="B45">
        <v>0.4783</v>
      </c>
      <c r="C45">
        <v>1.5679999999999999E-2</v>
      </c>
      <c r="D45">
        <f t="shared" si="0"/>
        <v>3.0543261909900768E-2</v>
      </c>
      <c r="I45" t="s">
        <v>8</v>
      </c>
      <c r="L45" s="6">
        <v>-4.25</v>
      </c>
      <c r="M45">
        <v>-0.35189999999999999</v>
      </c>
      <c r="N45">
        <v>3.1530000000000002E-2</v>
      </c>
      <c r="O45">
        <f t="shared" si="1"/>
        <v>-7.4176493209759012E-2</v>
      </c>
    </row>
    <row r="46" spans="1:18">
      <c r="A46" s="6">
        <v>2</v>
      </c>
      <c r="B46">
        <v>0.50949999999999995</v>
      </c>
      <c r="C46">
        <v>1.5509999999999999E-2</v>
      </c>
      <c r="D46">
        <f t="shared" si="0"/>
        <v>3.4906585039886591E-2</v>
      </c>
      <c r="I46" t="s">
        <v>8</v>
      </c>
      <c r="L46" s="6">
        <v>-4</v>
      </c>
      <c r="M46">
        <v>-0.33069999999999999</v>
      </c>
      <c r="N46">
        <v>2.8039999999999999E-2</v>
      </c>
      <c r="O46">
        <f t="shared" si="1"/>
        <v>-6.9813170079773182E-2</v>
      </c>
      <c r="Q46" t="s">
        <v>5</v>
      </c>
      <c r="R46">
        <f>MIN(N39:N85)</f>
        <v>1.3480000000000001E-2</v>
      </c>
    </row>
    <row r="47" spans="1:18">
      <c r="A47" s="6">
        <v>2.25</v>
      </c>
      <c r="B47">
        <v>0.53739999999999999</v>
      </c>
      <c r="C47">
        <v>1.537E-2</v>
      </c>
      <c r="D47">
        <f t="shared" si="0"/>
        <v>3.9269908169872414E-2</v>
      </c>
      <c r="I47" t="s">
        <v>8</v>
      </c>
      <c r="L47" s="6">
        <v>-3.75</v>
      </c>
      <c r="M47">
        <v>-0.30719999999999997</v>
      </c>
      <c r="N47">
        <v>2.5399999999999999E-2</v>
      </c>
      <c r="O47">
        <f t="shared" si="1"/>
        <v>-6.5449846949787352E-2</v>
      </c>
      <c r="Q47" t="s">
        <v>6</v>
      </c>
      <c r="R47">
        <f>M55</f>
        <v>-0.1162</v>
      </c>
    </row>
    <row r="48" spans="1:18">
      <c r="A48" s="6">
        <v>2.5</v>
      </c>
      <c r="B48">
        <v>0.56599999999999995</v>
      </c>
      <c r="C48">
        <v>1.5169999999999999E-2</v>
      </c>
      <c r="D48">
        <f t="shared" si="0"/>
        <v>4.3633231299858237E-2</v>
      </c>
      <c r="I48" t="s">
        <v>8</v>
      </c>
      <c r="L48" s="6">
        <v>-3.5</v>
      </c>
      <c r="M48">
        <v>-0.28260000000000002</v>
      </c>
      <c r="N48">
        <v>2.3400000000000001E-2</v>
      </c>
      <c r="O48">
        <f t="shared" si="1"/>
        <v>-6.1086523819801536E-2</v>
      </c>
      <c r="Q48" t="s">
        <v>7</v>
      </c>
      <c r="R48">
        <f>R56/(R55)^2</f>
        <v>0.4615129167885389</v>
      </c>
    </row>
    <row r="49" spans="1:18">
      <c r="A49" s="6">
        <v>2.75</v>
      </c>
      <c r="B49">
        <v>0.59470000000000001</v>
      </c>
      <c r="C49">
        <v>1.495E-2</v>
      </c>
      <c r="D49">
        <f t="shared" si="0"/>
        <v>4.799655442984406E-2</v>
      </c>
      <c r="I49" t="s">
        <v>8</v>
      </c>
      <c r="L49" s="6">
        <v>-3.25</v>
      </c>
      <c r="M49">
        <v>-0.25800000000000001</v>
      </c>
      <c r="N49">
        <v>2.138E-2</v>
      </c>
      <c r="O49">
        <f t="shared" si="1"/>
        <v>-5.6723200689815713E-2</v>
      </c>
      <c r="Q49" t="s">
        <v>8</v>
      </c>
      <c r="R49">
        <f>R53/(R54)^2</f>
        <v>1.8845520776341104E-3</v>
      </c>
    </row>
    <row r="50" spans="1:18">
      <c r="A50" s="6">
        <v>3</v>
      </c>
      <c r="B50">
        <v>0.62239999999999995</v>
      </c>
      <c r="C50">
        <v>1.474E-2</v>
      </c>
      <c r="D50">
        <f t="shared" si="0"/>
        <v>5.2359877559829883E-2</v>
      </c>
      <c r="I50" t="s">
        <v>8</v>
      </c>
      <c r="L50" s="6">
        <v>-3</v>
      </c>
      <c r="M50">
        <v>-0.2349</v>
      </c>
      <c r="N50">
        <v>2.0379999999999999E-2</v>
      </c>
      <c r="O50">
        <f t="shared" si="1"/>
        <v>-5.2359877559829883E-2</v>
      </c>
      <c r="Q50" t="s">
        <v>9</v>
      </c>
      <c r="R50">
        <v>100000</v>
      </c>
    </row>
    <row r="51" spans="1:18">
      <c r="A51" s="6">
        <v>3.25</v>
      </c>
      <c r="B51">
        <v>0.64739999999999998</v>
      </c>
      <c r="C51">
        <v>1.464E-2</v>
      </c>
      <c r="D51">
        <f t="shared" si="0"/>
        <v>5.6723200689815713E-2</v>
      </c>
      <c r="I51" t="s">
        <v>8</v>
      </c>
      <c r="L51" s="6">
        <v>-2.75</v>
      </c>
      <c r="M51">
        <v>-0.21179999999999999</v>
      </c>
      <c r="N51">
        <v>1.891E-2</v>
      </c>
      <c r="O51">
        <f t="shared" si="1"/>
        <v>-4.799655442984406E-2</v>
      </c>
      <c r="Q51" t="s">
        <v>10</v>
      </c>
      <c r="R51">
        <v>-0.5</v>
      </c>
    </row>
    <row r="52" spans="1:18">
      <c r="A52" s="6">
        <v>3.5</v>
      </c>
      <c r="B52">
        <v>0.67349999999999999</v>
      </c>
      <c r="C52">
        <v>1.452E-2</v>
      </c>
      <c r="D52">
        <f t="shared" si="0"/>
        <v>6.1086523819801536E-2</v>
      </c>
      <c r="I52" t="s">
        <v>8</v>
      </c>
      <c r="L52" s="6">
        <v>-2.5</v>
      </c>
      <c r="M52">
        <v>-0.1893</v>
      </c>
      <c r="N52">
        <v>1.7399999999999999E-2</v>
      </c>
      <c r="O52">
        <f t="shared" si="1"/>
        <v>-4.3633231299858237E-2</v>
      </c>
      <c r="Q52" t="s">
        <v>11</v>
      </c>
      <c r="R52">
        <f>M62</f>
        <v>0.1797</v>
      </c>
    </row>
    <row r="53" spans="1:18">
      <c r="A53" s="6">
        <v>3.75</v>
      </c>
      <c r="B53">
        <v>0.69940000000000002</v>
      </c>
      <c r="C53">
        <v>1.444E-2</v>
      </c>
      <c r="D53">
        <f t="shared" si="0"/>
        <v>6.5449846949787352E-2</v>
      </c>
      <c r="I53" t="s">
        <v>8</v>
      </c>
      <c r="L53" s="6">
        <v>-2.25</v>
      </c>
      <c r="M53">
        <v>-0.16769999999999999</v>
      </c>
      <c r="N53">
        <v>1.508E-2</v>
      </c>
      <c r="O53">
        <f t="shared" si="1"/>
        <v>-3.9269908169872414E-2</v>
      </c>
      <c r="Q53" t="s">
        <v>12</v>
      </c>
      <c r="R53">
        <f>R59-R46</f>
        <v>3.0200000000000001E-3</v>
      </c>
    </row>
    <row r="54" spans="1:18">
      <c r="A54" s="6">
        <v>4</v>
      </c>
      <c r="B54">
        <v>0.72399999999999998</v>
      </c>
      <c r="C54">
        <v>1.447E-2</v>
      </c>
      <c r="D54">
        <f t="shared" si="0"/>
        <v>6.9813170079773182E-2</v>
      </c>
      <c r="I54" t="s">
        <v>8</v>
      </c>
      <c r="L54" s="6">
        <v>-2</v>
      </c>
      <c r="M54">
        <v>-0.15390000000000001</v>
      </c>
      <c r="N54">
        <v>1.41E-2</v>
      </c>
      <c r="O54">
        <f t="shared" si="1"/>
        <v>-3.4906585039886591E-2</v>
      </c>
      <c r="Q54" t="s">
        <v>13</v>
      </c>
      <c r="R54">
        <f>R57-R47</f>
        <v>1.2659</v>
      </c>
    </row>
    <row r="55" spans="1:18">
      <c r="A55" s="6">
        <v>4.25</v>
      </c>
      <c r="B55">
        <v>0.74860000000000004</v>
      </c>
      <c r="C55">
        <v>1.456E-2</v>
      </c>
      <c r="D55">
        <f t="shared" si="0"/>
        <v>7.4176493209759012E-2</v>
      </c>
      <c r="I55" t="s">
        <v>8</v>
      </c>
      <c r="L55" s="6">
        <v>-1.75</v>
      </c>
      <c r="M55">
        <v>-0.1162</v>
      </c>
      <c r="N55">
        <v>1.3480000000000001E-2</v>
      </c>
      <c r="O55">
        <f t="shared" si="1"/>
        <v>-3.0543261909900768E-2</v>
      </c>
      <c r="Q55" t="s">
        <v>14</v>
      </c>
      <c r="R55">
        <f>R58-R47</f>
        <v>-0.3226</v>
      </c>
    </row>
    <row r="56" spans="1:18">
      <c r="A56" s="6">
        <v>4.5</v>
      </c>
      <c r="B56">
        <v>0.77300000000000002</v>
      </c>
      <c r="C56">
        <v>1.472E-2</v>
      </c>
      <c r="D56">
        <f t="shared" si="0"/>
        <v>7.8539816339744828E-2</v>
      </c>
      <c r="I56" t="s">
        <v>8</v>
      </c>
      <c r="L56" s="6">
        <v>-1.5</v>
      </c>
      <c r="M56">
        <v>-9.5699999999999993E-2</v>
      </c>
      <c r="N56">
        <v>1.371E-2</v>
      </c>
      <c r="O56">
        <f t="shared" si="1"/>
        <v>-2.6179938779914941E-2</v>
      </c>
      <c r="Q56" t="s">
        <v>15</v>
      </c>
      <c r="R56">
        <f>R60-R46</f>
        <v>4.8030000000000003E-2</v>
      </c>
    </row>
    <row r="57" spans="1:18">
      <c r="A57" s="6">
        <v>4.75</v>
      </c>
      <c r="B57">
        <v>0.79630000000000001</v>
      </c>
      <c r="C57">
        <v>1.4970000000000001E-2</v>
      </c>
      <c r="D57">
        <f t="shared" si="0"/>
        <v>8.2903139469730644E-2</v>
      </c>
      <c r="I57" t="s">
        <v>8</v>
      </c>
      <c r="L57" s="6">
        <v>-1.25</v>
      </c>
      <c r="M57">
        <v>-5.2900000000000003E-2</v>
      </c>
      <c r="N57">
        <v>1.4189999999999999E-2</v>
      </c>
      <c r="O57">
        <f t="shared" si="1"/>
        <v>-2.1816615649929118E-2</v>
      </c>
      <c r="Q57" t="s">
        <v>16</v>
      </c>
      <c r="R57">
        <f>G21</f>
        <v>1.1496999999999999</v>
      </c>
    </row>
    <row r="58" spans="1:18">
      <c r="A58" s="6">
        <v>5</v>
      </c>
      <c r="B58">
        <v>0.81940000000000002</v>
      </c>
      <c r="C58">
        <v>1.5270000000000001E-2</v>
      </c>
      <c r="D58">
        <f t="shared" si="0"/>
        <v>8.7266462599716474E-2</v>
      </c>
      <c r="I58" t="s">
        <v>8</v>
      </c>
      <c r="L58" s="6">
        <v>-1</v>
      </c>
      <c r="M58">
        <v>-4.7000000000000002E-3</v>
      </c>
      <c r="N58">
        <v>1.4659999999999999E-2</v>
      </c>
      <c r="O58">
        <f t="shared" si="1"/>
        <v>-1.7453292519943295E-2</v>
      </c>
      <c r="Q58" t="s">
        <v>17</v>
      </c>
      <c r="R58">
        <f>MIN(M39:M85)</f>
        <v>-0.43880000000000002</v>
      </c>
    </row>
    <row r="59" spans="1:18">
      <c r="A59" s="6">
        <v>5.25</v>
      </c>
      <c r="B59">
        <v>0.84209999999999996</v>
      </c>
      <c r="C59">
        <v>1.5630000000000002E-2</v>
      </c>
      <c r="D59">
        <f t="shared" si="0"/>
        <v>9.1629785729702304E-2</v>
      </c>
      <c r="I59" t="s">
        <v>8</v>
      </c>
      <c r="L59" s="6">
        <v>-0.75</v>
      </c>
      <c r="M59">
        <v>4.07E-2</v>
      </c>
      <c r="N59">
        <v>1.506E-2</v>
      </c>
      <c r="O59">
        <f t="shared" si="1"/>
        <v>-1.3089969389957471E-2</v>
      </c>
      <c r="Q59" t="s">
        <v>19</v>
      </c>
      <c r="R59">
        <f>N85</f>
        <v>1.6500000000000001E-2</v>
      </c>
    </row>
    <row r="60" spans="1:18">
      <c r="A60" s="6">
        <v>5.5</v>
      </c>
      <c r="B60">
        <v>0.8639</v>
      </c>
      <c r="C60">
        <v>1.6029999999999999E-2</v>
      </c>
      <c r="D60">
        <f t="shared" si="0"/>
        <v>9.599310885968812E-2</v>
      </c>
      <c r="I60" t="s">
        <v>8</v>
      </c>
      <c r="L60" s="6">
        <v>-0.5</v>
      </c>
      <c r="M60">
        <v>8.5999999999999993E-2</v>
      </c>
      <c r="N60">
        <v>1.5429999999999999E-2</v>
      </c>
      <c r="O60">
        <f t="shared" si="1"/>
        <v>-8.7266462599716477E-3</v>
      </c>
      <c r="Q60" t="s">
        <v>18</v>
      </c>
      <c r="R60">
        <f>N39</f>
        <v>6.1510000000000002E-2</v>
      </c>
    </row>
    <row r="61" spans="1:18">
      <c r="A61" s="6">
        <v>5.75</v>
      </c>
      <c r="B61">
        <v>0.88529999999999998</v>
      </c>
      <c r="C61">
        <v>1.6500000000000001E-2</v>
      </c>
      <c r="D61">
        <f t="shared" si="0"/>
        <v>0.10035643198967394</v>
      </c>
      <c r="I61" t="s">
        <v>8</v>
      </c>
      <c r="L61" s="6">
        <v>-0.25</v>
      </c>
      <c r="M61">
        <v>0.1331</v>
      </c>
      <c r="N61">
        <v>1.576E-2</v>
      </c>
      <c r="O61">
        <f t="shared" si="1"/>
        <v>-4.3633231299858239E-3</v>
      </c>
      <c r="Q61" t="s">
        <v>20</v>
      </c>
      <c r="R61">
        <f>7.4492</f>
        <v>7.4492000000000003</v>
      </c>
    </row>
    <row r="62" spans="1:18">
      <c r="A62" s="6">
        <v>6</v>
      </c>
      <c r="B62">
        <v>0.90600000000000003</v>
      </c>
      <c r="C62">
        <v>1.704E-2</v>
      </c>
      <c r="D62">
        <f t="shared" si="0"/>
        <v>0.10471975511965977</v>
      </c>
      <c r="I62" t="s">
        <v>8</v>
      </c>
      <c r="L62" s="6">
        <v>0</v>
      </c>
      <c r="M62">
        <v>0.1797</v>
      </c>
      <c r="N62">
        <v>1.601E-2</v>
      </c>
      <c r="O62">
        <f t="shared" si="1"/>
        <v>0</v>
      </c>
    </row>
    <row r="63" spans="1:18">
      <c r="A63" s="6">
        <v>6.25</v>
      </c>
      <c r="B63">
        <v>0.92600000000000005</v>
      </c>
      <c r="C63">
        <v>1.7670000000000002E-2</v>
      </c>
      <c r="D63">
        <f t="shared" si="0"/>
        <v>0.1090830782496456</v>
      </c>
      <c r="I63" t="s">
        <v>8</v>
      </c>
      <c r="L63" s="6">
        <v>0.25</v>
      </c>
      <c r="M63">
        <v>0.22159999999999999</v>
      </c>
      <c r="N63">
        <v>1.618E-2</v>
      </c>
      <c r="O63">
        <f t="shared" si="1"/>
        <v>4.3633231299858239E-3</v>
      </c>
    </row>
    <row r="64" spans="1:18">
      <c r="A64" s="6">
        <v>6.5</v>
      </c>
      <c r="B64">
        <v>0.94520000000000004</v>
      </c>
      <c r="C64">
        <v>1.8370000000000001E-2</v>
      </c>
      <c r="D64">
        <f t="shared" si="0"/>
        <v>0.11344640137963143</v>
      </c>
      <c r="I64" t="s">
        <v>8</v>
      </c>
      <c r="L64" s="6">
        <v>0.5</v>
      </c>
      <c r="M64">
        <v>0.26419999999999999</v>
      </c>
      <c r="N64">
        <v>1.6299999999999999E-2</v>
      </c>
      <c r="O64">
        <f t="shared" si="1"/>
        <v>8.7266462599716477E-3</v>
      </c>
    </row>
    <row r="65" spans="1:15">
      <c r="A65" s="6">
        <v>6.75</v>
      </c>
      <c r="B65">
        <v>0.96360000000000001</v>
      </c>
      <c r="C65">
        <v>1.916E-2</v>
      </c>
      <c r="D65">
        <f t="shared" si="0"/>
        <v>0.11780972450961724</v>
      </c>
      <c r="I65" t="s">
        <v>8</v>
      </c>
      <c r="L65" s="6">
        <v>0.75</v>
      </c>
      <c r="M65">
        <v>0.30840000000000001</v>
      </c>
      <c r="N65">
        <v>1.634E-2</v>
      </c>
      <c r="O65">
        <f t="shared" si="1"/>
        <v>1.3089969389957471E-2</v>
      </c>
    </row>
    <row r="66" spans="1:15">
      <c r="A66" s="6">
        <v>7</v>
      </c>
      <c r="B66">
        <v>0.98099999999999998</v>
      </c>
      <c r="C66">
        <v>2.0060000000000001E-2</v>
      </c>
      <c r="D66">
        <f t="shared" si="0"/>
        <v>0.12217304763960307</v>
      </c>
      <c r="I66" t="s">
        <v>8</v>
      </c>
      <c r="L66" s="6">
        <v>1</v>
      </c>
      <c r="M66">
        <v>0.35589999999999999</v>
      </c>
      <c r="N66">
        <v>1.627E-2</v>
      </c>
      <c r="O66">
        <f t="shared" si="1"/>
        <v>1.7453292519943295E-2</v>
      </c>
    </row>
    <row r="67" spans="1:15">
      <c r="A67" s="6">
        <v>7.25</v>
      </c>
      <c r="B67">
        <v>0.99729999999999996</v>
      </c>
      <c r="C67">
        <v>2.1080000000000002E-2</v>
      </c>
      <c r="D67">
        <f t="shared" ref="D67:D89" si="2">PI()*A67/180</f>
        <v>0.1265363707695889</v>
      </c>
      <c r="I67" t="s">
        <v>8</v>
      </c>
      <c r="L67" s="6">
        <v>1.25</v>
      </c>
      <c r="M67">
        <v>0.40379999999999999</v>
      </c>
      <c r="N67">
        <v>1.6070000000000001E-2</v>
      </c>
      <c r="O67">
        <f t="shared" si="1"/>
        <v>2.1816615649929118E-2</v>
      </c>
    </row>
    <row r="68" spans="1:15">
      <c r="A68" s="6">
        <v>7.5</v>
      </c>
      <c r="B68">
        <v>1.0125</v>
      </c>
      <c r="C68">
        <v>2.2210000000000001E-2</v>
      </c>
      <c r="D68">
        <f t="shared" si="2"/>
        <v>0.1308996938995747</v>
      </c>
      <c r="I68" t="s">
        <v>8</v>
      </c>
      <c r="L68" s="6">
        <v>1.5</v>
      </c>
      <c r="M68">
        <v>0.44319999999999998</v>
      </c>
      <c r="N68">
        <v>1.5879999999999998E-2</v>
      </c>
      <c r="O68">
        <f t="shared" si="1"/>
        <v>2.6179938779914941E-2</v>
      </c>
    </row>
    <row r="69" spans="1:15">
      <c r="A69" s="6">
        <v>7.75</v>
      </c>
      <c r="B69">
        <v>1.0264</v>
      </c>
      <c r="C69">
        <v>2.3570000000000001E-2</v>
      </c>
      <c r="D69">
        <f t="shared" si="2"/>
        <v>0.13526301702956053</v>
      </c>
      <c r="I69" t="s">
        <v>8</v>
      </c>
      <c r="L69" s="6">
        <v>1.75</v>
      </c>
      <c r="M69">
        <v>0.4783</v>
      </c>
      <c r="N69">
        <v>1.5679999999999999E-2</v>
      </c>
      <c r="O69">
        <f t="shared" si="1"/>
        <v>3.0543261909900768E-2</v>
      </c>
    </row>
    <row r="70" spans="1:15">
      <c r="A70" s="6">
        <v>8</v>
      </c>
      <c r="B70">
        <v>1.0395000000000001</v>
      </c>
      <c r="C70">
        <v>2.5340000000000001E-2</v>
      </c>
      <c r="D70">
        <f t="shared" si="2"/>
        <v>0.13962634015954636</v>
      </c>
      <c r="I70" t="s">
        <v>8</v>
      </c>
      <c r="L70" s="6">
        <v>2</v>
      </c>
      <c r="M70">
        <v>0.50949999999999995</v>
      </c>
      <c r="N70">
        <v>1.5509999999999999E-2</v>
      </c>
      <c r="O70">
        <f t="shared" si="1"/>
        <v>3.4906585039886591E-2</v>
      </c>
    </row>
    <row r="71" spans="1:15">
      <c r="A71" s="6">
        <v>8.25</v>
      </c>
      <c r="B71">
        <v>1.0536000000000001</v>
      </c>
      <c r="C71">
        <v>2.7289999999999998E-2</v>
      </c>
      <c r="D71">
        <f t="shared" si="2"/>
        <v>0.14398966328953219</v>
      </c>
      <c r="I71" t="s">
        <v>8</v>
      </c>
      <c r="L71" s="6">
        <v>2.25</v>
      </c>
      <c r="M71">
        <v>0.53739999999999999</v>
      </c>
      <c r="N71">
        <v>1.537E-2</v>
      </c>
      <c r="O71">
        <f t="shared" si="1"/>
        <v>3.9269908169872414E-2</v>
      </c>
    </row>
    <row r="72" spans="1:15">
      <c r="A72" s="6">
        <v>8.5</v>
      </c>
      <c r="B72">
        <v>1.0689</v>
      </c>
      <c r="C72">
        <v>2.955E-2</v>
      </c>
      <c r="D72">
        <f t="shared" si="2"/>
        <v>0.14835298641951802</v>
      </c>
      <c r="I72" t="s">
        <v>8</v>
      </c>
      <c r="L72" s="6">
        <v>2.5</v>
      </c>
      <c r="M72">
        <v>0.56599999999999995</v>
      </c>
      <c r="N72">
        <v>1.5169999999999999E-2</v>
      </c>
      <c r="O72">
        <f t="shared" si="1"/>
        <v>4.3633231299858237E-2</v>
      </c>
    </row>
    <row r="73" spans="1:15">
      <c r="A73" s="6">
        <v>8.75</v>
      </c>
      <c r="B73">
        <v>1.0831999999999999</v>
      </c>
      <c r="C73">
        <v>3.1559999999999998E-2</v>
      </c>
      <c r="D73">
        <f t="shared" si="2"/>
        <v>0.15271630954950383</v>
      </c>
      <c r="I73" t="s">
        <v>8</v>
      </c>
      <c r="L73" s="6">
        <v>2.75</v>
      </c>
      <c r="M73">
        <v>0.59470000000000001</v>
      </c>
      <c r="N73">
        <v>1.495E-2</v>
      </c>
      <c r="O73">
        <f t="shared" si="1"/>
        <v>4.799655442984406E-2</v>
      </c>
    </row>
    <row r="74" spans="1:15">
      <c r="A74" s="6">
        <v>9</v>
      </c>
      <c r="B74">
        <v>1.0992</v>
      </c>
      <c r="C74">
        <v>3.4329999999999999E-2</v>
      </c>
      <c r="D74">
        <f t="shared" si="2"/>
        <v>0.15707963267948966</v>
      </c>
      <c r="I74" t="s">
        <v>8</v>
      </c>
      <c r="L74" s="6">
        <v>3</v>
      </c>
      <c r="M74">
        <v>0.62239999999999995</v>
      </c>
      <c r="N74">
        <v>1.474E-2</v>
      </c>
      <c r="O74">
        <f t="shared" si="1"/>
        <v>5.2359877559829883E-2</v>
      </c>
    </row>
    <row r="75" spans="1:15">
      <c r="A75" s="6">
        <v>9.25</v>
      </c>
      <c r="B75">
        <v>1.1146</v>
      </c>
      <c r="C75">
        <v>3.7199999999999997E-2</v>
      </c>
      <c r="D75">
        <f t="shared" si="2"/>
        <v>0.16144295580947549</v>
      </c>
      <c r="I75" t="s">
        <v>8</v>
      </c>
      <c r="L75" s="6">
        <v>3.25</v>
      </c>
      <c r="M75">
        <v>0.64739999999999998</v>
      </c>
      <c r="N75">
        <v>1.464E-2</v>
      </c>
      <c r="O75">
        <f t="shared" si="1"/>
        <v>5.6723200689815713E-2</v>
      </c>
    </row>
    <row r="76" spans="1:15">
      <c r="A76" s="6">
        <v>9.5</v>
      </c>
      <c r="B76">
        <v>1.1299999999999999</v>
      </c>
      <c r="C76">
        <v>4.095E-2</v>
      </c>
      <c r="D76">
        <f t="shared" si="2"/>
        <v>0.16580627893946129</v>
      </c>
      <c r="I76" t="s">
        <v>8</v>
      </c>
      <c r="L76" s="6">
        <v>3.5</v>
      </c>
      <c r="M76">
        <v>0.67349999999999999</v>
      </c>
      <c r="N76">
        <v>1.452E-2</v>
      </c>
      <c r="O76">
        <f t="shared" si="1"/>
        <v>6.1086523819801536E-2</v>
      </c>
    </row>
    <row r="77" spans="1:15">
      <c r="A77" s="6">
        <v>9.75</v>
      </c>
      <c r="B77">
        <v>1.1392</v>
      </c>
      <c r="C77">
        <v>4.3909999999999998E-2</v>
      </c>
      <c r="D77">
        <f t="shared" si="2"/>
        <v>0.17016960206944712</v>
      </c>
      <c r="I77" t="s">
        <v>8</v>
      </c>
      <c r="L77" s="6">
        <v>3.75</v>
      </c>
      <c r="M77">
        <v>0.69940000000000002</v>
      </c>
      <c r="N77">
        <v>1.444E-2</v>
      </c>
      <c r="O77">
        <f t="shared" si="1"/>
        <v>6.5449846949787352E-2</v>
      </c>
    </row>
    <row r="78" spans="1:15">
      <c r="A78" s="6">
        <v>10</v>
      </c>
      <c r="B78">
        <v>1.1463000000000001</v>
      </c>
      <c r="C78">
        <v>4.6149999999999997E-2</v>
      </c>
      <c r="D78">
        <f t="shared" si="2"/>
        <v>0.17453292519943295</v>
      </c>
      <c r="I78" t="s">
        <v>8</v>
      </c>
      <c r="L78" s="6">
        <v>4</v>
      </c>
      <c r="M78">
        <v>0.72399999999999998</v>
      </c>
      <c r="N78">
        <v>1.447E-2</v>
      </c>
      <c r="O78">
        <f t="shared" si="1"/>
        <v>6.9813170079773182E-2</v>
      </c>
    </row>
    <row r="79" spans="1:15">
      <c r="A79" s="6">
        <v>10.25</v>
      </c>
      <c r="B79">
        <v>1.1496999999999999</v>
      </c>
      <c r="C79">
        <v>5.0439999999999999E-2</v>
      </c>
      <c r="D79">
        <f t="shared" si="2"/>
        <v>0.17889624832941875</v>
      </c>
      <c r="I79" t="s">
        <v>8</v>
      </c>
      <c r="L79" s="6">
        <v>4.25</v>
      </c>
      <c r="M79">
        <v>0.74860000000000004</v>
      </c>
      <c r="N79">
        <v>1.456E-2</v>
      </c>
      <c r="O79">
        <f t="shared" si="1"/>
        <v>7.4176493209759012E-2</v>
      </c>
    </row>
    <row r="80" spans="1:15">
      <c r="A80" s="6">
        <v>10.5</v>
      </c>
      <c r="B80">
        <v>1.1453</v>
      </c>
      <c r="C80">
        <v>5.5010000000000003E-2</v>
      </c>
      <c r="D80">
        <f t="shared" si="2"/>
        <v>0.18325957145940461</v>
      </c>
      <c r="I80" t="s">
        <v>8</v>
      </c>
      <c r="L80" s="6">
        <v>4.5</v>
      </c>
      <c r="M80">
        <v>0.77300000000000002</v>
      </c>
      <c r="N80">
        <v>1.472E-2</v>
      </c>
      <c r="O80">
        <f t="shared" si="1"/>
        <v>7.8539816339744828E-2</v>
      </c>
    </row>
    <row r="81" spans="1:15">
      <c r="A81" s="6">
        <v>10.75</v>
      </c>
      <c r="B81">
        <v>1.1356999999999999</v>
      </c>
      <c r="C81">
        <v>5.8959999999999999E-2</v>
      </c>
      <c r="D81">
        <f t="shared" si="2"/>
        <v>0.18762289458939041</v>
      </c>
      <c r="I81" t="s">
        <v>8</v>
      </c>
      <c r="L81" s="6">
        <v>4.75</v>
      </c>
      <c r="M81">
        <v>0.79630000000000001</v>
      </c>
      <c r="N81">
        <v>1.4970000000000001E-2</v>
      </c>
      <c r="O81">
        <f t="shared" si="1"/>
        <v>8.2903139469730644E-2</v>
      </c>
    </row>
    <row r="82" spans="1:15">
      <c r="A82" s="6">
        <v>11</v>
      </c>
      <c r="B82">
        <v>1.1231</v>
      </c>
      <c r="C82">
        <v>6.2280000000000002E-2</v>
      </c>
      <c r="D82">
        <f t="shared" si="2"/>
        <v>0.19198621771937624</v>
      </c>
      <c r="I82" t="s">
        <v>8</v>
      </c>
      <c r="L82" s="6">
        <v>5</v>
      </c>
      <c r="M82">
        <v>0.81940000000000002</v>
      </c>
      <c r="N82">
        <v>1.5270000000000001E-2</v>
      </c>
      <c r="O82">
        <f t="shared" si="1"/>
        <v>8.7266462599716474E-2</v>
      </c>
    </row>
    <row r="83" spans="1:15">
      <c r="A83" s="6">
        <v>11.25</v>
      </c>
      <c r="B83">
        <v>1.109</v>
      </c>
      <c r="C83">
        <v>6.5549999999999997E-2</v>
      </c>
      <c r="D83">
        <f t="shared" si="2"/>
        <v>0.19634954084936207</v>
      </c>
      <c r="I83" t="s">
        <v>8</v>
      </c>
      <c r="L83" s="6">
        <v>5.25</v>
      </c>
      <c r="M83">
        <v>0.84209999999999996</v>
      </c>
      <c r="N83">
        <v>1.5630000000000002E-2</v>
      </c>
      <c r="O83">
        <f t="shared" si="1"/>
        <v>9.1629785729702304E-2</v>
      </c>
    </row>
    <row r="84" spans="1:15">
      <c r="A84" s="6">
        <v>11.5</v>
      </c>
      <c r="B84">
        <v>1.0931999999999999</v>
      </c>
      <c r="C84">
        <v>6.9089999999999999E-2</v>
      </c>
      <c r="D84">
        <f t="shared" si="2"/>
        <v>0.20071286397934787</v>
      </c>
      <c r="I84" t="s">
        <v>8</v>
      </c>
      <c r="L84" s="6">
        <v>5.5</v>
      </c>
      <c r="M84">
        <v>0.8639</v>
      </c>
      <c r="N84">
        <v>1.6029999999999999E-2</v>
      </c>
      <c r="O84">
        <f t="shared" si="1"/>
        <v>9.599310885968812E-2</v>
      </c>
    </row>
    <row r="85" spans="1:15">
      <c r="A85" s="6">
        <v>11.75</v>
      </c>
      <c r="B85">
        <v>1.0757000000000001</v>
      </c>
      <c r="C85">
        <v>7.3010000000000005E-2</v>
      </c>
      <c r="D85">
        <f t="shared" si="2"/>
        <v>0.20507618710933373</v>
      </c>
      <c r="I85" t="s">
        <v>8</v>
      </c>
      <c r="L85" s="6">
        <v>5.75</v>
      </c>
      <c r="M85">
        <v>0.88529999999999998</v>
      </c>
      <c r="N85">
        <v>1.6500000000000001E-2</v>
      </c>
      <c r="O85">
        <f t="shared" si="1"/>
        <v>0.10035643198967394</v>
      </c>
    </row>
    <row r="86" spans="1:15">
      <c r="A86" s="6">
        <v>12</v>
      </c>
      <c r="B86">
        <v>1.0561</v>
      </c>
      <c r="C86">
        <v>7.7649999999999997E-2</v>
      </c>
      <c r="D86">
        <f t="shared" si="2"/>
        <v>0.20943951023931953</v>
      </c>
      <c r="I86" t="s">
        <v>8</v>
      </c>
      <c r="N86">
        <f>MAX(N39:N85)</f>
        <v>6.1510000000000002E-2</v>
      </c>
    </row>
    <row r="87" spans="1:15">
      <c r="A87" s="6">
        <v>12.25</v>
      </c>
      <c r="B87">
        <v>1.0321</v>
      </c>
      <c r="C87">
        <v>8.3489999999999995E-2</v>
      </c>
      <c r="D87">
        <f t="shared" si="2"/>
        <v>0.21380283336930536</v>
      </c>
      <c r="I87" t="s">
        <v>8</v>
      </c>
    </row>
    <row r="88" spans="1:15">
      <c r="A88" s="6">
        <v>12.5</v>
      </c>
      <c r="B88">
        <v>0.97389999999999999</v>
      </c>
      <c r="C88">
        <v>9.7540000000000002E-2</v>
      </c>
      <c r="D88">
        <f t="shared" si="2"/>
        <v>0.21816615649929119</v>
      </c>
      <c r="I88" t="s">
        <v>8</v>
      </c>
    </row>
    <row r="89" spans="1:15">
      <c r="A89" s="6">
        <v>12.75</v>
      </c>
      <c r="B89">
        <v>0.94840000000000002</v>
      </c>
      <c r="C89">
        <v>0.10803</v>
      </c>
      <c r="D89">
        <f t="shared" si="2"/>
        <v>0.22252947962927699</v>
      </c>
      <c r="I89" t="s">
        <v>8</v>
      </c>
    </row>
    <row r="90" spans="1:15">
      <c r="C90">
        <f>MAX(C2:C89)</f>
        <v>0.10803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N n B 6 U B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N n B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w e l B s f B y n F Q M A A O g y A A A T A B w A R m 9 y b X V s Y X M v U 2 V j d G l v b j E u b S C i G A A o o B Q A A A A A A A A A A A A A A A A A A A A A A A A A A A D t m l 1 v 2 j A U h u + R + A 9 H q S o F K b N i 8 9 H S i Q s G d E X r B w v s Y h o T S q l p 0 4 Y Y J a Y r q v j v M 6 Q t d k f c 3 U y D Y m 7 g 5 L X j N 2 9 O 9 M g o C R 3 y g E X Q T b / x x 3 w u n 0 t u / J h e w Z 7 V q h Q B 7 B K Q 8 n 5 h 0 M M D j 7 q A y + 7 g z A X X H Z x X w b W g B i H l + R y I T 5 d N 4 y E V R x r J P W q y 4 X R M I 2 4 f B y F F D R Z x U S S 2 1 T j q f 0 t o n P R P O v 0 m T e 4 4 m / T b Z x 3 o 8 u l o 1 D / z b 1 k M n Z j d C k P 9 e h C P W B B C h 4 W + m O F R w K g M o X 9 3 A 3 4 Y g p / K S f / J J 5 J 8 o t Q n W v p E L u I P 3 C o 4 P 5 o 0 D M Y B p 3 H N O r I c a L B w O o 6 S G n G g F Q 3 Z V R B d 1 z A p i / L r l H H a 5 b O Q 1 l Y / 0 T m L 6 M + C k 1 7 u n t W 4 8 a N r k V R v N q G L J H r + p R j U i / 0 o G b F 4 n J 5 9 I S Z 2 m o 3 z + G i l R 7 F Y n Q s F O H 3 g c w e e j x P l + H y 1 l k f H 7 H 6 x F p u A x 3 4 l q / W 6 d 8 H E f m X G w X g 1 t T s J A / 5 0 r X A 5 g 5 c Q p H M s h q Q j 7 D V r O S D Z X o 4 V s 9 N J P e H z 0 + z l l L Y F l p w e E r 1 Q W F 0 e R l g 6 G S J y U Z S L k l y U 5 a I i F w d y c S g X V b n A r l I p H r B i A i s u s G I D K z 6 w Y g Q r T r B i B S t e i O K F q H k o X o j i h S h e i O K F K F 7 I g T V f 3 6 T 4 j S 7 V 9 Y r U u y i r e 9 M 7 u l 4 p P i v R d H x J Y 0 U r a b S y R q t o t A O N d q j R q h p t 2 U e Z I t a J R C f q s s G 6 c L A u n W W H t i N e K a H F 7 V U 1 X T x Y l w / W B U R 0 A R F d Q M v W z z C 7 f B C y N F 0 8 R B c P 0 X U P e Z 3 P v J D P B d H 6 h 0 q l Z u O 0 7 n 2 B 7 1 B v e 8 c X 7 d N N B u d 6 q 4 a d h p 2 G n Y a d O 8 / O T H H H 4 P l n p / 4 j d L Z w d b G T w y 4 Q s u F b z m e n S H J q w G n A a c B p w G n A + W 7 A m T l x 4 7 a d d a / + o Q n Y 3 d + G j W e W W U N Q Q 1 B D U E N Q Q 9 B 3 Q 9 D t + d + 2 3 g G C x T B b P G S N Y 8 G p j d 6 B Z t s 1 E D U Q 3 W G I y t W h Q a p B 6 l Y i N V P c A K Y q 4 u u A / h 6 4 n y 9 a U C p W t m G / u t 6 q A a 0 B 7 Q 6 D 1 q D V o H U b 0 f o u d q t v v 5 s L N i l s B j 3 N + 7 k G n Q a d B p 0 G n Q a d / w e d v w F Q S w E C L Q A U A A I A C A A 2 c H p Q F 5 9 6 h a c A A A D 4 A A A A E g A A A A A A A A A A A A A A A A A A A A A A Q 2 9 u Z m l n L 1 B h Y 2 t h Z 2 U u e G 1 s U E s B A i 0 A F A A C A A g A N n B 6 U A / K 6 a u k A A A A 6 Q A A A B M A A A A A A A A A A A A A A A A A 8 w A A A F t D b 2 5 0 Z W 5 0 X 1 R 5 c G V z X S 5 4 b W x Q S w E C L Q A U A A I A C A A 2 c H p Q b H w c p x U D A A D o M g A A E w A A A A A A A A A A A A A A A A D k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2 A A A A A A A A G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T U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N j o w N T o 1 N C 4 x M z Q x O D Q y W i I g L z 4 8 R W 5 0 c n k g V H l w Z T 0 i R m l s b E N v b H V t b l R 5 c G V z I i B W Y W x 1 Z T 0 i c 0 J n W U Z C U V V G Q l F V R k J R V U Z C U V V G Q X d V R k J R V U Z B d 0 1 G Q l F V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j M g I C g 0 I D I 1 J S l f V D F f U m U w I D E 1 M F 9 N M C A w M F 9 O O S A w L 0 N o Y W 5 n Z W Q g V H l w Z T E u e 0 N v b H V t b j E u M S w w f S Z x d W 9 0 O y w m c X V v d D t T Z W N 0 a W 9 u M S 9 F N j M g I C g 0 I D I 1 J S l f V D F f U m U w I D E 1 M F 9 N M C A w M F 9 O O S A w L 0 N o Y W 5 n Z W Q g V H l w Z T E u e 0 N v b H V t b j E u M i w x f S Z x d W 9 0 O y w m c X V v d D t T Z W N 0 a W 9 u M S 9 F N j M g I C g 0 I D I 1 J S l f V D F f U m U w I D E 1 M F 9 N M C A w M F 9 O O S A w L 0 N o Y W 5 n Z W Q g V H l w Z T E u e 0 N v b H V t b j E u M y w y f S Z x d W 9 0 O y w m c X V v d D t T Z W N 0 a W 9 u M S 9 F N j M g I C g 0 I D I 1 J S l f V D F f U m U w I D E 1 M F 9 N M C A w M F 9 O O S A w L 0 N o Y W 5 n Z W Q g V H l w Z T E u e 0 N v b H V t b j E u N C w z f S Z x d W 9 0 O y w m c X V v d D t T Z W N 0 a W 9 u M S 9 F N j M g I C g 0 I D I 1 J S l f V D F f U m U w I D E 1 M F 9 N M C A w M F 9 O O S A w L 0 N o Y W 5 n Z W Q g V H l w Z T E u e 0 N v b H V t b j E u N S w 0 f S Z x d W 9 0 O y w m c X V v d D t T Z W N 0 a W 9 u M S 9 F N j M g I C g 0 I D I 1 J S l f V D F f U m U w I D E 1 M F 9 N M C A w M F 9 O O S A w L 0 N o Y W 5 n Z W Q g V H l w Z T E u e 0 N v b H V t b j E u N i w 1 f S Z x d W 9 0 O y w m c X V v d D t T Z W N 0 a W 9 u M S 9 F N j M g I C g 0 I D I 1 J S l f V D F f U m U w I D E 1 M F 9 N M C A w M F 9 O O S A w L 0 N o Y W 5 n Z W Q g V H l w Z T E u e 0 N v b H V t b j E u N y w 2 f S Z x d W 9 0 O y w m c X V v d D t T Z W N 0 a W 9 u M S 9 F N j M g I C g 0 I D I 1 J S l f V D F f U m U w I D E 1 M F 9 N M C A w M F 9 O O S A w L 0 N o Y W 5 n Z W Q g V H l w Z T E u e 0 N v b H V t b j E u O C w 3 f S Z x d W 9 0 O y w m c X V v d D t T Z W N 0 a W 9 u M S 9 F N j M g I C g 0 I D I 1 J S l f V D F f U m U w I D E 1 M F 9 N M C A w M F 9 O O S A w L 0 N o Y W 5 n Z W Q g V H l w Z T E u e 0 N v b H V t b j E u O S w 4 f S Z x d W 9 0 O y w m c X V v d D t T Z W N 0 a W 9 u M S 9 F N j M g I C g 0 I D I 1 J S l f V D F f U m U w I D E 1 M F 9 N M C A w M F 9 O O S A w L 0 N o Y W 5 n Z W Q g V H l w Z T E u e 0 N v b H V t b j E u M T A s O X 0 m c X V v d D s s J n F 1 b 3 Q 7 U 2 V j d G l v b j E v R T Y z I C A o N C A y N S U p X 1 Q x X 1 J l M C A x N T B f T T A g M D B f T j k g M C 9 D a G F u Z 2 V k I F R 5 c G U x L n t D b 2 x 1 b W 4 x L j E x L D E w f S Z x d W 9 0 O y w m c X V v d D t T Z W N 0 a W 9 u M S 9 F N j M g I C g 0 I D I 1 J S l f V D F f U m U w I D E 1 M F 9 N M C A w M F 9 O O S A w L 0 N o Y W 5 n Z W Q g V H l w Z T E u e 0 N v b H V t b j E u M T I s M T F 9 J n F 1 b 3 Q 7 L C Z x d W 9 0 O 1 N l Y 3 R p b 2 4 x L 0 U 2 M y A g K D Q g M j U l K V 9 U M V 9 S Z T A g M T U w X 0 0 w I D A w X 0 4 5 I D A v Q 2 h h b m d l Z C B U e X B l M S 5 7 Q 2 9 s d W 1 u M S 4 x M y w x M n 0 m c X V v d D s s J n F 1 b 3 Q 7 U 2 V j d G l v b j E v R T Y z I C A o N C A y N S U p X 1 Q x X 1 J l M C A x N T B f T T A g M D B f T j k g M C 9 D a G F u Z 2 V k I F R 5 c G U x L n t D b 2 x 1 b W 4 x L j E 0 L D E z f S Z x d W 9 0 O y w m c X V v d D t T Z W N 0 a W 9 u M S 9 F N j M g I C g 0 I D I 1 J S l f V D F f U m U w I D E 1 M F 9 N M C A w M F 9 O O S A w L 0 N o Y W 5 n Z W Q g V H l w Z T E u e 0 N v b H V t b j E u M T U s M T R 9 J n F 1 b 3 Q 7 L C Z x d W 9 0 O 1 N l Y 3 R p b 2 4 x L 0 U 2 M y A g K D Q g M j U l K V 9 U M V 9 S Z T A g M T U w X 0 0 w I D A w X 0 4 5 I D A v Q 2 h h b m d l Z C B U e X B l M S 5 7 Q 2 9 s d W 1 u M S 4 x N i w x N X 0 m c X V v d D s s J n F 1 b 3 Q 7 U 2 V j d G l v b j E v R T Y z I C A o N C A y N S U p X 1 Q x X 1 J l M C A x N T B f T T A g M D B f T j k g M C 9 D a G F u Z 2 V k I F R 5 c G U x L n t D b 2 x 1 b W 4 x L j E 3 L D E 2 f S Z x d W 9 0 O y w m c X V v d D t T Z W N 0 a W 9 u M S 9 F N j M g I C g 0 I D I 1 J S l f V D F f U m U w I D E 1 M F 9 N M C A w M F 9 O O S A w L 0 N o Y W 5 n Z W Q g V H l w Z T E u e 0 N v b H V t b j E u M T g s M T d 9 J n F 1 b 3 Q 7 L C Z x d W 9 0 O 1 N l Y 3 R p b 2 4 x L 0 U 2 M y A g K D Q g M j U l K V 9 U M V 9 S Z T A g M T U w X 0 0 w I D A w X 0 4 5 I D A v Q 2 h h b m d l Z C B U e X B l M S 5 7 Q 2 9 s d W 1 u M S 4 x O S w x O H 0 m c X V v d D s s J n F 1 b 3 Q 7 U 2 V j d G l v b j E v R T Y z I C A o N C A y N S U p X 1 Q x X 1 J l M C A x N T B f T T A g M D B f T j k g M C 9 D a G F u Z 2 V k I F R 5 c G U x L n t D b 2 x 1 b W 4 x L j I w L D E 5 f S Z x d W 9 0 O y w m c X V v d D t T Z W N 0 a W 9 u M S 9 F N j M g I C g 0 I D I 1 J S l f V D F f U m U w I D E 1 M F 9 N M C A w M F 9 O O S A w L 0 N o Y W 5 n Z W Q g V H l w Z T E u e 0 N v b H V t b j E u M j E s M j B 9 J n F 1 b 3 Q 7 L C Z x d W 9 0 O 1 N l Y 3 R p b 2 4 x L 0 U 2 M y A g K D Q g M j U l K V 9 U M V 9 S Z T A g M T U w X 0 0 w I D A w X 0 4 5 I D A v Q 2 h h b m d l Z C B U e X B l M S 5 7 Q 2 9 s d W 1 u M S 4 y M i w y M X 0 m c X V v d D s s J n F 1 b 3 Q 7 U 2 V j d G l v b j E v R T Y z I C A o N C A y N S U p X 1 Q x X 1 J l M C A x N T B f T T A g M D B f T j k g M C 9 D a G F u Z 2 V k I F R 5 c G U x L n t D b 2 x 1 b W 4 x L j I z L D I y f S Z x d W 9 0 O y w m c X V v d D t T Z W N 0 a W 9 u M S 9 F N j M g I C g 0 I D I 1 J S l f V D F f U m U w I D E 1 M F 9 N M C A w M F 9 O O S A w L 0 N o Y W 5 n Z W Q g V H l w Z T E u e 0 N v b H V t b j E u M j Q s M j N 9 J n F 1 b 3 Q 7 L C Z x d W 9 0 O 1 N l Y 3 R p b 2 4 x L 0 U 2 M y A g K D Q g M j U l K V 9 U M V 9 S Z T A g M T U w X 0 0 w I D A w X 0 4 5 I D A v Q 2 h h b m d l Z C B U e X B l M S 5 7 Q 2 9 s d W 1 u M S 4 y N S w y N H 0 m c X V v d D s s J n F 1 b 3 Q 7 U 2 V j d G l v b j E v R T Y z I C A o N C A y N S U p X 1 Q x X 1 J l M C A x N T B f T T A g M D B f T j k g M C 9 D a G F u Z 2 V k I F R 5 c G U x L n t D b 2 x 1 b W 4 x L j I 2 L D I 1 f S Z x d W 9 0 O y w m c X V v d D t T Z W N 0 a W 9 u M S 9 F N j M g I C g 0 I D I 1 J S l f V D F f U m U w I D E 1 M F 9 N M C A w M F 9 O O S A w L 0 N o Y W 5 n Z W Q g V H l w Z T E u e 0 N v b H V t b j E u M j c s M j Z 9 J n F 1 b 3 Q 7 L C Z x d W 9 0 O 1 N l Y 3 R p b 2 4 x L 0 U 2 M y A g K D Q g M j U l K V 9 U M V 9 S Z T A g M T U w X 0 0 w I D A w X 0 4 5 I D A v Q 2 h h b m d l Z C B U e X B l L n t D b 2 x 1 b W 4 y L D F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F N j M g I C g 0 I D I 1 J S l f V D F f U m U w I D E 1 M F 9 N M C A w M F 9 O O S A w L 0 N o Y W 5 n Z W Q g V H l w Z T E u e 0 N v b H V t b j E u M S w w f S Z x d W 9 0 O y w m c X V v d D t T Z W N 0 a W 9 u M S 9 F N j M g I C g 0 I D I 1 J S l f V D F f U m U w I D E 1 M F 9 N M C A w M F 9 O O S A w L 0 N o Y W 5 n Z W Q g V H l w Z T E u e 0 N v b H V t b j E u M i w x f S Z x d W 9 0 O y w m c X V v d D t T Z W N 0 a W 9 u M S 9 F N j M g I C g 0 I D I 1 J S l f V D F f U m U w I D E 1 M F 9 N M C A w M F 9 O O S A w L 0 N o Y W 5 n Z W Q g V H l w Z T E u e 0 N v b H V t b j E u M y w y f S Z x d W 9 0 O y w m c X V v d D t T Z W N 0 a W 9 u M S 9 F N j M g I C g 0 I D I 1 J S l f V D F f U m U w I D E 1 M F 9 N M C A w M F 9 O O S A w L 0 N o Y W 5 n Z W Q g V H l w Z T E u e 0 N v b H V t b j E u N C w z f S Z x d W 9 0 O y w m c X V v d D t T Z W N 0 a W 9 u M S 9 F N j M g I C g 0 I D I 1 J S l f V D F f U m U w I D E 1 M F 9 N M C A w M F 9 O O S A w L 0 N o Y W 5 n Z W Q g V H l w Z T E u e 0 N v b H V t b j E u N S w 0 f S Z x d W 9 0 O y w m c X V v d D t T Z W N 0 a W 9 u M S 9 F N j M g I C g 0 I D I 1 J S l f V D F f U m U w I D E 1 M F 9 N M C A w M F 9 O O S A w L 0 N o Y W 5 n Z W Q g V H l w Z T E u e 0 N v b H V t b j E u N i w 1 f S Z x d W 9 0 O y w m c X V v d D t T Z W N 0 a W 9 u M S 9 F N j M g I C g 0 I D I 1 J S l f V D F f U m U w I D E 1 M F 9 N M C A w M F 9 O O S A w L 0 N o Y W 5 n Z W Q g V H l w Z T E u e 0 N v b H V t b j E u N y w 2 f S Z x d W 9 0 O y w m c X V v d D t T Z W N 0 a W 9 u M S 9 F N j M g I C g 0 I D I 1 J S l f V D F f U m U w I D E 1 M F 9 N M C A w M F 9 O O S A w L 0 N o Y W 5 n Z W Q g V H l w Z T E u e 0 N v b H V t b j E u O C w 3 f S Z x d W 9 0 O y w m c X V v d D t T Z W N 0 a W 9 u M S 9 F N j M g I C g 0 I D I 1 J S l f V D F f U m U w I D E 1 M F 9 N M C A w M F 9 O O S A w L 0 N o Y W 5 n Z W Q g V H l w Z T E u e 0 N v b H V t b j E u O S w 4 f S Z x d W 9 0 O y w m c X V v d D t T Z W N 0 a W 9 u M S 9 F N j M g I C g 0 I D I 1 J S l f V D F f U m U w I D E 1 M F 9 N M C A w M F 9 O O S A w L 0 N o Y W 5 n Z W Q g V H l w Z T E u e 0 N v b H V t b j E u M T A s O X 0 m c X V v d D s s J n F 1 b 3 Q 7 U 2 V j d G l v b j E v R T Y z I C A o N C A y N S U p X 1 Q x X 1 J l M C A x N T B f T T A g M D B f T j k g M C 9 D a G F u Z 2 V k I F R 5 c G U x L n t D b 2 x 1 b W 4 x L j E x L D E w f S Z x d W 9 0 O y w m c X V v d D t T Z W N 0 a W 9 u M S 9 F N j M g I C g 0 I D I 1 J S l f V D F f U m U w I D E 1 M F 9 N M C A w M F 9 O O S A w L 0 N o Y W 5 n Z W Q g V H l w Z T E u e 0 N v b H V t b j E u M T I s M T F 9 J n F 1 b 3 Q 7 L C Z x d W 9 0 O 1 N l Y 3 R p b 2 4 x L 0 U 2 M y A g K D Q g M j U l K V 9 U M V 9 S Z T A g M T U w X 0 0 w I D A w X 0 4 5 I D A v Q 2 h h b m d l Z C B U e X B l M S 5 7 Q 2 9 s d W 1 u M S 4 x M y w x M n 0 m c X V v d D s s J n F 1 b 3 Q 7 U 2 V j d G l v b j E v R T Y z I C A o N C A y N S U p X 1 Q x X 1 J l M C A x N T B f T T A g M D B f T j k g M C 9 D a G F u Z 2 V k I F R 5 c G U x L n t D b 2 x 1 b W 4 x L j E 0 L D E z f S Z x d W 9 0 O y w m c X V v d D t T Z W N 0 a W 9 u M S 9 F N j M g I C g 0 I D I 1 J S l f V D F f U m U w I D E 1 M F 9 N M C A w M F 9 O O S A w L 0 N o Y W 5 n Z W Q g V H l w Z T E u e 0 N v b H V t b j E u M T U s M T R 9 J n F 1 b 3 Q 7 L C Z x d W 9 0 O 1 N l Y 3 R p b 2 4 x L 0 U 2 M y A g K D Q g M j U l K V 9 U M V 9 S Z T A g M T U w X 0 0 w I D A w X 0 4 5 I D A v Q 2 h h b m d l Z C B U e X B l M S 5 7 Q 2 9 s d W 1 u M S 4 x N i w x N X 0 m c X V v d D s s J n F 1 b 3 Q 7 U 2 V j d G l v b j E v R T Y z I C A o N C A y N S U p X 1 Q x X 1 J l M C A x N T B f T T A g M D B f T j k g M C 9 D a G F u Z 2 V k I F R 5 c G U x L n t D b 2 x 1 b W 4 x L j E 3 L D E 2 f S Z x d W 9 0 O y w m c X V v d D t T Z W N 0 a W 9 u M S 9 F N j M g I C g 0 I D I 1 J S l f V D F f U m U w I D E 1 M F 9 N M C A w M F 9 O O S A w L 0 N o Y W 5 n Z W Q g V H l w Z T E u e 0 N v b H V t b j E u M T g s M T d 9 J n F 1 b 3 Q 7 L C Z x d W 9 0 O 1 N l Y 3 R p b 2 4 x L 0 U 2 M y A g K D Q g M j U l K V 9 U M V 9 S Z T A g M T U w X 0 0 w I D A w X 0 4 5 I D A v Q 2 h h b m d l Z C B U e X B l M S 5 7 Q 2 9 s d W 1 u M S 4 x O S w x O H 0 m c X V v d D s s J n F 1 b 3 Q 7 U 2 V j d G l v b j E v R T Y z I C A o N C A y N S U p X 1 Q x X 1 J l M C A x N T B f T T A g M D B f T j k g M C 9 D a G F u Z 2 V k I F R 5 c G U x L n t D b 2 x 1 b W 4 x L j I w L D E 5 f S Z x d W 9 0 O y w m c X V v d D t T Z W N 0 a W 9 u M S 9 F N j M g I C g 0 I D I 1 J S l f V D F f U m U w I D E 1 M F 9 N M C A w M F 9 O O S A w L 0 N o Y W 5 n Z W Q g V H l w Z T E u e 0 N v b H V t b j E u M j E s M j B 9 J n F 1 b 3 Q 7 L C Z x d W 9 0 O 1 N l Y 3 R p b 2 4 x L 0 U 2 M y A g K D Q g M j U l K V 9 U M V 9 S Z T A g M T U w X 0 0 w I D A w X 0 4 5 I D A v Q 2 h h b m d l Z C B U e X B l M S 5 7 Q 2 9 s d W 1 u M S 4 y M i w y M X 0 m c X V v d D s s J n F 1 b 3 Q 7 U 2 V j d G l v b j E v R T Y z I C A o N C A y N S U p X 1 Q x X 1 J l M C A x N T B f T T A g M D B f T j k g M C 9 D a G F u Z 2 V k I F R 5 c G U x L n t D b 2 x 1 b W 4 x L j I z L D I y f S Z x d W 9 0 O y w m c X V v d D t T Z W N 0 a W 9 u M S 9 F N j M g I C g 0 I D I 1 J S l f V D F f U m U w I D E 1 M F 9 N M C A w M F 9 O O S A w L 0 N o Y W 5 n Z W Q g V H l w Z T E u e 0 N v b H V t b j E u M j Q s M j N 9 J n F 1 b 3 Q 7 L C Z x d W 9 0 O 1 N l Y 3 R p b 2 4 x L 0 U 2 M y A g K D Q g M j U l K V 9 U M V 9 S Z T A g M T U w X 0 0 w I D A w X 0 4 5 I D A v Q 2 h h b m d l Z C B U e X B l M S 5 7 Q 2 9 s d W 1 u M S 4 y N S w y N H 0 m c X V v d D s s J n F 1 b 3 Q 7 U 2 V j d G l v b j E v R T Y z I C A o N C A y N S U p X 1 Q x X 1 J l M C A x N T B f T T A g M D B f T j k g M C 9 D a G F u Z 2 V k I F R 5 c G U x L n t D b 2 x 1 b W 4 x L j I 2 L D I 1 f S Z x d W 9 0 O y w m c X V v d D t T Z W N 0 a W 9 u M S 9 F N j M g I C g 0 I D I 1 J S l f V D F f U m U w I D E 1 M F 9 N M C A w M F 9 O O S A w L 0 N o Y W 5 n Z W Q g V H l w Z T E u e 0 N v b H V t b j E u M j c s M j Z 9 J n F 1 b 3 Q 7 L C Z x d W 9 0 O 1 N l Y 3 R p b 2 4 x L 0 U 2 M y A g K D Q g M j U l K V 9 U M V 9 S Z T A g M T U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x N T B f T T A l M j A w M F 9 O O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T U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T U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T U w X 0 0 w J T I w M D B f T j k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x N T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B U k s l M j B Z J T I w Q U l S R k 9 J T F 9 U M V 9 S Z T A l M j A x N T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A 5 O j M x L j A x M T U y N z J a I i A v P j x F b n R y e S B U e X B l P S J G a W x s Q 2 9 s d W 1 u V H l w Z X M i I F Z h b H V l P S J z Q m d Z R k J R V U Z C U V V G Q l F V R k J R V U Z C U V V G Q l F V R k F 3 T U Z C Z 1 V G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Q V J L I F k g Q U l S R k 9 J T F 9 U M V 9 S Z T A g M T U w X 0 0 w I D A w X 0 4 5 I D A v Q 2 h h b m d l Z C B U e X B l M S 5 7 Q 2 9 s d W 1 u M S 4 x L D B 9 J n F 1 b 3 Q 7 L C Z x d W 9 0 O 1 N l Y 3 R p b 2 4 x L 0 N M Q V J L I F k g Q U l S R k 9 J T F 9 U M V 9 S Z T A g M T U w X 0 0 w I D A w X 0 4 5 I D A v Q 2 h h b m d l Z C B U e X B l M S 5 7 Q 2 9 s d W 1 u M S 4 y L D F 9 J n F 1 b 3 Q 7 L C Z x d W 9 0 O 1 N l Y 3 R p b 2 4 x L 0 N M Q V J L I F k g Q U l S R k 9 J T F 9 U M V 9 S Z T A g M T U w X 0 0 w I D A w X 0 4 5 I D A v Q 2 h h b m d l Z C B U e X B l M S 5 7 Q 2 9 s d W 1 u M S 4 z L D J 9 J n F 1 b 3 Q 7 L C Z x d W 9 0 O 1 N l Y 3 R p b 2 4 x L 0 N M Q V J L I F k g Q U l S R k 9 J T F 9 U M V 9 S Z T A g M T U w X 0 0 w I D A w X 0 4 5 I D A v Q 2 h h b m d l Z C B U e X B l M S 5 7 Q 2 9 s d W 1 u M S 4 0 L D N 9 J n F 1 b 3 Q 7 L C Z x d W 9 0 O 1 N l Y 3 R p b 2 4 x L 0 N M Q V J L I F k g Q U l S R k 9 J T F 9 U M V 9 S Z T A g M T U w X 0 0 w I D A w X 0 4 5 I D A v Q 2 h h b m d l Z C B U e X B l M S 5 7 Q 2 9 s d W 1 u M S 4 1 L D R 9 J n F 1 b 3 Q 7 L C Z x d W 9 0 O 1 N l Y 3 R p b 2 4 x L 0 N M Q V J L I F k g Q U l S R k 9 J T F 9 U M V 9 S Z T A g M T U w X 0 0 w I D A w X 0 4 5 I D A v Q 2 h h b m d l Z C B U e X B l M S 5 7 Q 2 9 s d W 1 u M S 4 2 L D V 9 J n F 1 b 3 Q 7 L C Z x d W 9 0 O 1 N l Y 3 R p b 2 4 x L 0 N M Q V J L I F k g Q U l S R k 9 J T F 9 U M V 9 S Z T A g M T U w X 0 0 w I D A w X 0 4 5 I D A v Q 2 h h b m d l Z C B U e X B l M S 5 7 Q 2 9 s d W 1 u M S 4 3 L D Z 9 J n F 1 b 3 Q 7 L C Z x d W 9 0 O 1 N l Y 3 R p b 2 4 x L 0 N M Q V J L I F k g Q U l S R k 9 J T F 9 U M V 9 S Z T A g M T U w X 0 0 w I D A w X 0 4 5 I D A v Q 2 h h b m d l Z C B U e X B l M S 5 7 Q 2 9 s d W 1 u M S 4 4 L D d 9 J n F 1 b 3 Q 7 L C Z x d W 9 0 O 1 N l Y 3 R p b 2 4 x L 0 N M Q V J L I F k g Q U l S R k 9 J T F 9 U M V 9 S Z T A g M T U w X 0 0 w I D A w X 0 4 5 I D A v Q 2 h h b m d l Z C B U e X B l M S 5 7 Q 2 9 s d W 1 u M S 4 5 L D h 9 J n F 1 b 3 Q 7 L C Z x d W 9 0 O 1 N l Y 3 R p b 2 4 x L 0 N M Q V J L I F k g Q U l S R k 9 J T F 9 U M V 9 S Z T A g M T U w X 0 0 w I D A w X 0 4 5 I D A v Q 2 h h b m d l Z C B U e X B l M S 5 7 Q 2 9 s d W 1 u M S 4 x M C w 5 f S Z x d W 9 0 O y w m c X V v d D t T Z W N 0 a W 9 u M S 9 D T E F S S y B Z I E F J U k Z P S U x f V D F f U m U w I D E 1 M F 9 N M C A w M F 9 O O S A w L 0 N o Y W 5 n Z W Q g V H l w Z T E u e 0 N v b H V t b j E u M T E s M T B 9 J n F 1 b 3 Q 7 L C Z x d W 9 0 O 1 N l Y 3 R p b 2 4 x L 0 N M Q V J L I F k g Q U l S R k 9 J T F 9 U M V 9 S Z T A g M T U w X 0 0 w I D A w X 0 4 5 I D A v Q 2 h h b m d l Z C B U e X B l M S 5 7 Q 2 9 s d W 1 u M S 4 x M i w x M X 0 m c X V v d D s s J n F 1 b 3 Q 7 U 2 V j d G l v b j E v Q 0 x B U k s g W S B B S V J G T 0 l M X 1 Q x X 1 J l M C A x N T B f T T A g M D B f T j k g M C 9 D a G F u Z 2 V k I F R 5 c G U x L n t D b 2 x 1 b W 4 x L j E z L D E y f S Z x d W 9 0 O y w m c X V v d D t T Z W N 0 a W 9 u M S 9 D T E F S S y B Z I E F J U k Z P S U x f V D F f U m U w I D E 1 M F 9 N M C A w M F 9 O O S A w L 0 N o Y W 5 n Z W Q g V H l w Z T E u e 0 N v b H V t b j E u M T Q s M T N 9 J n F 1 b 3 Q 7 L C Z x d W 9 0 O 1 N l Y 3 R p b 2 4 x L 0 N M Q V J L I F k g Q U l S R k 9 J T F 9 U M V 9 S Z T A g M T U w X 0 0 w I D A w X 0 4 5 I D A v Q 2 h h b m d l Z C B U e X B l M S 5 7 Q 2 9 s d W 1 u M S 4 x N S w x N H 0 m c X V v d D s s J n F 1 b 3 Q 7 U 2 V j d G l v b j E v Q 0 x B U k s g W S B B S V J G T 0 l M X 1 Q x X 1 J l M C A x N T B f T T A g M D B f T j k g M C 9 D a G F u Z 2 V k I F R 5 c G U x L n t D b 2 x 1 b W 4 x L j E 2 L D E 1 f S Z x d W 9 0 O y w m c X V v d D t T Z W N 0 a W 9 u M S 9 D T E F S S y B Z I E F J U k Z P S U x f V D F f U m U w I D E 1 M F 9 N M C A w M F 9 O O S A w L 0 N o Y W 5 n Z W Q g V H l w Z T E u e 0 N v b H V t b j E u M T c s M T Z 9 J n F 1 b 3 Q 7 L C Z x d W 9 0 O 1 N l Y 3 R p b 2 4 x L 0 N M Q V J L I F k g Q U l S R k 9 J T F 9 U M V 9 S Z T A g M T U w X 0 0 w I D A w X 0 4 5 I D A v Q 2 h h b m d l Z C B U e X B l M S 5 7 Q 2 9 s d W 1 u M S 4 x O C w x N 3 0 m c X V v d D s s J n F 1 b 3 Q 7 U 2 V j d G l v b j E v Q 0 x B U k s g W S B B S V J G T 0 l M X 1 Q x X 1 J l M C A x N T B f T T A g M D B f T j k g M C 9 D a G F u Z 2 V k I F R 5 c G U x L n t D b 2 x 1 b W 4 x L j E 5 L D E 4 f S Z x d W 9 0 O y w m c X V v d D t T Z W N 0 a W 9 u M S 9 D T E F S S y B Z I E F J U k Z P S U x f V D F f U m U w I D E 1 M F 9 N M C A w M F 9 O O S A w L 0 N o Y W 5 n Z W Q g V H l w Z T E u e 0 N v b H V t b j E u M j A s M T l 9 J n F 1 b 3 Q 7 L C Z x d W 9 0 O 1 N l Y 3 R p b 2 4 x L 0 N M Q V J L I F k g Q U l S R k 9 J T F 9 U M V 9 S Z T A g M T U w X 0 0 w I D A w X 0 4 5 I D A v Q 2 h h b m d l Z C B U e X B l M S 5 7 Q 2 9 s d W 1 u M S 4 y M S w y M H 0 m c X V v d D s s J n F 1 b 3 Q 7 U 2 V j d G l v b j E v Q 0 x B U k s g W S B B S V J G T 0 l M X 1 Q x X 1 J l M C A x N T B f T T A g M D B f T j k g M C 9 D a G F u Z 2 V k I F R 5 c G U x L n t D b 2 x 1 b W 4 x L j I y L D I x f S Z x d W 9 0 O y w m c X V v d D t T Z W N 0 a W 9 u M S 9 D T E F S S y B Z I E F J U k Z P S U x f V D F f U m U w I D E 1 M F 9 N M C A w M F 9 O O S A w L 0 N o Y W 5 n Z W Q g V H l w Z T E u e 0 N v b H V t b j E u M j M s M j J 9 J n F 1 b 3 Q 7 L C Z x d W 9 0 O 1 N l Y 3 R p b 2 4 x L 0 N M Q V J L I F k g Q U l S R k 9 J T F 9 U M V 9 S Z T A g M T U w X 0 0 w I D A w X 0 4 5 I D A v Q 2 h h b m d l Z C B U e X B l M S 5 7 Q 2 9 s d W 1 u M S 4 y N C w y M 3 0 m c X V v d D s s J n F 1 b 3 Q 7 U 2 V j d G l v b j E v Q 0 x B U k s g W S B B S V J G T 0 l M X 1 Q x X 1 J l M C A x N T B f T T A g M D B f T j k g M C 9 D a G F u Z 2 V k I F R 5 c G U x L n t D b 2 x 1 b W 4 x L j I 1 L D I 0 f S Z x d W 9 0 O y w m c X V v d D t T Z W N 0 a W 9 u M S 9 D T E F S S y B Z I E F J U k Z P S U x f V D F f U m U w I D E 1 M F 9 N M C A w M F 9 O O S A w L 0 N o Y W 5 n Z W Q g V H l w Z T E u e 0 N v b H V t b j E u M j Y s M j V 9 J n F 1 b 3 Q 7 L C Z x d W 9 0 O 1 N l Y 3 R p b 2 4 x L 0 N M Q V J L I F k g Q U l S R k 9 J T F 9 U M V 9 S Z T A g M T U w X 0 0 w I D A w X 0 4 5 I D A v Q 2 h h b m d l Z C B U e X B l M S 5 7 Q 2 9 s d W 1 u M S 4 y N y w y N n 0 m c X V v d D s s J n F 1 b 3 Q 7 U 2 V j d G l v b j E v Q 0 x B U k s g W S B B S V J G T 0 l M X 1 Q x X 1 J l M C A x N T B f T T A g M D B f T j k g M C 9 D a G F u Z 2 V k I F R 5 c G U u e 0 N v b H V t b j I s M X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N M Q V J L I F k g Q U l S R k 9 J T F 9 U M V 9 S Z T A g M T U w X 0 0 w I D A w X 0 4 5 I D A v Q 2 h h b m d l Z C B U e X B l M S 5 7 Q 2 9 s d W 1 u M S 4 x L D B 9 J n F 1 b 3 Q 7 L C Z x d W 9 0 O 1 N l Y 3 R p b 2 4 x L 0 N M Q V J L I F k g Q U l S R k 9 J T F 9 U M V 9 S Z T A g M T U w X 0 0 w I D A w X 0 4 5 I D A v Q 2 h h b m d l Z C B U e X B l M S 5 7 Q 2 9 s d W 1 u M S 4 y L D F 9 J n F 1 b 3 Q 7 L C Z x d W 9 0 O 1 N l Y 3 R p b 2 4 x L 0 N M Q V J L I F k g Q U l S R k 9 J T F 9 U M V 9 S Z T A g M T U w X 0 0 w I D A w X 0 4 5 I D A v Q 2 h h b m d l Z C B U e X B l M S 5 7 Q 2 9 s d W 1 u M S 4 z L D J 9 J n F 1 b 3 Q 7 L C Z x d W 9 0 O 1 N l Y 3 R p b 2 4 x L 0 N M Q V J L I F k g Q U l S R k 9 J T F 9 U M V 9 S Z T A g M T U w X 0 0 w I D A w X 0 4 5 I D A v Q 2 h h b m d l Z C B U e X B l M S 5 7 Q 2 9 s d W 1 u M S 4 0 L D N 9 J n F 1 b 3 Q 7 L C Z x d W 9 0 O 1 N l Y 3 R p b 2 4 x L 0 N M Q V J L I F k g Q U l S R k 9 J T F 9 U M V 9 S Z T A g M T U w X 0 0 w I D A w X 0 4 5 I D A v Q 2 h h b m d l Z C B U e X B l M S 5 7 Q 2 9 s d W 1 u M S 4 1 L D R 9 J n F 1 b 3 Q 7 L C Z x d W 9 0 O 1 N l Y 3 R p b 2 4 x L 0 N M Q V J L I F k g Q U l S R k 9 J T F 9 U M V 9 S Z T A g M T U w X 0 0 w I D A w X 0 4 5 I D A v Q 2 h h b m d l Z C B U e X B l M S 5 7 Q 2 9 s d W 1 u M S 4 2 L D V 9 J n F 1 b 3 Q 7 L C Z x d W 9 0 O 1 N l Y 3 R p b 2 4 x L 0 N M Q V J L I F k g Q U l S R k 9 J T F 9 U M V 9 S Z T A g M T U w X 0 0 w I D A w X 0 4 5 I D A v Q 2 h h b m d l Z C B U e X B l M S 5 7 Q 2 9 s d W 1 u M S 4 3 L D Z 9 J n F 1 b 3 Q 7 L C Z x d W 9 0 O 1 N l Y 3 R p b 2 4 x L 0 N M Q V J L I F k g Q U l S R k 9 J T F 9 U M V 9 S Z T A g M T U w X 0 0 w I D A w X 0 4 5 I D A v Q 2 h h b m d l Z C B U e X B l M S 5 7 Q 2 9 s d W 1 u M S 4 4 L D d 9 J n F 1 b 3 Q 7 L C Z x d W 9 0 O 1 N l Y 3 R p b 2 4 x L 0 N M Q V J L I F k g Q U l S R k 9 J T F 9 U M V 9 S Z T A g M T U w X 0 0 w I D A w X 0 4 5 I D A v Q 2 h h b m d l Z C B U e X B l M S 5 7 Q 2 9 s d W 1 u M S 4 5 L D h 9 J n F 1 b 3 Q 7 L C Z x d W 9 0 O 1 N l Y 3 R p b 2 4 x L 0 N M Q V J L I F k g Q U l S R k 9 J T F 9 U M V 9 S Z T A g M T U w X 0 0 w I D A w X 0 4 5 I D A v Q 2 h h b m d l Z C B U e X B l M S 5 7 Q 2 9 s d W 1 u M S 4 x M C w 5 f S Z x d W 9 0 O y w m c X V v d D t T Z W N 0 a W 9 u M S 9 D T E F S S y B Z I E F J U k Z P S U x f V D F f U m U w I D E 1 M F 9 N M C A w M F 9 O O S A w L 0 N o Y W 5 n Z W Q g V H l w Z T E u e 0 N v b H V t b j E u M T E s M T B 9 J n F 1 b 3 Q 7 L C Z x d W 9 0 O 1 N l Y 3 R p b 2 4 x L 0 N M Q V J L I F k g Q U l S R k 9 J T F 9 U M V 9 S Z T A g M T U w X 0 0 w I D A w X 0 4 5 I D A v Q 2 h h b m d l Z C B U e X B l M S 5 7 Q 2 9 s d W 1 u M S 4 x M i w x M X 0 m c X V v d D s s J n F 1 b 3 Q 7 U 2 V j d G l v b j E v Q 0 x B U k s g W S B B S V J G T 0 l M X 1 Q x X 1 J l M C A x N T B f T T A g M D B f T j k g M C 9 D a G F u Z 2 V k I F R 5 c G U x L n t D b 2 x 1 b W 4 x L j E z L D E y f S Z x d W 9 0 O y w m c X V v d D t T Z W N 0 a W 9 u M S 9 D T E F S S y B Z I E F J U k Z P S U x f V D F f U m U w I D E 1 M F 9 N M C A w M F 9 O O S A w L 0 N o Y W 5 n Z W Q g V H l w Z T E u e 0 N v b H V t b j E u M T Q s M T N 9 J n F 1 b 3 Q 7 L C Z x d W 9 0 O 1 N l Y 3 R p b 2 4 x L 0 N M Q V J L I F k g Q U l S R k 9 J T F 9 U M V 9 S Z T A g M T U w X 0 0 w I D A w X 0 4 5 I D A v Q 2 h h b m d l Z C B U e X B l M S 5 7 Q 2 9 s d W 1 u M S 4 x N S w x N H 0 m c X V v d D s s J n F 1 b 3 Q 7 U 2 V j d G l v b j E v Q 0 x B U k s g W S B B S V J G T 0 l M X 1 Q x X 1 J l M C A x N T B f T T A g M D B f T j k g M C 9 D a G F u Z 2 V k I F R 5 c G U x L n t D b 2 x 1 b W 4 x L j E 2 L D E 1 f S Z x d W 9 0 O y w m c X V v d D t T Z W N 0 a W 9 u M S 9 D T E F S S y B Z I E F J U k Z P S U x f V D F f U m U w I D E 1 M F 9 N M C A w M F 9 O O S A w L 0 N o Y W 5 n Z W Q g V H l w Z T E u e 0 N v b H V t b j E u M T c s M T Z 9 J n F 1 b 3 Q 7 L C Z x d W 9 0 O 1 N l Y 3 R p b 2 4 x L 0 N M Q V J L I F k g Q U l S R k 9 J T F 9 U M V 9 S Z T A g M T U w X 0 0 w I D A w X 0 4 5 I D A v Q 2 h h b m d l Z C B U e X B l M S 5 7 Q 2 9 s d W 1 u M S 4 x O C w x N 3 0 m c X V v d D s s J n F 1 b 3 Q 7 U 2 V j d G l v b j E v Q 0 x B U k s g W S B B S V J G T 0 l M X 1 Q x X 1 J l M C A x N T B f T T A g M D B f T j k g M C 9 D a G F u Z 2 V k I F R 5 c G U x L n t D b 2 x 1 b W 4 x L j E 5 L D E 4 f S Z x d W 9 0 O y w m c X V v d D t T Z W N 0 a W 9 u M S 9 D T E F S S y B Z I E F J U k Z P S U x f V D F f U m U w I D E 1 M F 9 N M C A w M F 9 O O S A w L 0 N o Y W 5 n Z W Q g V H l w Z T E u e 0 N v b H V t b j E u M j A s M T l 9 J n F 1 b 3 Q 7 L C Z x d W 9 0 O 1 N l Y 3 R p b 2 4 x L 0 N M Q V J L I F k g Q U l S R k 9 J T F 9 U M V 9 S Z T A g M T U w X 0 0 w I D A w X 0 4 5 I D A v Q 2 h h b m d l Z C B U e X B l M S 5 7 Q 2 9 s d W 1 u M S 4 y M S w y M H 0 m c X V v d D s s J n F 1 b 3 Q 7 U 2 V j d G l v b j E v Q 0 x B U k s g W S B B S V J G T 0 l M X 1 Q x X 1 J l M C A x N T B f T T A g M D B f T j k g M C 9 D a G F u Z 2 V k I F R 5 c G U x L n t D b 2 x 1 b W 4 x L j I y L D I x f S Z x d W 9 0 O y w m c X V v d D t T Z W N 0 a W 9 u M S 9 D T E F S S y B Z I E F J U k Z P S U x f V D F f U m U w I D E 1 M F 9 N M C A w M F 9 O O S A w L 0 N o Y W 5 n Z W Q g V H l w Z T E u e 0 N v b H V t b j E u M j M s M j J 9 J n F 1 b 3 Q 7 L C Z x d W 9 0 O 1 N l Y 3 R p b 2 4 x L 0 N M Q V J L I F k g Q U l S R k 9 J T F 9 U M V 9 S Z T A g M T U w X 0 0 w I D A w X 0 4 5 I D A v Q 2 h h b m d l Z C B U e X B l M S 5 7 Q 2 9 s d W 1 u M S 4 y N C w y M 3 0 m c X V v d D s s J n F 1 b 3 Q 7 U 2 V j d G l v b j E v Q 0 x B U k s g W S B B S V J G T 0 l M X 1 Q x X 1 J l M C A x N T B f T T A g M D B f T j k g M C 9 D a G F u Z 2 V k I F R 5 c G U x L n t D b 2 x 1 b W 4 x L j I 1 L D I 0 f S Z x d W 9 0 O y w m c X V v d D t T Z W N 0 a W 9 u M S 9 D T E F S S y B Z I E F J U k Z P S U x f V D F f U m U w I D E 1 M F 9 N M C A w M F 9 O O S A w L 0 N o Y W 5 n Z W Q g V H l w Z T E u e 0 N v b H V t b j E u M j Y s M j V 9 J n F 1 b 3 Q 7 L C Z x d W 9 0 O 1 N l Y 3 R p b 2 4 x L 0 N M Q V J L I F k g Q U l S R k 9 J T F 9 U M V 9 S Z T A g M T U w X 0 0 w I D A w X 0 4 5 I D A v Q 2 h h b m d l Z C B U e X B l M S 5 7 Q 2 9 s d W 1 u M S 4 y N y w y N n 0 m c X V v d D s s J n F 1 b 3 Q 7 U 2 V j d G l v b j E v Q 0 x B U k s g W S B B S V J G T 0 l M X 1 Q x X 1 J l M C A x N T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Q V J L J T I w W S U y M E F J U k Z P S U x f V D F f U m U w J T I w M T U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Q V J L J T I w W S U y M E F J U k Z P S U x f V D F f U m U w J T I w M T U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B U k s l M j B Z J T I w Q U l S R k 9 J T F 9 U M V 9 S Z T A l M j A x N T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F S S y U y M F k l M j B B S V J G T 0 l M X 1 Q x X 1 J l M C U y M D E 1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B U k s l M j B Z J T I w Q U l S R k 9 J T F 9 U M V 9 S Z T A l M j A x N T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5 M y U y M C U y M C g x M C U y M D I y J T I 1 K V 9 U M V 9 S Z T A l M j A x N T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E y O j M z L j k z N z Q 1 N j d a I i A v P j x F b n R y e S B U e X B l P S J G a W x s Q 2 9 s d W 1 u V H l w Z X M i I F Z h b H V l P S J z Q m d Z R k J R V U Z C U V V G Q l F V R k J R V U Z C U V V G Q l F V R k F 3 V U Z C U V V G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x O T M g I C g x M C A y M i U p X 1 Q x X 1 J l M C A x N T B f T T A g M D B f T j k g M C 9 D a G F u Z 2 V k I F R 5 c G U x L n t D b 2 x 1 b W 4 x L j E s M H 0 m c X V v d D s s J n F 1 b 3 Q 7 U 2 V j d G l v b j E v R T E 5 M y A g K D E w I D I y J S l f V D F f U m U w I D E 1 M F 9 N M C A w M F 9 O O S A w L 0 N o Y W 5 n Z W Q g V H l w Z T E u e 0 N v b H V t b j E u M i w x f S Z x d W 9 0 O y w m c X V v d D t T Z W N 0 a W 9 u M S 9 F M T k z I C A o M T A g M j I l K V 9 U M V 9 S Z T A g M T U w X 0 0 w I D A w X 0 4 5 I D A v Q 2 h h b m d l Z C B U e X B l M S 5 7 Q 2 9 s d W 1 u M S 4 z L D J 9 J n F 1 b 3 Q 7 L C Z x d W 9 0 O 1 N l Y 3 R p b 2 4 x L 0 U x O T M g I C g x M C A y M i U p X 1 Q x X 1 J l M C A x N T B f T T A g M D B f T j k g M C 9 D a G F u Z 2 V k I F R 5 c G U x L n t D b 2 x 1 b W 4 x L j Q s M 3 0 m c X V v d D s s J n F 1 b 3 Q 7 U 2 V j d G l v b j E v R T E 5 M y A g K D E w I D I y J S l f V D F f U m U w I D E 1 M F 9 N M C A w M F 9 O O S A w L 0 N o Y W 5 n Z W Q g V H l w Z T E u e 0 N v b H V t b j E u N S w 0 f S Z x d W 9 0 O y w m c X V v d D t T Z W N 0 a W 9 u M S 9 F M T k z I C A o M T A g M j I l K V 9 U M V 9 S Z T A g M T U w X 0 0 w I D A w X 0 4 5 I D A v Q 2 h h b m d l Z C B U e X B l M S 5 7 Q 2 9 s d W 1 u M S 4 2 L D V 9 J n F 1 b 3 Q 7 L C Z x d W 9 0 O 1 N l Y 3 R p b 2 4 x L 0 U x O T M g I C g x M C A y M i U p X 1 Q x X 1 J l M C A x N T B f T T A g M D B f T j k g M C 9 D a G F u Z 2 V k I F R 5 c G U x L n t D b 2 x 1 b W 4 x L j c s N n 0 m c X V v d D s s J n F 1 b 3 Q 7 U 2 V j d G l v b j E v R T E 5 M y A g K D E w I D I y J S l f V D F f U m U w I D E 1 M F 9 N M C A w M F 9 O O S A w L 0 N o Y W 5 n Z W Q g V H l w Z T E u e 0 N v b H V t b j E u O C w 3 f S Z x d W 9 0 O y w m c X V v d D t T Z W N 0 a W 9 u M S 9 F M T k z I C A o M T A g M j I l K V 9 U M V 9 S Z T A g M T U w X 0 0 w I D A w X 0 4 5 I D A v Q 2 h h b m d l Z C B U e X B l M S 5 7 Q 2 9 s d W 1 u M S 4 5 L D h 9 J n F 1 b 3 Q 7 L C Z x d W 9 0 O 1 N l Y 3 R p b 2 4 x L 0 U x O T M g I C g x M C A y M i U p X 1 Q x X 1 J l M C A x N T B f T T A g M D B f T j k g M C 9 D a G F u Z 2 V k I F R 5 c G U x L n t D b 2 x 1 b W 4 x L j E w L D l 9 J n F 1 b 3 Q 7 L C Z x d W 9 0 O 1 N l Y 3 R p b 2 4 x L 0 U x O T M g I C g x M C A y M i U p X 1 Q x X 1 J l M C A x N T B f T T A g M D B f T j k g M C 9 D a G F u Z 2 V k I F R 5 c G U x L n t D b 2 x 1 b W 4 x L j E x L D E w f S Z x d W 9 0 O y w m c X V v d D t T Z W N 0 a W 9 u M S 9 F M T k z I C A o M T A g M j I l K V 9 U M V 9 S Z T A g M T U w X 0 0 w I D A w X 0 4 5 I D A v Q 2 h h b m d l Z C B U e X B l M S 5 7 Q 2 9 s d W 1 u M S 4 x M i w x M X 0 m c X V v d D s s J n F 1 b 3 Q 7 U 2 V j d G l v b j E v R T E 5 M y A g K D E w I D I y J S l f V D F f U m U w I D E 1 M F 9 N M C A w M F 9 O O S A w L 0 N o Y W 5 n Z W Q g V H l w Z T E u e 0 N v b H V t b j E u M T M s M T J 9 J n F 1 b 3 Q 7 L C Z x d W 9 0 O 1 N l Y 3 R p b 2 4 x L 0 U x O T M g I C g x M C A y M i U p X 1 Q x X 1 J l M C A x N T B f T T A g M D B f T j k g M C 9 D a G F u Z 2 V k I F R 5 c G U x L n t D b 2 x 1 b W 4 x L j E 0 L D E z f S Z x d W 9 0 O y w m c X V v d D t T Z W N 0 a W 9 u M S 9 F M T k z I C A o M T A g M j I l K V 9 U M V 9 S Z T A g M T U w X 0 0 w I D A w X 0 4 5 I D A v Q 2 h h b m d l Z C B U e X B l M S 5 7 Q 2 9 s d W 1 u M S 4 x N S w x N H 0 m c X V v d D s s J n F 1 b 3 Q 7 U 2 V j d G l v b j E v R T E 5 M y A g K D E w I D I y J S l f V D F f U m U w I D E 1 M F 9 N M C A w M F 9 O O S A w L 0 N o Y W 5 n Z W Q g V H l w Z T E u e 0 N v b H V t b j E u M T Y s M T V 9 J n F 1 b 3 Q 7 L C Z x d W 9 0 O 1 N l Y 3 R p b 2 4 x L 0 U x O T M g I C g x M C A y M i U p X 1 Q x X 1 J l M C A x N T B f T T A g M D B f T j k g M C 9 D a G F u Z 2 V k I F R 5 c G U x L n t D b 2 x 1 b W 4 x L j E 3 L D E 2 f S Z x d W 9 0 O y w m c X V v d D t T Z W N 0 a W 9 u M S 9 F M T k z I C A o M T A g M j I l K V 9 U M V 9 S Z T A g M T U w X 0 0 w I D A w X 0 4 5 I D A v Q 2 h h b m d l Z C B U e X B l M S 5 7 Q 2 9 s d W 1 u M S 4 x O C w x N 3 0 m c X V v d D s s J n F 1 b 3 Q 7 U 2 V j d G l v b j E v R T E 5 M y A g K D E w I D I y J S l f V D F f U m U w I D E 1 M F 9 N M C A w M F 9 O O S A w L 0 N o Y W 5 n Z W Q g V H l w Z T E u e 0 N v b H V t b j E u M T k s M T h 9 J n F 1 b 3 Q 7 L C Z x d W 9 0 O 1 N l Y 3 R p b 2 4 x L 0 U x O T M g I C g x M C A y M i U p X 1 Q x X 1 J l M C A x N T B f T T A g M D B f T j k g M C 9 D a G F u Z 2 V k I F R 5 c G U x L n t D b 2 x 1 b W 4 x L j I w L D E 5 f S Z x d W 9 0 O y w m c X V v d D t T Z W N 0 a W 9 u M S 9 F M T k z I C A o M T A g M j I l K V 9 U M V 9 S Z T A g M T U w X 0 0 w I D A w X 0 4 5 I D A v Q 2 h h b m d l Z C B U e X B l M S 5 7 Q 2 9 s d W 1 u M S 4 y M S w y M H 0 m c X V v d D s s J n F 1 b 3 Q 7 U 2 V j d G l v b j E v R T E 5 M y A g K D E w I D I y J S l f V D F f U m U w I D E 1 M F 9 N M C A w M F 9 O O S A w L 0 N o Y W 5 n Z W Q g V H l w Z T E u e 0 N v b H V t b j E u M j I s M j F 9 J n F 1 b 3 Q 7 L C Z x d W 9 0 O 1 N l Y 3 R p b 2 4 x L 0 U x O T M g I C g x M C A y M i U p X 1 Q x X 1 J l M C A x N T B f T T A g M D B f T j k g M C 9 D a G F u Z 2 V k I F R 5 c G U x L n t D b 2 x 1 b W 4 x L j I z L D I y f S Z x d W 9 0 O y w m c X V v d D t T Z W N 0 a W 9 u M S 9 F M T k z I C A o M T A g M j I l K V 9 U M V 9 S Z T A g M T U w X 0 0 w I D A w X 0 4 5 I D A v Q 2 h h b m d l Z C B U e X B l M S 5 7 Q 2 9 s d W 1 u M S 4 y N C w y M 3 0 m c X V v d D s s J n F 1 b 3 Q 7 U 2 V j d G l v b j E v R T E 5 M y A g K D E w I D I y J S l f V D F f U m U w I D E 1 M F 9 N M C A w M F 9 O O S A w L 0 N o Y W 5 n Z W Q g V H l w Z T E u e 0 N v b H V t b j E u M j U s M j R 9 J n F 1 b 3 Q 7 L C Z x d W 9 0 O 1 N l Y 3 R p b 2 4 x L 0 U x O T M g I C g x M C A y M i U p X 1 Q x X 1 J l M C A x N T B f T T A g M D B f T j k g M C 9 D a G F u Z 2 V k I F R 5 c G U x L n t D b 2 x 1 b W 4 x L j I 2 L D I 1 f S Z x d W 9 0 O y w m c X V v d D t T Z W N 0 a W 9 u M S 9 F M T k z I C A o M T A g M j I l K V 9 U M V 9 S Z T A g M T U w X 0 0 w I D A w X 0 4 5 I D A v Q 2 h h b m d l Z C B U e X B l M S 5 7 Q 2 9 s d W 1 u M S 4 y N y w y N n 0 m c X V v d D s s J n F 1 b 3 Q 7 U 2 V j d G l v b j E v R T E 5 M y A g K D E w I D I y J S l f V D F f U m U w I D E 1 M F 9 N M C A w M F 9 O O S A w L 0 N o Y W 5 n Z W Q g V H l w Z S 5 7 Q 2 9 s d W 1 u M i w x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T E 5 M y A g K D E w I D I y J S l f V D F f U m U w I D E 1 M F 9 N M C A w M F 9 O O S A w L 0 N o Y W 5 n Z W Q g V H l w Z T E u e 0 N v b H V t b j E u M S w w f S Z x d W 9 0 O y w m c X V v d D t T Z W N 0 a W 9 u M S 9 F M T k z I C A o M T A g M j I l K V 9 U M V 9 S Z T A g M T U w X 0 0 w I D A w X 0 4 5 I D A v Q 2 h h b m d l Z C B U e X B l M S 5 7 Q 2 9 s d W 1 u M S 4 y L D F 9 J n F 1 b 3 Q 7 L C Z x d W 9 0 O 1 N l Y 3 R p b 2 4 x L 0 U x O T M g I C g x M C A y M i U p X 1 Q x X 1 J l M C A x N T B f T T A g M D B f T j k g M C 9 D a G F u Z 2 V k I F R 5 c G U x L n t D b 2 x 1 b W 4 x L j M s M n 0 m c X V v d D s s J n F 1 b 3 Q 7 U 2 V j d G l v b j E v R T E 5 M y A g K D E w I D I y J S l f V D F f U m U w I D E 1 M F 9 N M C A w M F 9 O O S A w L 0 N o Y W 5 n Z W Q g V H l w Z T E u e 0 N v b H V t b j E u N C w z f S Z x d W 9 0 O y w m c X V v d D t T Z W N 0 a W 9 u M S 9 F M T k z I C A o M T A g M j I l K V 9 U M V 9 S Z T A g M T U w X 0 0 w I D A w X 0 4 5 I D A v Q 2 h h b m d l Z C B U e X B l M S 5 7 Q 2 9 s d W 1 u M S 4 1 L D R 9 J n F 1 b 3 Q 7 L C Z x d W 9 0 O 1 N l Y 3 R p b 2 4 x L 0 U x O T M g I C g x M C A y M i U p X 1 Q x X 1 J l M C A x N T B f T T A g M D B f T j k g M C 9 D a G F u Z 2 V k I F R 5 c G U x L n t D b 2 x 1 b W 4 x L j Y s N X 0 m c X V v d D s s J n F 1 b 3 Q 7 U 2 V j d G l v b j E v R T E 5 M y A g K D E w I D I y J S l f V D F f U m U w I D E 1 M F 9 N M C A w M F 9 O O S A w L 0 N o Y W 5 n Z W Q g V H l w Z T E u e 0 N v b H V t b j E u N y w 2 f S Z x d W 9 0 O y w m c X V v d D t T Z W N 0 a W 9 u M S 9 F M T k z I C A o M T A g M j I l K V 9 U M V 9 S Z T A g M T U w X 0 0 w I D A w X 0 4 5 I D A v Q 2 h h b m d l Z C B U e X B l M S 5 7 Q 2 9 s d W 1 u M S 4 4 L D d 9 J n F 1 b 3 Q 7 L C Z x d W 9 0 O 1 N l Y 3 R p b 2 4 x L 0 U x O T M g I C g x M C A y M i U p X 1 Q x X 1 J l M C A x N T B f T T A g M D B f T j k g M C 9 D a G F u Z 2 V k I F R 5 c G U x L n t D b 2 x 1 b W 4 x L j k s O H 0 m c X V v d D s s J n F 1 b 3 Q 7 U 2 V j d G l v b j E v R T E 5 M y A g K D E w I D I y J S l f V D F f U m U w I D E 1 M F 9 N M C A w M F 9 O O S A w L 0 N o Y W 5 n Z W Q g V H l w Z T E u e 0 N v b H V t b j E u M T A s O X 0 m c X V v d D s s J n F 1 b 3 Q 7 U 2 V j d G l v b j E v R T E 5 M y A g K D E w I D I y J S l f V D F f U m U w I D E 1 M F 9 N M C A w M F 9 O O S A w L 0 N o Y W 5 n Z W Q g V H l w Z T E u e 0 N v b H V t b j E u M T E s M T B 9 J n F 1 b 3 Q 7 L C Z x d W 9 0 O 1 N l Y 3 R p b 2 4 x L 0 U x O T M g I C g x M C A y M i U p X 1 Q x X 1 J l M C A x N T B f T T A g M D B f T j k g M C 9 D a G F u Z 2 V k I F R 5 c G U x L n t D b 2 x 1 b W 4 x L j E y L D E x f S Z x d W 9 0 O y w m c X V v d D t T Z W N 0 a W 9 u M S 9 F M T k z I C A o M T A g M j I l K V 9 U M V 9 S Z T A g M T U w X 0 0 w I D A w X 0 4 5 I D A v Q 2 h h b m d l Z C B U e X B l M S 5 7 Q 2 9 s d W 1 u M S 4 x M y w x M n 0 m c X V v d D s s J n F 1 b 3 Q 7 U 2 V j d G l v b j E v R T E 5 M y A g K D E w I D I y J S l f V D F f U m U w I D E 1 M F 9 N M C A w M F 9 O O S A w L 0 N o Y W 5 n Z W Q g V H l w Z T E u e 0 N v b H V t b j E u M T Q s M T N 9 J n F 1 b 3 Q 7 L C Z x d W 9 0 O 1 N l Y 3 R p b 2 4 x L 0 U x O T M g I C g x M C A y M i U p X 1 Q x X 1 J l M C A x N T B f T T A g M D B f T j k g M C 9 D a G F u Z 2 V k I F R 5 c G U x L n t D b 2 x 1 b W 4 x L j E 1 L D E 0 f S Z x d W 9 0 O y w m c X V v d D t T Z W N 0 a W 9 u M S 9 F M T k z I C A o M T A g M j I l K V 9 U M V 9 S Z T A g M T U w X 0 0 w I D A w X 0 4 5 I D A v Q 2 h h b m d l Z C B U e X B l M S 5 7 Q 2 9 s d W 1 u M S 4 x N i w x N X 0 m c X V v d D s s J n F 1 b 3 Q 7 U 2 V j d G l v b j E v R T E 5 M y A g K D E w I D I y J S l f V D F f U m U w I D E 1 M F 9 N M C A w M F 9 O O S A w L 0 N o Y W 5 n Z W Q g V H l w Z T E u e 0 N v b H V t b j E u M T c s M T Z 9 J n F 1 b 3 Q 7 L C Z x d W 9 0 O 1 N l Y 3 R p b 2 4 x L 0 U x O T M g I C g x M C A y M i U p X 1 Q x X 1 J l M C A x N T B f T T A g M D B f T j k g M C 9 D a G F u Z 2 V k I F R 5 c G U x L n t D b 2 x 1 b W 4 x L j E 4 L D E 3 f S Z x d W 9 0 O y w m c X V v d D t T Z W N 0 a W 9 u M S 9 F M T k z I C A o M T A g M j I l K V 9 U M V 9 S Z T A g M T U w X 0 0 w I D A w X 0 4 5 I D A v Q 2 h h b m d l Z C B U e X B l M S 5 7 Q 2 9 s d W 1 u M S 4 x O S w x O H 0 m c X V v d D s s J n F 1 b 3 Q 7 U 2 V j d G l v b j E v R T E 5 M y A g K D E w I D I y J S l f V D F f U m U w I D E 1 M F 9 N M C A w M F 9 O O S A w L 0 N o Y W 5 n Z W Q g V H l w Z T E u e 0 N v b H V t b j E u M j A s M T l 9 J n F 1 b 3 Q 7 L C Z x d W 9 0 O 1 N l Y 3 R p b 2 4 x L 0 U x O T M g I C g x M C A y M i U p X 1 Q x X 1 J l M C A x N T B f T T A g M D B f T j k g M C 9 D a G F u Z 2 V k I F R 5 c G U x L n t D b 2 x 1 b W 4 x L j I x L D I w f S Z x d W 9 0 O y w m c X V v d D t T Z W N 0 a W 9 u M S 9 F M T k z I C A o M T A g M j I l K V 9 U M V 9 S Z T A g M T U w X 0 0 w I D A w X 0 4 5 I D A v Q 2 h h b m d l Z C B U e X B l M S 5 7 Q 2 9 s d W 1 u M S 4 y M i w y M X 0 m c X V v d D s s J n F 1 b 3 Q 7 U 2 V j d G l v b j E v R T E 5 M y A g K D E w I D I y J S l f V D F f U m U w I D E 1 M F 9 N M C A w M F 9 O O S A w L 0 N o Y W 5 n Z W Q g V H l w Z T E u e 0 N v b H V t b j E u M j M s M j J 9 J n F 1 b 3 Q 7 L C Z x d W 9 0 O 1 N l Y 3 R p b 2 4 x L 0 U x O T M g I C g x M C A y M i U p X 1 Q x X 1 J l M C A x N T B f T T A g M D B f T j k g M C 9 D a G F u Z 2 V k I F R 5 c G U x L n t D b 2 x 1 b W 4 x L j I 0 L D I z f S Z x d W 9 0 O y w m c X V v d D t T Z W N 0 a W 9 u M S 9 F M T k z I C A o M T A g M j I l K V 9 U M V 9 S Z T A g M T U w X 0 0 w I D A w X 0 4 5 I D A v Q 2 h h b m d l Z C B U e X B l M S 5 7 Q 2 9 s d W 1 u M S 4 y N S w y N H 0 m c X V v d D s s J n F 1 b 3 Q 7 U 2 V j d G l v b j E v R T E 5 M y A g K D E w I D I y J S l f V D F f U m U w I D E 1 M F 9 N M C A w M F 9 O O S A w L 0 N o Y W 5 n Z W Q g V H l w Z T E u e 0 N v b H V t b j E u M j Y s M j V 9 J n F 1 b 3 Q 7 L C Z x d W 9 0 O 1 N l Y 3 R p b 2 4 x L 0 U x O T M g I C g x M C A y M i U p X 1 Q x X 1 J l M C A x N T B f T T A g M D B f T j k g M C 9 D a G F u Z 2 V k I F R 5 c G U x L n t D b 2 x 1 b W 4 x L j I 3 L D I 2 f S Z x d W 9 0 O y w m c X V v d D t T Z W N 0 a W 9 u M S 9 F M T k z I C A o M T A g M j I l K V 9 U M V 9 S Z T A g M T U w X 0 0 w I D A w X 0 4 5 I D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T k z J T I w J T I w K D E w J T I w M j I l M j U p X 1 Q x X 1 J l M C U y M D E 1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T k z J T I w J T I w K D E w J T I w M j I l M j U p X 1 Q x X 1 J l M C U y M D E 1 M F 9 N M C U y M D A w X 0 4 5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x O T M l M j A l M j A o M T A l M j A y M i U y N S l f V D F f U m U w J T I w M T U w X 0 0 w J T I w M D B f T j k l M j A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5 M y U y M C U y M C g x M C U y M D I y J T I 1 K V 9 U M V 9 S Z T A l M j A x N T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x O T M l M j A l M j A o M T A l M j A y M i U y N S l f V D F f U m U w J T I w M T U w X 0 0 w J T I w M D B f T j k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Q S 1 E J T I w M T A l M j U l M j B B S V J G T 0 l M X 1 Q x X 1 J l M C U y M D E 1 M F 9 N M C U y M D A w X 0 4 5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D c 6 M D A 6 N T M u M j Q x M z M 4 N 1 o i I C 8 + P E V u d H J 5 I F R 5 c G U 9 I k Z p b G x D b 2 x 1 b W 5 U e X B l c y I g V m F s d W U 9 I n N C Z 1 l G Q l F V R k J R V U Z C U V V G Q l F V R k J R V U Z C U V V G Q X d N R k J R V U Z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B L U Q g M T A l I E F J U k Z P S U x f V D F f U m U w I D E 1 M F 9 N M C A w M F 9 O O S A w L 0 N o Y W 5 n Z W Q g V H l w Z T E u e 0 N v b H V t b j E u M S w w f S Z x d W 9 0 O y w m c X V v d D t T Z W N 0 a W 9 u M S 9 B U k E t R C A x M C U g Q U l S R k 9 J T F 9 U M V 9 S Z T A g M T U w X 0 0 w I D A w X 0 4 5 I D A v Q 2 h h b m d l Z C B U e X B l M S 5 7 Q 2 9 s d W 1 u M S 4 y L D F 9 J n F 1 b 3 Q 7 L C Z x d W 9 0 O 1 N l Y 3 R p b 2 4 x L 0 F S Q S 1 E I D E w J S B B S V J G T 0 l M X 1 Q x X 1 J l M C A x N T B f T T A g M D B f T j k g M C 9 D a G F u Z 2 V k I F R 5 c G U x L n t D b 2 x 1 b W 4 x L j M s M n 0 m c X V v d D s s J n F 1 b 3 Q 7 U 2 V j d G l v b j E v Q V J B L U Q g M T A l I E F J U k Z P S U x f V D F f U m U w I D E 1 M F 9 N M C A w M F 9 O O S A w L 0 N o Y W 5 n Z W Q g V H l w Z T E u e 0 N v b H V t b j E u N C w z f S Z x d W 9 0 O y w m c X V v d D t T Z W N 0 a W 9 u M S 9 B U k E t R C A x M C U g Q U l S R k 9 J T F 9 U M V 9 S Z T A g M T U w X 0 0 w I D A w X 0 4 5 I D A v Q 2 h h b m d l Z C B U e X B l M S 5 7 Q 2 9 s d W 1 u M S 4 1 L D R 9 J n F 1 b 3 Q 7 L C Z x d W 9 0 O 1 N l Y 3 R p b 2 4 x L 0 F S Q S 1 E I D E w J S B B S V J G T 0 l M X 1 Q x X 1 J l M C A x N T B f T T A g M D B f T j k g M C 9 D a G F u Z 2 V k I F R 5 c G U x L n t D b 2 x 1 b W 4 x L j Y s N X 0 m c X V v d D s s J n F 1 b 3 Q 7 U 2 V j d G l v b j E v Q V J B L U Q g M T A l I E F J U k Z P S U x f V D F f U m U w I D E 1 M F 9 N M C A w M F 9 O O S A w L 0 N o Y W 5 n Z W Q g V H l w Z T E u e 0 N v b H V t b j E u N y w 2 f S Z x d W 9 0 O y w m c X V v d D t T Z W N 0 a W 9 u M S 9 B U k E t R C A x M C U g Q U l S R k 9 J T F 9 U M V 9 S Z T A g M T U w X 0 0 w I D A w X 0 4 5 I D A v Q 2 h h b m d l Z C B U e X B l M S 5 7 Q 2 9 s d W 1 u M S 4 4 L D d 9 J n F 1 b 3 Q 7 L C Z x d W 9 0 O 1 N l Y 3 R p b 2 4 x L 0 F S Q S 1 E I D E w J S B B S V J G T 0 l M X 1 Q x X 1 J l M C A x N T B f T T A g M D B f T j k g M C 9 D a G F u Z 2 V k I F R 5 c G U x L n t D b 2 x 1 b W 4 x L j k s O H 0 m c X V v d D s s J n F 1 b 3 Q 7 U 2 V j d G l v b j E v Q V J B L U Q g M T A l I E F J U k Z P S U x f V D F f U m U w I D E 1 M F 9 N M C A w M F 9 O O S A w L 0 N o Y W 5 n Z W Q g V H l w Z T E u e 0 N v b H V t b j E u M T A s O X 0 m c X V v d D s s J n F 1 b 3 Q 7 U 2 V j d G l v b j E v Q V J B L U Q g M T A l I E F J U k Z P S U x f V D F f U m U w I D E 1 M F 9 N M C A w M F 9 O O S A w L 0 N o Y W 5 n Z W Q g V H l w Z T E u e 0 N v b H V t b j E u M T E s M T B 9 J n F 1 b 3 Q 7 L C Z x d W 9 0 O 1 N l Y 3 R p b 2 4 x L 0 F S Q S 1 E I D E w J S B B S V J G T 0 l M X 1 Q x X 1 J l M C A x N T B f T T A g M D B f T j k g M C 9 D a G F u Z 2 V k I F R 5 c G U x L n t D b 2 x 1 b W 4 x L j E y L D E x f S Z x d W 9 0 O y w m c X V v d D t T Z W N 0 a W 9 u M S 9 B U k E t R C A x M C U g Q U l S R k 9 J T F 9 U M V 9 S Z T A g M T U w X 0 0 w I D A w X 0 4 5 I D A v Q 2 h h b m d l Z C B U e X B l M S 5 7 Q 2 9 s d W 1 u M S 4 x M y w x M n 0 m c X V v d D s s J n F 1 b 3 Q 7 U 2 V j d G l v b j E v Q V J B L U Q g M T A l I E F J U k Z P S U x f V D F f U m U w I D E 1 M F 9 N M C A w M F 9 O O S A w L 0 N o Y W 5 n Z W Q g V H l w Z T E u e 0 N v b H V t b j E u M T Q s M T N 9 J n F 1 b 3 Q 7 L C Z x d W 9 0 O 1 N l Y 3 R p b 2 4 x L 0 F S Q S 1 E I D E w J S B B S V J G T 0 l M X 1 Q x X 1 J l M C A x N T B f T T A g M D B f T j k g M C 9 D a G F u Z 2 V k I F R 5 c G U x L n t D b 2 x 1 b W 4 x L j E 1 L D E 0 f S Z x d W 9 0 O y w m c X V v d D t T Z W N 0 a W 9 u M S 9 B U k E t R C A x M C U g Q U l S R k 9 J T F 9 U M V 9 S Z T A g M T U w X 0 0 w I D A w X 0 4 5 I D A v Q 2 h h b m d l Z C B U e X B l M S 5 7 Q 2 9 s d W 1 u M S 4 x N i w x N X 0 m c X V v d D s s J n F 1 b 3 Q 7 U 2 V j d G l v b j E v Q V J B L U Q g M T A l I E F J U k Z P S U x f V D F f U m U w I D E 1 M F 9 N M C A w M F 9 O O S A w L 0 N o Y W 5 n Z W Q g V H l w Z T E u e 0 N v b H V t b j E u M T c s M T Z 9 J n F 1 b 3 Q 7 L C Z x d W 9 0 O 1 N l Y 3 R p b 2 4 x L 0 F S Q S 1 E I D E w J S B B S V J G T 0 l M X 1 Q x X 1 J l M C A x N T B f T T A g M D B f T j k g M C 9 D a G F u Z 2 V k I F R 5 c G U x L n t D b 2 x 1 b W 4 x L j E 4 L D E 3 f S Z x d W 9 0 O y w m c X V v d D t T Z W N 0 a W 9 u M S 9 B U k E t R C A x M C U g Q U l S R k 9 J T F 9 U M V 9 S Z T A g M T U w X 0 0 w I D A w X 0 4 5 I D A v Q 2 h h b m d l Z C B U e X B l M S 5 7 Q 2 9 s d W 1 u M S 4 x O S w x O H 0 m c X V v d D s s J n F 1 b 3 Q 7 U 2 V j d G l v b j E v Q V J B L U Q g M T A l I E F J U k Z P S U x f V D F f U m U w I D E 1 M F 9 N M C A w M F 9 O O S A w L 0 N o Y W 5 n Z W Q g V H l w Z T E u e 0 N v b H V t b j E u M j A s M T l 9 J n F 1 b 3 Q 7 L C Z x d W 9 0 O 1 N l Y 3 R p b 2 4 x L 0 F S Q S 1 E I D E w J S B B S V J G T 0 l M X 1 Q x X 1 J l M C A x N T B f T T A g M D B f T j k g M C 9 D a G F u Z 2 V k I F R 5 c G U x L n t D b 2 x 1 b W 4 x L j I x L D I w f S Z x d W 9 0 O y w m c X V v d D t T Z W N 0 a W 9 u M S 9 B U k E t R C A x M C U g Q U l S R k 9 J T F 9 U M V 9 S Z T A g M T U w X 0 0 w I D A w X 0 4 5 I D A v Q 2 h h b m d l Z C B U e X B l M S 5 7 Q 2 9 s d W 1 u M S 4 y M i w y M X 0 m c X V v d D s s J n F 1 b 3 Q 7 U 2 V j d G l v b j E v Q V J B L U Q g M T A l I E F J U k Z P S U x f V D F f U m U w I D E 1 M F 9 N M C A w M F 9 O O S A w L 0 N o Y W 5 n Z W Q g V H l w Z T E u e 0 N v b H V t b j E u M j M s M j J 9 J n F 1 b 3 Q 7 L C Z x d W 9 0 O 1 N l Y 3 R p b 2 4 x L 0 F S Q S 1 E I D E w J S B B S V J G T 0 l M X 1 Q x X 1 J l M C A x N T B f T T A g M D B f T j k g M C 9 D a G F u Z 2 V k I F R 5 c G U x L n t D b 2 x 1 b W 4 x L j I 0 L D I z f S Z x d W 9 0 O y w m c X V v d D t T Z W N 0 a W 9 u M S 9 B U k E t R C A x M C U g Q U l S R k 9 J T F 9 U M V 9 S Z T A g M T U w X 0 0 w I D A w X 0 4 5 I D A v Q 2 h h b m d l Z C B U e X B l M S 5 7 Q 2 9 s d W 1 u M S 4 y N S w y N H 0 m c X V v d D s s J n F 1 b 3 Q 7 U 2 V j d G l v b j E v Q V J B L U Q g M T A l I E F J U k Z P S U x f V D F f U m U w I D E 1 M F 9 N M C A w M F 9 O O S A w L 0 N o Y W 5 n Z W Q g V H l w Z T E u e 0 N v b H V t b j E u M j Y s M j V 9 J n F 1 b 3 Q 7 L C Z x d W 9 0 O 1 N l Y 3 R p b 2 4 x L 0 F S Q S 1 E I D E w J S B B S V J G T 0 l M X 1 Q x X 1 J l M C A x N T B f T T A g M D B f T j k g M C 9 D a G F u Z 2 V k I F R 5 c G U x L n t D b 2 x 1 b W 4 x L j I 3 L D I 2 f S Z x d W 9 0 O y w m c X V v d D t T Z W N 0 a W 9 u M S 9 B U k E t R C A x M C U g Q U l S R k 9 J T F 9 U M V 9 S Z T A g M T U w X 0 0 w I D A w X 0 4 5 I D A v Q 2 h h b m d l Z C B U e X B l L n t D b 2 x 1 b W 4 y L D F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U k E t R C A x M C U g Q U l S R k 9 J T F 9 U M V 9 S Z T A g M T U w X 0 0 w I D A w X 0 4 5 I D A v Q 2 h h b m d l Z C B U e X B l M S 5 7 Q 2 9 s d W 1 u M S 4 x L D B 9 J n F 1 b 3 Q 7 L C Z x d W 9 0 O 1 N l Y 3 R p b 2 4 x L 0 F S Q S 1 E I D E w J S B B S V J G T 0 l M X 1 Q x X 1 J l M C A x N T B f T T A g M D B f T j k g M C 9 D a G F u Z 2 V k I F R 5 c G U x L n t D b 2 x 1 b W 4 x L j I s M X 0 m c X V v d D s s J n F 1 b 3 Q 7 U 2 V j d G l v b j E v Q V J B L U Q g M T A l I E F J U k Z P S U x f V D F f U m U w I D E 1 M F 9 N M C A w M F 9 O O S A w L 0 N o Y W 5 n Z W Q g V H l w Z T E u e 0 N v b H V t b j E u M y w y f S Z x d W 9 0 O y w m c X V v d D t T Z W N 0 a W 9 u M S 9 B U k E t R C A x M C U g Q U l S R k 9 J T F 9 U M V 9 S Z T A g M T U w X 0 0 w I D A w X 0 4 5 I D A v Q 2 h h b m d l Z C B U e X B l M S 5 7 Q 2 9 s d W 1 u M S 4 0 L D N 9 J n F 1 b 3 Q 7 L C Z x d W 9 0 O 1 N l Y 3 R p b 2 4 x L 0 F S Q S 1 E I D E w J S B B S V J G T 0 l M X 1 Q x X 1 J l M C A x N T B f T T A g M D B f T j k g M C 9 D a G F u Z 2 V k I F R 5 c G U x L n t D b 2 x 1 b W 4 x L j U s N H 0 m c X V v d D s s J n F 1 b 3 Q 7 U 2 V j d G l v b j E v Q V J B L U Q g M T A l I E F J U k Z P S U x f V D F f U m U w I D E 1 M F 9 N M C A w M F 9 O O S A w L 0 N o Y W 5 n Z W Q g V H l w Z T E u e 0 N v b H V t b j E u N i w 1 f S Z x d W 9 0 O y w m c X V v d D t T Z W N 0 a W 9 u M S 9 B U k E t R C A x M C U g Q U l S R k 9 J T F 9 U M V 9 S Z T A g M T U w X 0 0 w I D A w X 0 4 5 I D A v Q 2 h h b m d l Z C B U e X B l M S 5 7 Q 2 9 s d W 1 u M S 4 3 L D Z 9 J n F 1 b 3 Q 7 L C Z x d W 9 0 O 1 N l Y 3 R p b 2 4 x L 0 F S Q S 1 E I D E w J S B B S V J G T 0 l M X 1 Q x X 1 J l M C A x N T B f T T A g M D B f T j k g M C 9 D a G F u Z 2 V k I F R 5 c G U x L n t D b 2 x 1 b W 4 x L j g s N 3 0 m c X V v d D s s J n F 1 b 3 Q 7 U 2 V j d G l v b j E v Q V J B L U Q g M T A l I E F J U k Z P S U x f V D F f U m U w I D E 1 M F 9 N M C A w M F 9 O O S A w L 0 N o Y W 5 n Z W Q g V H l w Z T E u e 0 N v b H V t b j E u O S w 4 f S Z x d W 9 0 O y w m c X V v d D t T Z W N 0 a W 9 u M S 9 B U k E t R C A x M C U g Q U l S R k 9 J T F 9 U M V 9 S Z T A g M T U w X 0 0 w I D A w X 0 4 5 I D A v Q 2 h h b m d l Z C B U e X B l M S 5 7 Q 2 9 s d W 1 u M S 4 x M C w 5 f S Z x d W 9 0 O y w m c X V v d D t T Z W N 0 a W 9 u M S 9 B U k E t R C A x M C U g Q U l S R k 9 J T F 9 U M V 9 S Z T A g M T U w X 0 0 w I D A w X 0 4 5 I D A v Q 2 h h b m d l Z C B U e X B l M S 5 7 Q 2 9 s d W 1 u M S 4 x M S w x M H 0 m c X V v d D s s J n F 1 b 3 Q 7 U 2 V j d G l v b j E v Q V J B L U Q g M T A l I E F J U k Z P S U x f V D F f U m U w I D E 1 M F 9 N M C A w M F 9 O O S A w L 0 N o Y W 5 n Z W Q g V H l w Z T E u e 0 N v b H V t b j E u M T I s M T F 9 J n F 1 b 3 Q 7 L C Z x d W 9 0 O 1 N l Y 3 R p b 2 4 x L 0 F S Q S 1 E I D E w J S B B S V J G T 0 l M X 1 Q x X 1 J l M C A x N T B f T T A g M D B f T j k g M C 9 D a G F u Z 2 V k I F R 5 c G U x L n t D b 2 x 1 b W 4 x L j E z L D E y f S Z x d W 9 0 O y w m c X V v d D t T Z W N 0 a W 9 u M S 9 B U k E t R C A x M C U g Q U l S R k 9 J T F 9 U M V 9 S Z T A g M T U w X 0 0 w I D A w X 0 4 5 I D A v Q 2 h h b m d l Z C B U e X B l M S 5 7 Q 2 9 s d W 1 u M S 4 x N C w x M 3 0 m c X V v d D s s J n F 1 b 3 Q 7 U 2 V j d G l v b j E v Q V J B L U Q g M T A l I E F J U k Z P S U x f V D F f U m U w I D E 1 M F 9 N M C A w M F 9 O O S A w L 0 N o Y W 5 n Z W Q g V H l w Z T E u e 0 N v b H V t b j E u M T U s M T R 9 J n F 1 b 3 Q 7 L C Z x d W 9 0 O 1 N l Y 3 R p b 2 4 x L 0 F S Q S 1 E I D E w J S B B S V J G T 0 l M X 1 Q x X 1 J l M C A x N T B f T T A g M D B f T j k g M C 9 D a G F u Z 2 V k I F R 5 c G U x L n t D b 2 x 1 b W 4 x L j E 2 L D E 1 f S Z x d W 9 0 O y w m c X V v d D t T Z W N 0 a W 9 u M S 9 B U k E t R C A x M C U g Q U l S R k 9 J T F 9 U M V 9 S Z T A g M T U w X 0 0 w I D A w X 0 4 5 I D A v Q 2 h h b m d l Z C B U e X B l M S 5 7 Q 2 9 s d W 1 u M S 4 x N y w x N n 0 m c X V v d D s s J n F 1 b 3 Q 7 U 2 V j d G l v b j E v Q V J B L U Q g M T A l I E F J U k Z P S U x f V D F f U m U w I D E 1 M F 9 N M C A w M F 9 O O S A w L 0 N o Y W 5 n Z W Q g V H l w Z T E u e 0 N v b H V t b j E u M T g s M T d 9 J n F 1 b 3 Q 7 L C Z x d W 9 0 O 1 N l Y 3 R p b 2 4 x L 0 F S Q S 1 E I D E w J S B B S V J G T 0 l M X 1 Q x X 1 J l M C A x N T B f T T A g M D B f T j k g M C 9 D a G F u Z 2 V k I F R 5 c G U x L n t D b 2 x 1 b W 4 x L j E 5 L D E 4 f S Z x d W 9 0 O y w m c X V v d D t T Z W N 0 a W 9 u M S 9 B U k E t R C A x M C U g Q U l S R k 9 J T F 9 U M V 9 S Z T A g M T U w X 0 0 w I D A w X 0 4 5 I D A v Q 2 h h b m d l Z C B U e X B l M S 5 7 Q 2 9 s d W 1 u M S 4 y M C w x O X 0 m c X V v d D s s J n F 1 b 3 Q 7 U 2 V j d G l v b j E v Q V J B L U Q g M T A l I E F J U k Z P S U x f V D F f U m U w I D E 1 M F 9 N M C A w M F 9 O O S A w L 0 N o Y W 5 n Z W Q g V H l w Z T E u e 0 N v b H V t b j E u M j E s M j B 9 J n F 1 b 3 Q 7 L C Z x d W 9 0 O 1 N l Y 3 R p b 2 4 x L 0 F S Q S 1 E I D E w J S B B S V J G T 0 l M X 1 Q x X 1 J l M C A x N T B f T T A g M D B f T j k g M C 9 D a G F u Z 2 V k I F R 5 c G U x L n t D b 2 x 1 b W 4 x L j I y L D I x f S Z x d W 9 0 O y w m c X V v d D t T Z W N 0 a W 9 u M S 9 B U k E t R C A x M C U g Q U l S R k 9 J T F 9 U M V 9 S Z T A g M T U w X 0 0 w I D A w X 0 4 5 I D A v Q 2 h h b m d l Z C B U e X B l M S 5 7 Q 2 9 s d W 1 u M S 4 y M y w y M n 0 m c X V v d D s s J n F 1 b 3 Q 7 U 2 V j d G l v b j E v Q V J B L U Q g M T A l I E F J U k Z P S U x f V D F f U m U w I D E 1 M F 9 N M C A w M F 9 O O S A w L 0 N o Y W 5 n Z W Q g V H l w Z T E u e 0 N v b H V t b j E u M j Q s M j N 9 J n F 1 b 3 Q 7 L C Z x d W 9 0 O 1 N l Y 3 R p b 2 4 x L 0 F S Q S 1 E I D E w J S B B S V J G T 0 l M X 1 Q x X 1 J l M C A x N T B f T T A g M D B f T j k g M C 9 D a G F u Z 2 V k I F R 5 c G U x L n t D b 2 x 1 b W 4 x L j I 1 L D I 0 f S Z x d W 9 0 O y w m c X V v d D t T Z W N 0 a W 9 u M S 9 B U k E t R C A x M C U g Q U l S R k 9 J T F 9 U M V 9 S Z T A g M T U w X 0 0 w I D A w X 0 4 5 I D A v Q 2 h h b m d l Z C B U e X B l M S 5 7 Q 2 9 s d W 1 u M S 4 y N i w y N X 0 m c X V v d D s s J n F 1 b 3 Q 7 U 2 V j d G l v b j E v Q V J B L U Q g M T A l I E F J U k Z P S U x f V D F f U m U w I D E 1 M F 9 N M C A w M F 9 O O S A w L 0 N o Y W 5 n Z W Q g V H l w Z T E u e 0 N v b H V t b j E u M j c s M j Z 9 J n F 1 b 3 Q 7 L C Z x d W 9 0 O 1 N l Y 3 R p b 2 4 x L 0 F S Q S 1 E I D E w J S B B S V J G T 0 l M X 1 Q x X 1 J l M C A x N T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Q S 1 E J T I w M T A l M j U l M j B B S V J G T 0 l M X 1 Q x X 1 J l M C U y M D E 1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E t R C U y M D E w J T I 1 J T I w Q U l S R k 9 J T F 9 U M V 9 S Z T A l M j A x N T B f T T A l M j A w M F 9 O O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E t R C U y M D E w J T I 1 J T I w Q U l S R k 9 J T F 9 U M V 9 S Z T A l M j A x N T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E t R C U y M D E w J T I 1 J T I w Q U l S R k 9 J T F 9 U M V 9 S Z T A l M j A x N T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Q S 1 E J T I w M T A l M j U l M j B B S V J G T 0 l M X 1 Q x X 1 J l M C U y M D E 1 M F 9 N M C U y M D A w X 0 4 5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A l M j A y M S U y M C U y M C U y M C h U c m F D R m 9 p b C l f V D F f U m U w J T I w M T U w X 0 0 w J T I w M D B f T j k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w N z o w N D o y O C 4 5 M j Y x M D U 2 W i I g L z 4 8 R W 5 0 c n k g V H l w Z T 0 i R m l s b E N v b H V t b l R 5 c G V z I i B W Y W x 1 Z T 0 i c 0 J n W U Z C U V V G Q l F V R k J R V U Z C U V V G Q l F V R k J R V U Z C U U 1 G Q l F V R k J R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U C A y M S A g I C h U c m F D R m 9 p b C l f V D F f U m U w I D E 1 M F 9 N M C A w M F 9 O O S A w L 0 N o Y W 5 n Z W Q g V H l w Z T E u e 0 N v b H V t b j E u M S w w f S Z x d W 9 0 O y w m c X V v d D t T Z W N 0 a W 9 u M S 9 D Q V A g M j E g I C A o V H J h Q 0 Z v a W w p X 1 Q x X 1 J l M C A x N T B f T T A g M D B f T j k g M C 9 D a G F u Z 2 V k I F R 5 c G U x L n t D b 2 x 1 b W 4 x L j I s M X 0 m c X V v d D s s J n F 1 b 3 Q 7 U 2 V j d G l v b j E v Q 0 F Q I D I x I C A g K F R y Y U N G b 2 l s K V 9 U M V 9 S Z T A g M T U w X 0 0 w I D A w X 0 4 5 I D A v Q 2 h h b m d l Z C B U e X B l M S 5 7 Q 2 9 s d W 1 u M S 4 z L D J 9 J n F 1 b 3 Q 7 L C Z x d W 9 0 O 1 N l Y 3 R p b 2 4 x L 0 N B U C A y M S A g I C h U c m F D R m 9 p b C l f V D F f U m U w I D E 1 M F 9 N M C A w M F 9 O O S A w L 0 N o Y W 5 n Z W Q g V H l w Z T E u e 0 N v b H V t b j E u N C w z f S Z x d W 9 0 O y w m c X V v d D t T Z W N 0 a W 9 u M S 9 D Q V A g M j E g I C A o V H J h Q 0 Z v a W w p X 1 Q x X 1 J l M C A x N T B f T T A g M D B f T j k g M C 9 D a G F u Z 2 V k I F R 5 c G U x L n t D b 2 x 1 b W 4 x L j U s N H 0 m c X V v d D s s J n F 1 b 3 Q 7 U 2 V j d G l v b j E v Q 0 F Q I D I x I C A g K F R y Y U N G b 2 l s K V 9 U M V 9 S Z T A g M T U w X 0 0 w I D A w X 0 4 5 I D A v Q 2 h h b m d l Z C B U e X B l M S 5 7 Q 2 9 s d W 1 u M S 4 2 L D V 9 J n F 1 b 3 Q 7 L C Z x d W 9 0 O 1 N l Y 3 R p b 2 4 x L 0 N B U C A y M S A g I C h U c m F D R m 9 p b C l f V D F f U m U w I D E 1 M F 9 N M C A w M F 9 O O S A w L 0 N o Y W 5 n Z W Q g V H l w Z T E u e 0 N v b H V t b j E u N y w 2 f S Z x d W 9 0 O y w m c X V v d D t T Z W N 0 a W 9 u M S 9 D Q V A g M j E g I C A o V H J h Q 0 Z v a W w p X 1 Q x X 1 J l M C A x N T B f T T A g M D B f T j k g M C 9 D a G F u Z 2 V k I F R 5 c G U x L n t D b 2 x 1 b W 4 x L j g s N 3 0 m c X V v d D s s J n F 1 b 3 Q 7 U 2 V j d G l v b j E v Q 0 F Q I D I x I C A g K F R y Y U N G b 2 l s K V 9 U M V 9 S Z T A g M T U w X 0 0 w I D A w X 0 4 5 I D A v Q 2 h h b m d l Z C B U e X B l M S 5 7 Q 2 9 s d W 1 u M S 4 5 L D h 9 J n F 1 b 3 Q 7 L C Z x d W 9 0 O 1 N l Y 3 R p b 2 4 x L 0 N B U C A y M S A g I C h U c m F D R m 9 p b C l f V D F f U m U w I D E 1 M F 9 N M C A w M F 9 O O S A w L 0 N o Y W 5 n Z W Q g V H l w Z T E u e 0 N v b H V t b j E u M T A s O X 0 m c X V v d D s s J n F 1 b 3 Q 7 U 2 V j d G l v b j E v Q 0 F Q I D I x I C A g K F R y Y U N G b 2 l s K V 9 U M V 9 S Z T A g M T U w X 0 0 w I D A w X 0 4 5 I D A v Q 2 h h b m d l Z C B U e X B l M S 5 7 Q 2 9 s d W 1 u M S 4 x M S w x M H 0 m c X V v d D s s J n F 1 b 3 Q 7 U 2 V j d G l v b j E v Q 0 F Q I D I x I C A g K F R y Y U N G b 2 l s K V 9 U M V 9 S Z T A g M T U w X 0 0 w I D A w X 0 4 5 I D A v Q 2 h h b m d l Z C B U e X B l M S 5 7 Q 2 9 s d W 1 u M S 4 x M i w x M X 0 m c X V v d D s s J n F 1 b 3 Q 7 U 2 V j d G l v b j E v Q 0 F Q I D I x I C A g K F R y Y U N G b 2 l s K V 9 U M V 9 S Z T A g M T U w X 0 0 w I D A w X 0 4 5 I D A v Q 2 h h b m d l Z C B U e X B l M S 5 7 Q 2 9 s d W 1 u M S 4 x M y w x M n 0 m c X V v d D s s J n F 1 b 3 Q 7 U 2 V j d G l v b j E v Q 0 F Q I D I x I C A g K F R y Y U N G b 2 l s K V 9 U M V 9 S Z T A g M T U w X 0 0 w I D A w X 0 4 5 I D A v Q 2 h h b m d l Z C B U e X B l M S 5 7 Q 2 9 s d W 1 u M S 4 x N C w x M 3 0 m c X V v d D s s J n F 1 b 3 Q 7 U 2 V j d G l v b j E v Q 0 F Q I D I x I C A g K F R y Y U N G b 2 l s K V 9 U M V 9 S Z T A g M T U w X 0 0 w I D A w X 0 4 5 I D A v Q 2 h h b m d l Z C B U e X B l M S 5 7 Q 2 9 s d W 1 u M S 4 x N S w x N H 0 m c X V v d D s s J n F 1 b 3 Q 7 U 2 V j d G l v b j E v Q 0 F Q I D I x I C A g K F R y Y U N G b 2 l s K V 9 U M V 9 S Z T A g M T U w X 0 0 w I D A w X 0 4 5 I D A v Q 2 h h b m d l Z C B U e X B l M S 5 7 Q 2 9 s d W 1 u M S 4 x N i w x N X 0 m c X V v d D s s J n F 1 b 3 Q 7 U 2 V j d G l v b j E v Q 0 F Q I D I x I C A g K F R y Y U N G b 2 l s K V 9 U M V 9 S Z T A g M T U w X 0 0 w I D A w X 0 4 5 I D A v Q 2 h h b m d l Z C B U e X B l M S 5 7 Q 2 9 s d W 1 u M S 4 x N y w x N n 0 m c X V v d D s s J n F 1 b 3 Q 7 U 2 V j d G l v b j E v Q 0 F Q I D I x I C A g K F R y Y U N G b 2 l s K V 9 U M V 9 S Z T A g M T U w X 0 0 w I D A w X 0 4 5 I D A v Q 2 h h b m d l Z C B U e X B l M S 5 7 Q 2 9 s d W 1 u M S 4 x O C w x N 3 0 m c X V v d D s s J n F 1 b 3 Q 7 U 2 V j d G l v b j E v Q 0 F Q I D I x I C A g K F R y Y U N G b 2 l s K V 9 U M V 9 S Z T A g M T U w X 0 0 w I D A w X 0 4 5 I D A v Q 2 h h b m d l Z C B U e X B l M S 5 7 Q 2 9 s d W 1 u M S 4 x O S w x O H 0 m c X V v d D s s J n F 1 b 3 Q 7 U 2 V j d G l v b j E v Q 0 F Q I D I x I C A g K F R y Y U N G b 2 l s K V 9 U M V 9 S Z T A g M T U w X 0 0 w I D A w X 0 4 5 I D A v Q 2 h h b m d l Z C B U e X B l M S 5 7 Q 2 9 s d W 1 u M S 4 y M C w x O X 0 m c X V v d D s s J n F 1 b 3 Q 7 U 2 V j d G l v b j E v Q 0 F Q I D I x I C A g K F R y Y U N G b 2 l s K V 9 U M V 9 S Z T A g M T U w X 0 0 w I D A w X 0 4 5 I D A v Q 2 h h b m d l Z C B U e X B l M S 5 7 Q 2 9 s d W 1 u M S 4 y M S w y M H 0 m c X V v d D s s J n F 1 b 3 Q 7 U 2 V j d G l v b j E v Q 0 F Q I D I x I C A g K F R y Y U N G b 2 l s K V 9 U M V 9 S Z T A g M T U w X 0 0 w I D A w X 0 4 5 I D A v Q 2 h h b m d l Z C B U e X B l M S 5 7 Q 2 9 s d W 1 u M S 4 y M i w y M X 0 m c X V v d D s s J n F 1 b 3 Q 7 U 2 V j d G l v b j E v Q 0 F Q I D I x I C A g K F R y Y U N G b 2 l s K V 9 U M V 9 S Z T A g M T U w X 0 0 w I D A w X 0 4 5 I D A v Q 2 h h b m d l Z C B U e X B l M S 5 7 Q 2 9 s d W 1 u M S 4 y M y w y M n 0 m c X V v d D s s J n F 1 b 3 Q 7 U 2 V j d G l v b j E v Q 0 F Q I D I x I C A g K F R y Y U N G b 2 l s K V 9 U M V 9 S Z T A g M T U w X 0 0 w I D A w X 0 4 5 I D A v Q 2 h h b m d l Z C B U e X B l M S 5 7 Q 2 9 s d W 1 u M S 4 y N C w y M 3 0 m c X V v d D s s J n F 1 b 3 Q 7 U 2 V j d G l v b j E v Q 0 F Q I D I x I C A g K F R y Y U N G b 2 l s K V 9 U M V 9 S Z T A g M T U w X 0 0 w I D A w X 0 4 5 I D A v Q 2 h h b m d l Z C B U e X B l M S 5 7 Q 2 9 s d W 1 u M S 4 y N S w y N H 0 m c X V v d D s s J n F 1 b 3 Q 7 U 2 V j d G l v b j E v Q 0 F Q I D I x I C A g K F R y Y U N G b 2 l s K V 9 U M V 9 S Z T A g M T U w X 0 0 w I D A w X 0 4 5 I D A v Q 2 h h b m d l Z C B U e X B l M S 5 7 Q 2 9 s d W 1 u M S 4 y N i w y N X 0 m c X V v d D s s J n F 1 b 3 Q 7 U 2 V j d G l v b j E v Q 0 F Q I D I x I C A g K F R y Y U N G b 2 l s K V 9 U M V 9 S Z T A g M T U w X 0 0 w I D A w X 0 4 5 I D A v Q 2 h h b m d l Z C B U e X B l M S 5 7 Q 2 9 s d W 1 u M S 4 y N y w y N n 0 m c X V v d D s s J n F 1 b 3 Q 7 U 2 V j d G l v b j E v Q 0 F Q I D I x I C A g K F R y Y U N G b 2 l s K V 9 U M V 9 S Z T A g M T U w X 0 0 w I D A w X 0 4 5 I D A v Q 2 h h b m d l Z C B U e X B l M S 5 7 Q 2 9 s d W 1 u M S 4 y O C w y N 3 0 m c X V v d D s s J n F 1 b 3 Q 7 U 2 V j d G l v b j E v Q 0 F Q I D I x I C A g K F R y Y U N G b 2 l s K V 9 U M V 9 S Z T A g M T U w X 0 0 w I D A w X 0 4 5 I D A v Q 2 h h b m d l Z C B U e X B l L n t D b 2 x 1 b W 4 y L D F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D Q V A g M j E g I C A o V H J h Q 0 Z v a W w p X 1 Q x X 1 J l M C A x N T B f T T A g M D B f T j k g M C 9 D a G F u Z 2 V k I F R 5 c G U x L n t D b 2 x 1 b W 4 x L j E s M H 0 m c X V v d D s s J n F 1 b 3 Q 7 U 2 V j d G l v b j E v Q 0 F Q I D I x I C A g K F R y Y U N G b 2 l s K V 9 U M V 9 S Z T A g M T U w X 0 0 w I D A w X 0 4 5 I D A v Q 2 h h b m d l Z C B U e X B l M S 5 7 Q 2 9 s d W 1 u M S 4 y L D F 9 J n F 1 b 3 Q 7 L C Z x d W 9 0 O 1 N l Y 3 R p b 2 4 x L 0 N B U C A y M S A g I C h U c m F D R m 9 p b C l f V D F f U m U w I D E 1 M F 9 N M C A w M F 9 O O S A w L 0 N o Y W 5 n Z W Q g V H l w Z T E u e 0 N v b H V t b j E u M y w y f S Z x d W 9 0 O y w m c X V v d D t T Z W N 0 a W 9 u M S 9 D Q V A g M j E g I C A o V H J h Q 0 Z v a W w p X 1 Q x X 1 J l M C A x N T B f T T A g M D B f T j k g M C 9 D a G F u Z 2 V k I F R 5 c G U x L n t D b 2 x 1 b W 4 x L j Q s M 3 0 m c X V v d D s s J n F 1 b 3 Q 7 U 2 V j d G l v b j E v Q 0 F Q I D I x I C A g K F R y Y U N G b 2 l s K V 9 U M V 9 S Z T A g M T U w X 0 0 w I D A w X 0 4 5 I D A v Q 2 h h b m d l Z C B U e X B l M S 5 7 Q 2 9 s d W 1 u M S 4 1 L D R 9 J n F 1 b 3 Q 7 L C Z x d W 9 0 O 1 N l Y 3 R p b 2 4 x L 0 N B U C A y M S A g I C h U c m F D R m 9 p b C l f V D F f U m U w I D E 1 M F 9 N M C A w M F 9 O O S A w L 0 N o Y W 5 n Z W Q g V H l w Z T E u e 0 N v b H V t b j E u N i w 1 f S Z x d W 9 0 O y w m c X V v d D t T Z W N 0 a W 9 u M S 9 D Q V A g M j E g I C A o V H J h Q 0 Z v a W w p X 1 Q x X 1 J l M C A x N T B f T T A g M D B f T j k g M C 9 D a G F u Z 2 V k I F R 5 c G U x L n t D b 2 x 1 b W 4 x L j c s N n 0 m c X V v d D s s J n F 1 b 3 Q 7 U 2 V j d G l v b j E v Q 0 F Q I D I x I C A g K F R y Y U N G b 2 l s K V 9 U M V 9 S Z T A g M T U w X 0 0 w I D A w X 0 4 5 I D A v Q 2 h h b m d l Z C B U e X B l M S 5 7 Q 2 9 s d W 1 u M S 4 4 L D d 9 J n F 1 b 3 Q 7 L C Z x d W 9 0 O 1 N l Y 3 R p b 2 4 x L 0 N B U C A y M S A g I C h U c m F D R m 9 p b C l f V D F f U m U w I D E 1 M F 9 N M C A w M F 9 O O S A w L 0 N o Y W 5 n Z W Q g V H l w Z T E u e 0 N v b H V t b j E u O S w 4 f S Z x d W 9 0 O y w m c X V v d D t T Z W N 0 a W 9 u M S 9 D Q V A g M j E g I C A o V H J h Q 0 Z v a W w p X 1 Q x X 1 J l M C A x N T B f T T A g M D B f T j k g M C 9 D a G F u Z 2 V k I F R 5 c G U x L n t D b 2 x 1 b W 4 x L j E w L D l 9 J n F 1 b 3 Q 7 L C Z x d W 9 0 O 1 N l Y 3 R p b 2 4 x L 0 N B U C A y M S A g I C h U c m F D R m 9 p b C l f V D F f U m U w I D E 1 M F 9 N M C A w M F 9 O O S A w L 0 N o Y W 5 n Z W Q g V H l w Z T E u e 0 N v b H V t b j E u M T E s M T B 9 J n F 1 b 3 Q 7 L C Z x d W 9 0 O 1 N l Y 3 R p b 2 4 x L 0 N B U C A y M S A g I C h U c m F D R m 9 p b C l f V D F f U m U w I D E 1 M F 9 N M C A w M F 9 O O S A w L 0 N o Y W 5 n Z W Q g V H l w Z T E u e 0 N v b H V t b j E u M T I s M T F 9 J n F 1 b 3 Q 7 L C Z x d W 9 0 O 1 N l Y 3 R p b 2 4 x L 0 N B U C A y M S A g I C h U c m F D R m 9 p b C l f V D F f U m U w I D E 1 M F 9 N M C A w M F 9 O O S A w L 0 N o Y W 5 n Z W Q g V H l w Z T E u e 0 N v b H V t b j E u M T M s M T J 9 J n F 1 b 3 Q 7 L C Z x d W 9 0 O 1 N l Y 3 R p b 2 4 x L 0 N B U C A y M S A g I C h U c m F D R m 9 p b C l f V D F f U m U w I D E 1 M F 9 N M C A w M F 9 O O S A w L 0 N o Y W 5 n Z W Q g V H l w Z T E u e 0 N v b H V t b j E u M T Q s M T N 9 J n F 1 b 3 Q 7 L C Z x d W 9 0 O 1 N l Y 3 R p b 2 4 x L 0 N B U C A y M S A g I C h U c m F D R m 9 p b C l f V D F f U m U w I D E 1 M F 9 N M C A w M F 9 O O S A w L 0 N o Y W 5 n Z W Q g V H l w Z T E u e 0 N v b H V t b j E u M T U s M T R 9 J n F 1 b 3 Q 7 L C Z x d W 9 0 O 1 N l Y 3 R p b 2 4 x L 0 N B U C A y M S A g I C h U c m F D R m 9 p b C l f V D F f U m U w I D E 1 M F 9 N M C A w M F 9 O O S A w L 0 N o Y W 5 n Z W Q g V H l w Z T E u e 0 N v b H V t b j E u M T Y s M T V 9 J n F 1 b 3 Q 7 L C Z x d W 9 0 O 1 N l Y 3 R p b 2 4 x L 0 N B U C A y M S A g I C h U c m F D R m 9 p b C l f V D F f U m U w I D E 1 M F 9 N M C A w M F 9 O O S A w L 0 N o Y W 5 n Z W Q g V H l w Z T E u e 0 N v b H V t b j E u M T c s M T Z 9 J n F 1 b 3 Q 7 L C Z x d W 9 0 O 1 N l Y 3 R p b 2 4 x L 0 N B U C A y M S A g I C h U c m F D R m 9 p b C l f V D F f U m U w I D E 1 M F 9 N M C A w M F 9 O O S A w L 0 N o Y W 5 n Z W Q g V H l w Z T E u e 0 N v b H V t b j E u M T g s M T d 9 J n F 1 b 3 Q 7 L C Z x d W 9 0 O 1 N l Y 3 R p b 2 4 x L 0 N B U C A y M S A g I C h U c m F D R m 9 p b C l f V D F f U m U w I D E 1 M F 9 N M C A w M F 9 O O S A w L 0 N o Y W 5 n Z W Q g V H l w Z T E u e 0 N v b H V t b j E u M T k s M T h 9 J n F 1 b 3 Q 7 L C Z x d W 9 0 O 1 N l Y 3 R p b 2 4 x L 0 N B U C A y M S A g I C h U c m F D R m 9 p b C l f V D F f U m U w I D E 1 M F 9 N M C A w M F 9 O O S A w L 0 N o Y W 5 n Z W Q g V H l w Z T E u e 0 N v b H V t b j E u M j A s M T l 9 J n F 1 b 3 Q 7 L C Z x d W 9 0 O 1 N l Y 3 R p b 2 4 x L 0 N B U C A y M S A g I C h U c m F D R m 9 p b C l f V D F f U m U w I D E 1 M F 9 N M C A w M F 9 O O S A w L 0 N o Y W 5 n Z W Q g V H l w Z T E u e 0 N v b H V t b j E u M j E s M j B 9 J n F 1 b 3 Q 7 L C Z x d W 9 0 O 1 N l Y 3 R p b 2 4 x L 0 N B U C A y M S A g I C h U c m F D R m 9 p b C l f V D F f U m U w I D E 1 M F 9 N M C A w M F 9 O O S A w L 0 N o Y W 5 n Z W Q g V H l w Z T E u e 0 N v b H V t b j E u M j I s M j F 9 J n F 1 b 3 Q 7 L C Z x d W 9 0 O 1 N l Y 3 R p b 2 4 x L 0 N B U C A y M S A g I C h U c m F D R m 9 p b C l f V D F f U m U w I D E 1 M F 9 N M C A w M F 9 O O S A w L 0 N o Y W 5 n Z W Q g V H l w Z T E u e 0 N v b H V t b j E u M j M s M j J 9 J n F 1 b 3 Q 7 L C Z x d W 9 0 O 1 N l Y 3 R p b 2 4 x L 0 N B U C A y M S A g I C h U c m F D R m 9 p b C l f V D F f U m U w I D E 1 M F 9 N M C A w M F 9 O O S A w L 0 N o Y W 5 n Z W Q g V H l w Z T E u e 0 N v b H V t b j E u M j Q s M j N 9 J n F 1 b 3 Q 7 L C Z x d W 9 0 O 1 N l Y 3 R p b 2 4 x L 0 N B U C A y M S A g I C h U c m F D R m 9 p b C l f V D F f U m U w I D E 1 M F 9 N M C A w M F 9 O O S A w L 0 N o Y W 5 n Z W Q g V H l w Z T E u e 0 N v b H V t b j E u M j U s M j R 9 J n F 1 b 3 Q 7 L C Z x d W 9 0 O 1 N l Y 3 R p b 2 4 x L 0 N B U C A y M S A g I C h U c m F D R m 9 p b C l f V D F f U m U w I D E 1 M F 9 N M C A w M F 9 O O S A w L 0 N o Y W 5 n Z W Q g V H l w Z T E u e 0 N v b H V t b j E u M j Y s M j V 9 J n F 1 b 3 Q 7 L C Z x d W 9 0 O 1 N l Y 3 R p b 2 4 x L 0 N B U C A y M S A g I C h U c m F D R m 9 p b C l f V D F f U m U w I D E 1 M F 9 N M C A w M F 9 O O S A w L 0 N o Y W 5 n Z W Q g V H l w Z T E u e 0 N v b H V t b j E u M j c s M j Z 9 J n F 1 b 3 Q 7 L C Z x d W 9 0 O 1 N l Y 3 R p b 2 4 x L 0 N B U C A y M S A g I C h U c m F D R m 9 p b C l f V D F f U m U w I D E 1 M F 9 N M C A w M F 9 O O S A w L 0 N o Y W 5 n Z W Q g V H l w Z T E u e 0 N v b H V t b j E u M j g s M j d 9 J n F 1 b 3 Q 7 L C Z x d W 9 0 O 1 N l Y 3 R p b 2 4 x L 0 N B U C A y M S A g I C h U c m F D R m 9 p b C l f V D F f U m U w I D E 1 M F 9 N M C A w M F 9 O O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F Q J T I w M j E l M j A l M j A l M j A o V H J h Q 0 Z v a W w p X 1 Q x X 1 J l M C U y M D E 1 M F 9 N M C U y M D A w X 0 4 5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A l M j A y M S U y M C U y M C U y M C h U c m F D R m 9 p b C l f V D F f U m U w J T I w M T U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Q J T I w M j E l M j A l M j A l M j A o V H J h Q 0 Z v a W w p X 1 Q x X 1 J l M C U y M D E 1 M F 9 N M C U y M D A w X 0 4 5 J T I w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C U y M D I x J T I w J T I w J T I w K F R y Y U N G b 2 l s K V 9 U M V 9 S Z T A l M j A x N T B f T T A l M j A w M F 9 O O S U y M D A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C U y M D I x J T I w J T I w J T I w K F R y Y U N G b 2 l s K V 9 U M V 9 S Z T A l M j A x N T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J T I w N D M 2 J T I w Q U l S R k 9 J T F 9 U M V 9 S Z T A l M j A x N T B f T T A l M j A w M F 9 O O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3 O j A 2 O j U z L j Y y N T E z N T Z a I i A v P j x F b n R y e S B U e X B l P S J G a W x s Q 2 9 s d W 1 u V H l w Z X M i I F Z h b H V l P S J z Q m d Z R k J R V U Z C U V V G Q l F V R k J R V U Z C U V V G Q l F V R k F 3 T U Z C U V V G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R S A 0 M z Y g Q U l S R k 9 J T F 9 U M V 9 S Z T A g M T U w X 0 0 w I D A w X 0 4 5 I D A v Q 2 h h b m d l Z C B U e X B l M S 5 7 Q 2 9 s d W 1 u M S 4 x L D B 9 J n F 1 b 3 Q 7 L C Z x d W 9 0 O 1 N l Y 3 R p b 2 4 x L 0 d P R S A 0 M z Y g Q U l S R k 9 J T F 9 U M V 9 S Z T A g M T U w X 0 0 w I D A w X 0 4 5 I D A v Q 2 h h b m d l Z C B U e X B l M S 5 7 Q 2 9 s d W 1 u M S 4 y L D F 9 J n F 1 b 3 Q 7 L C Z x d W 9 0 O 1 N l Y 3 R p b 2 4 x L 0 d P R S A 0 M z Y g Q U l S R k 9 J T F 9 U M V 9 S Z T A g M T U w X 0 0 w I D A w X 0 4 5 I D A v Q 2 h h b m d l Z C B U e X B l M S 5 7 Q 2 9 s d W 1 u M S 4 z L D J 9 J n F 1 b 3 Q 7 L C Z x d W 9 0 O 1 N l Y 3 R p b 2 4 x L 0 d P R S A 0 M z Y g Q U l S R k 9 J T F 9 U M V 9 S Z T A g M T U w X 0 0 w I D A w X 0 4 5 I D A v Q 2 h h b m d l Z C B U e X B l M S 5 7 Q 2 9 s d W 1 u M S 4 0 L D N 9 J n F 1 b 3 Q 7 L C Z x d W 9 0 O 1 N l Y 3 R p b 2 4 x L 0 d P R S A 0 M z Y g Q U l S R k 9 J T F 9 U M V 9 S Z T A g M T U w X 0 0 w I D A w X 0 4 5 I D A v Q 2 h h b m d l Z C B U e X B l M S 5 7 Q 2 9 s d W 1 u M S 4 1 L D R 9 J n F 1 b 3 Q 7 L C Z x d W 9 0 O 1 N l Y 3 R p b 2 4 x L 0 d P R S A 0 M z Y g Q U l S R k 9 J T F 9 U M V 9 S Z T A g M T U w X 0 0 w I D A w X 0 4 5 I D A v Q 2 h h b m d l Z C B U e X B l M S 5 7 Q 2 9 s d W 1 u M S 4 2 L D V 9 J n F 1 b 3 Q 7 L C Z x d W 9 0 O 1 N l Y 3 R p b 2 4 x L 0 d P R S A 0 M z Y g Q U l S R k 9 J T F 9 U M V 9 S Z T A g M T U w X 0 0 w I D A w X 0 4 5 I D A v Q 2 h h b m d l Z C B U e X B l M S 5 7 Q 2 9 s d W 1 u M S 4 3 L D Z 9 J n F 1 b 3 Q 7 L C Z x d W 9 0 O 1 N l Y 3 R p b 2 4 x L 0 d P R S A 0 M z Y g Q U l S R k 9 J T F 9 U M V 9 S Z T A g M T U w X 0 0 w I D A w X 0 4 5 I D A v Q 2 h h b m d l Z C B U e X B l M S 5 7 Q 2 9 s d W 1 u M S 4 4 L D d 9 J n F 1 b 3 Q 7 L C Z x d W 9 0 O 1 N l Y 3 R p b 2 4 x L 0 d P R S A 0 M z Y g Q U l S R k 9 J T F 9 U M V 9 S Z T A g M T U w X 0 0 w I D A w X 0 4 5 I D A v Q 2 h h b m d l Z C B U e X B l M S 5 7 Q 2 9 s d W 1 u M S 4 5 L D h 9 J n F 1 b 3 Q 7 L C Z x d W 9 0 O 1 N l Y 3 R p b 2 4 x L 0 d P R S A 0 M z Y g Q U l S R k 9 J T F 9 U M V 9 S Z T A g M T U w X 0 0 w I D A w X 0 4 5 I D A v Q 2 h h b m d l Z C B U e X B l M S 5 7 Q 2 9 s d W 1 u M S 4 x M C w 5 f S Z x d W 9 0 O y w m c X V v d D t T Z W N 0 a W 9 u M S 9 H T 0 U g N D M 2 I E F J U k Z P S U x f V D F f U m U w I D E 1 M F 9 N M C A w M F 9 O O S A w L 0 N o Y W 5 n Z W Q g V H l w Z T E u e 0 N v b H V t b j E u M T E s M T B 9 J n F 1 b 3 Q 7 L C Z x d W 9 0 O 1 N l Y 3 R p b 2 4 x L 0 d P R S A 0 M z Y g Q U l S R k 9 J T F 9 U M V 9 S Z T A g M T U w X 0 0 w I D A w X 0 4 5 I D A v Q 2 h h b m d l Z C B U e X B l M S 5 7 Q 2 9 s d W 1 u M S 4 x M i w x M X 0 m c X V v d D s s J n F 1 b 3 Q 7 U 2 V j d G l v b j E v R 0 9 F I D Q z N i B B S V J G T 0 l M X 1 Q x X 1 J l M C A x N T B f T T A g M D B f T j k g M C 9 D a G F u Z 2 V k I F R 5 c G U x L n t D b 2 x 1 b W 4 x L j E z L D E y f S Z x d W 9 0 O y w m c X V v d D t T Z W N 0 a W 9 u M S 9 H T 0 U g N D M 2 I E F J U k Z P S U x f V D F f U m U w I D E 1 M F 9 N M C A w M F 9 O O S A w L 0 N o Y W 5 n Z W Q g V H l w Z T E u e 0 N v b H V t b j E u M T Q s M T N 9 J n F 1 b 3 Q 7 L C Z x d W 9 0 O 1 N l Y 3 R p b 2 4 x L 0 d P R S A 0 M z Y g Q U l S R k 9 J T F 9 U M V 9 S Z T A g M T U w X 0 0 w I D A w X 0 4 5 I D A v Q 2 h h b m d l Z C B U e X B l M S 5 7 Q 2 9 s d W 1 u M S 4 x N S w x N H 0 m c X V v d D s s J n F 1 b 3 Q 7 U 2 V j d G l v b j E v R 0 9 F I D Q z N i B B S V J G T 0 l M X 1 Q x X 1 J l M C A x N T B f T T A g M D B f T j k g M C 9 D a G F u Z 2 V k I F R 5 c G U x L n t D b 2 x 1 b W 4 x L j E 2 L D E 1 f S Z x d W 9 0 O y w m c X V v d D t T Z W N 0 a W 9 u M S 9 H T 0 U g N D M 2 I E F J U k Z P S U x f V D F f U m U w I D E 1 M F 9 N M C A w M F 9 O O S A w L 0 N o Y W 5 n Z W Q g V H l w Z T E u e 0 N v b H V t b j E u M T c s M T Z 9 J n F 1 b 3 Q 7 L C Z x d W 9 0 O 1 N l Y 3 R p b 2 4 x L 0 d P R S A 0 M z Y g Q U l S R k 9 J T F 9 U M V 9 S Z T A g M T U w X 0 0 w I D A w X 0 4 5 I D A v Q 2 h h b m d l Z C B U e X B l M S 5 7 Q 2 9 s d W 1 u M S 4 x O C w x N 3 0 m c X V v d D s s J n F 1 b 3 Q 7 U 2 V j d G l v b j E v R 0 9 F I D Q z N i B B S V J G T 0 l M X 1 Q x X 1 J l M C A x N T B f T T A g M D B f T j k g M C 9 D a G F u Z 2 V k I F R 5 c G U x L n t D b 2 x 1 b W 4 x L j E 5 L D E 4 f S Z x d W 9 0 O y w m c X V v d D t T Z W N 0 a W 9 u M S 9 H T 0 U g N D M 2 I E F J U k Z P S U x f V D F f U m U w I D E 1 M F 9 N M C A w M F 9 O O S A w L 0 N o Y W 5 n Z W Q g V H l w Z T E u e 0 N v b H V t b j E u M j A s M T l 9 J n F 1 b 3 Q 7 L C Z x d W 9 0 O 1 N l Y 3 R p b 2 4 x L 0 d P R S A 0 M z Y g Q U l S R k 9 J T F 9 U M V 9 S Z T A g M T U w X 0 0 w I D A w X 0 4 5 I D A v Q 2 h h b m d l Z C B U e X B l M S 5 7 Q 2 9 s d W 1 u M S 4 y M S w y M H 0 m c X V v d D s s J n F 1 b 3 Q 7 U 2 V j d G l v b j E v R 0 9 F I D Q z N i B B S V J G T 0 l M X 1 Q x X 1 J l M C A x N T B f T T A g M D B f T j k g M C 9 D a G F u Z 2 V k I F R 5 c G U x L n t D b 2 x 1 b W 4 x L j I y L D I x f S Z x d W 9 0 O y w m c X V v d D t T Z W N 0 a W 9 u M S 9 H T 0 U g N D M 2 I E F J U k Z P S U x f V D F f U m U w I D E 1 M F 9 N M C A w M F 9 O O S A w L 0 N o Y W 5 n Z W Q g V H l w Z T E u e 0 N v b H V t b j E u M j M s M j J 9 J n F 1 b 3 Q 7 L C Z x d W 9 0 O 1 N l Y 3 R p b 2 4 x L 0 d P R S A 0 M z Y g Q U l S R k 9 J T F 9 U M V 9 S Z T A g M T U w X 0 0 w I D A w X 0 4 5 I D A v Q 2 h h b m d l Z C B U e X B l M S 5 7 Q 2 9 s d W 1 u M S 4 y N C w y M 3 0 m c X V v d D s s J n F 1 b 3 Q 7 U 2 V j d G l v b j E v R 0 9 F I D Q z N i B B S V J G T 0 l M X 1 Q x X 1 J l M C A x N T B f T T A g M D B f T j k g M C 9 D a G F u Z 2 V k I F R 5 c G U x L n t D b 2 x 1 b W 4 x L j I 1 L D I 0 f S Z x d W 9 0 O y w m c X V v d D t T Z W N 0 a W 9 u M S 9 H T 0 U g N D M 2 I E F J U k Z P S U x f V D F f U m U w I D E 1 M F 9 N M C A w M F 9 O O S A w L 0 N o Y W 5 n Z W Q g V H l w Z T E u e 0 N v b H V t b j E u M j Y s M j V 9 J n F 1 b 3 Q 7 L C Z x d W 9 0 O 1 N l Y 3 R p b 2 4 x L 0 d P R S A 0 M z Y g Q U l S R k 9 J T F 9 U M V 9 S Z T A g M T U w X 0 0 w I D A w X 0 4 5 I D A v Q 2 h h b m d l Z C B U e X B l M S 5 7 Q 2 9 s d W 1 u M S 4 y N y w y N n 0 m c X V v d D s s J n F 1 b 3 Q 7 U 2 V j d G l v b j E v R 0 9 F I D Q z N i B B S V J G T 0 l M X 1 Q x X 1 J l M C A x N T B f T T A g M D B f T j k g M C 9 D a G F u Z 2 V k I F R 5 c G U u e 0 N v b H V t b j I s M X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d P R S A 0 M z Y g Q U l S R k 9 J T F 9 U M V 9 S Z T A g M T U w X 0 0 w I D A w X 0 4 5 I D A v Q 2 h h b m d l Z C B U e X B l M S 5 7 Q 2 9 s d W 1 u M S 4 x L D B 9 J n F 1 b 3 Q 7 L C Z x d W 9 0 O 1 N l Y 3 R p b 2 4 x L 0 d P R S A 0 M z Y g Q U l S R k 9 J T F 9 U M V 9 S Z T A g M T U w X 0 0 w I D A w X 0 4 5 I D A v Q 2 h h b m d l Z C B U e X B l M S 5 7 Q 2 9 s d W 1 u M S 4 y L D F 9 J n F 1 b 3 Q 7 L C Z x d W 9 0 O 1 N l Y 3 R p b 2 4 x L 0 d P R S A 0 M z Y g Q U l S R k 9 J T F 9 U M V 9 S Z T A g M T U w X 0 0 w I D A w X 0 4 5 I D A v Q 2 h h b m d l Z C B U e X B l M S 5 7 Q 2 9 s d W 1 u M S 4 z L D J 9 J n F 1 b 3 Q 7 L C Z x d W 9 0 O 1 N l Y 3 R p b 2 4 x L 0 d P R S A 0 M z Y g Q U l S R k 9 J T F 9 U M V 9 S Z T A g M T U w X 0 0 w I D A w X 0 4 5 I D A v Q 2 h h b m d l Z C B U e X B l M S 5 7 Q 2 9 s d W 1 u M S 4 0 L D N 9 J n F 1 b 3 Q 7 L C Z x d W 9 0 O 1 N l Y 3 R p b 2 4 x L 0 d P R S A 0 M z Y g Q U l S R k 9 J T F 9 U M V 9 S Z T A g M T U w X 0 0 w I D A w X 0 4 5 I D A v Q 2 h h b m d l Z C B U e X B l M S 5 7 Q 2 9 s d W 1 u M S 4 1 L D R 9 J n F 1 b 3 Q 7 L C Z x d W 9 0 O 1 N l Y 3 R p b 2 4 x L 0 d P R S A 0 M z Y g Q U l S R k 9 J T F 9 U M V 9 S Z T A g M T U w X 0 0 w I D A w X 0 4 5 I D A v Q 2 h h b m d l Z C B U e X B l M S 5 7 Q 2 9 s d W 1 u M S 4 2 L D V 9 J n F 1 b 3 Q 7 L C Z x d W 9 0 O 1 N l Y 3 R p b 2 4 x L 0 d P R S A 0 M z Y g Q U l S R k 9 J T F 9 U M V 9 S Z T A g M T U w X 0 0 w I D A w X 0 4 5 I D A v Q 2 h h b m d l Z C B U e X B l M S 5 7 Q 2 9 s d W 1 u M S 4 3 L D Z 9 J n F 1 b 3 Q 7 L C Z x d W 9 0 O 1 N l Y 3 R p b 2 4 x L 0 d P R S A 0 M z Y g Q U l S R k 9 J T F 9 U M V 9 S Z T A g M T U w X 0 0 w I D A w X 0 4 5 I D A v Q 2 h h b m d l Z C B U e X B l M S 5 7 Q 2 9 s d W 1 u M S 4 4 L D d 9 J n F 1 b 3 Q 7 L C Z x d W 9 0 O 1 N l Y 3 R p b 2 4 x L 0 d P R S A 0 M z Y g Q U l S R k 9 J T F 9 U M V 9 S Z T A g M T U w X 0 0 w I D A w X 0 4 5 I D A v Q 2 h h b m d l Z C B U e X B l M S 5 7 Q 2 9 s d W 1 u M S 4 5 L D h 9 J n F 1 b 3 Q 7 L C Z x d W 9 0 O 1 N l Y 3 R p b 2 4 x L 0 d P R S A 0 M z Y g Q U l S R k 9 J T F 9 U M V 9 S Z T A g M T U w X 0 0 w I D A w X 0 4 5 I D A v Q 2 h h b m d l Z C B U e X B l M S 5 7 Q 2 9 s d W 1 u M S 4 x M C w 5 f S Z x d W 9 0 O y w m c X V v d D t T Z W N 0 a W 9 u M S 9 H T 0 U g N D M 2 I E F J U k Z P S U x f V D F f U m U w I D E 1 M F 9 N M C A w M F 9 O O S A w L 0 N o Y W 5 n Z W Q g V H l w Z T E u e 0 N v b H V t b j E u M T E s M T B 9 J n F 1 b 3 Q 7 L C Z x d W 9 0 O 1 N l Y 3 R p b 2 4 x L 0 d P R S A 0 M z Y g Q U l S R k 9 J T F 9 U M V 9 S Z T A g M T U w X 0 0 w I D A w X 0 4 5 I D A v Q 2 h h b m d l Z C B U e X B l M S 5 7 Q 2 9 s d W 1 u M S 4 x M i w x M X 0 m c X V v d D s s J n F 1 b 3 Q 7 U 2 V j d G l v b j E v R 0 9 F I D Q z N i B B S V J G T 0 l M X 1 Q x X 1 J l M C A x N T B f T T A g M D B f T j k g M C 9 D a G F u Z 2 V k I F R 5 c G U x L n t D b 2 x 1 b W 4 x L j E z L D E y f S Z x d W 9 0 O y w m c X V v d D t T Z W N 0 a W 9 u M S 9 H T 0 U g N D M 2 I E F J U k Z P S U x f V D F f U m U w I D E 1 M F 9 N M C A w M F 9 O O S A w L 0 N o Y W 5 n Z W Q g V H l w Z T E u e 0 N v b H V t b j E u M T Q s M T N 9 J n F 1 b 3 Q 7 L C Z x d W 9 0 O 1 N l Y 3 R p b 2 4 x L 0 d P R S A 0 M z Y g Q U l S R k 9 J T F 9 U M V 9 S Z T A g M T U w X 0 0 w I D A w X 0 4 5 I D A v Q 2 h h b m d l Z C B U e X B l M S 5 7 Q 2 9 s d W 1 u M S 4 x N S w x N H 0 m c X V v d D s s J n F 1 b 3 Q 7 U 2 V j d G l v b j E v R 0 9 F I D Q z N i B B S V J G T 0 l M X 1 Q x X 1 J l M C A x N T B f T T A g M D B f T j k g M C 9 D a G F u Z 2 V k I F R 5 c G U x L n t D b 2 x 1 b W 4 x L j E 2 L D E 1 f S Z x d W 9 0 O y w m c X V v d D t T Z W N 0 a W 9 u M S 9 H T 0 U g N D M 2 I E F J U k Z P S U x f V D F f U m U w I D E 1 M F 9 N M C A w M F 9 O O S A w L 0 N o Y W 5 n Z W Q g V H l w Z T E u e 0 N v b H V t b j E u M T c s M T Z 9 J n F 1 b 3 Q 7 L C Z x d W 9 0 O 1 N l Y 3 R p b 2 4 x L 0 d P R S A 0 M z Y g Q U l S R k 9 J T F 9 U M V 9 S Z T A g M T U w X 0 0 w I D A w X 0 4 5 I D A v Q 2 h h b m d l Z C B U e X B l M S 5 7 Q 2 9 s d W 1 u M S 4 x O C w x N 3 0 m c X V v d D s s J n F 1 b 3 Q 7 U 2 V j d G l v b j E v R 0 9 F I D Q z N i B B S V J G T 0 l M X 1 Q x X 1 J l M C A x N T B f T T A g M D B f T j k g M C 9 D a G F u Z 2 V k I F R 5 c G U x L n t D b 2 x 1 b W 4 x L j E 5 L D E 4 f S Z x d W 9 0 O y w m c X V v d D t T Z W N 0 a W 9 u M S 9 H T 0 U g N D M 2 I E F J U k Z P S U x f V D F f U m U w I D E 1 M F 9 N M C A w M F 9 O O S A w L 0 N o Y W 5 n Z W Q g V H l w Z T E u e 0 N v b H V t b j E u M j A s M T l 9 J n F 1 b 3 Q 7 L C Z x d W 9 0 O 1 N l Y 3 R p b 2 4 x L 0 d P R S A 0 M z Y g Q U l S R k 9 J T F 9 U M V 9 S Z T A g M T U w X 0 0 w I D A w X 0 4 5 I D A v Q 2 h h b m d l Z C B U e X B l M S 5 7 Q 2 9 s d W 1 u M S 4 y M S w y M H 0 m c X V v d D s s J n F 1 b 3 Q 7 U 2 V j d G l v b j E v R 0 9 F I D Q z N i B B S V J G T 0 l M X 1 Q x X 1 J l M C A x N T B f T T A g M D B f T j k g M C 9 D a G F u Z 2 V k I F R 5 c G U x L n t D b 2 x 1 b W 4 x L j I y L D I x f S Z x d W 9 0 O y w m c X V v d D t T Z W N 0 a W 9 u M S 9 H T 0 U g N D M 2 I E F J U k Z P S U x f V D F f U m U w I D E 1 M F 9 N M C A w M F 9 O O S A w L 0 N o Y W 5 n Z W Q g V H l w Z T E u e 0 N v b H V t b j E u M j M s M j J 9 J n F 1 b 3 Q 7 L C Z x d W 9 0 O 1 N l Y 3 R p b 2 4 x L 0 d P R S A 0 M z Y g Q U l S R k 9 J T F 9 U M V 9 S Z T A g M T U w X 0 0 w I D A w X 0 4 5 I D A v Q 2 h h b m d l Z C B U e X B l M S 5 7 Q 2 9 s d W 1 u M S 4 y N C w y M 3 0 m c X V v d D s s J n F 1 b 3 Q 7 U 2 V j d G l v b j E v R 0 9 F I D Q z N i B B S V J G T 0 l M X 1 Q x X 1 J l M C A x N T B f T T A g M D B f T j k g M C 9 D a G F u Z 2 V k I F R 5 c G U x L n t D b 2 x 1 b W 4 x L j I 1 L D I 0 f S Z x d W 9 0 O y w m c X V v d D t T Z W N 0 a W 9 u M S 9 H T 0 U g N D M 2 I E F J U k Z P S U x f V D F f U m U w I D E 1 M F 9 N M C A w M F 9 O O S A w L 0 N o Y W 5 n Z W Q g V H l w Z T E u e 0 N v b H V t b j E u M j Y s M j V 9 J n F 1 b 3 Q 7 L C Z x d W 9 0 O 1 N l Y 3 R p b 2 4 x L 0 d P R S A 0 M z Y g Q U l S R k 9 J T F 9 U M V 9 S Z T A g M T U w X 0 0 w I D A w X 0 4 5 I D A v Q 2 h h b m d l Z C B U e X B l M S 5 7 Q 2 9 s d W 1 u M S 4 y N y w y N n 0 m c X V v d D s s J n F 1 b 3 Q 7 U 2 V j d G l v b j E v R 0 9 F I D Q z N i B B S V J G T 0 l M X 1 Q x X 1 J l M C A x N T B f T T A g M D B f T j k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R S U y M D Q z N i U y M E F J U k Z P S U x f V D F f U m U w J T I w M T U w X 0 0 w J T I w M D B f T j k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R S U y M D Q z N i U y M E F J U k Z P S U x f V D F f U m U w J T I w M T U w X 0 0 w J T I w M D B f T j k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J T I w N D M 2 J T I w Q U l S R k 9 J T F 9 U M V 9 S Z T A l M j A x N T B f T T A l M j A w M F 9 O O S U y M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0 U l M j A 0 M z Y l M j B B S V J G T 0 l M X 1 Q x X 1 J l M C U y M D E 1 M F 9 N M C U y M D A w X 0 4 5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J T I w N D M 2 J T I w Q U l S R k 9 J T F 9 U M V 9 S Z T A l M j A x N T B f T T A l M j A w M F 9 O O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Y z J T I w J T I w K D Q l M j A y N S U y N S l f V D F f U m U w J T I w M T U w X 0 0 w J T I w M D B f T j k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w O D o w M z o x O S 4 x M j Y 5 M z E 0 W i I g L z 4 8 R W 5 0 c n k g V H l w Z T 0 i R m l s b E N v b H V t b l R 5 c G V z I i B W Y W x 1 Z T 0 i c 0 J n W U Z C U V V G Q l F V R k J R V U Z C U V V G Q l F V R k J R V U Z B d 0 1 G Q l F V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N j M g I C g 0 I D I 1 J S l f V D F f U m U w I D E 1 M F 9 N M C A w M F 9 O O S A w I C g y K S 9 D a G F u Z 2 V k I F R 5 c G U x L n t D b 2 x 1 b W 4 x L j E s M H 0 m c X V v d D s s J n F 1 b 3 Q 7 U 2 V j d G l v b j E v R T Y z I C A o N C A y N S U p X 1 Q x X 1 J l M C A x N T B f T T A g M D B f T j k g M C A o M i k v Q 2 h h b m d l Z C B U e X B l M S 5 7 Q 2 9 s d W 1 u M S 4 y L D F 9 J n F 1 b 3 Q 7 L C Z x d W 9 0 O 1 N l Y 3 R p b 2 4 x L 0 U 2 M y A g K D Q g M j U l K V 9 U M V 9 S Z T A g M T U w X 0 0 w I D A w X 0 4 5 I D A g K D I p L 0 N o Y W 5 n Z W Q g V H l w Z T E u e 0 N v b H V t b j E u M y w y f S Z x d W 9 0 O y w m c X V v d D t T Z W N 0 a W 9 u M S 9 F N j M g I C g 0 I D I 1 J S l f V D F f U m U w I D E 1 M F 9 N M C A w M F 9 O O S A w I C g y K S 9 D a G F u Z 2 V k I F R 5 c G U x L n t D b 2 x 1 b W 4 x L j Q s M 3 0 m c X V v d D s s J n F 1 b 3 Q 7 U 2 V j d G l v b j E v R T Y z I C A o N C A y N S U p X 1 Q x X 1 J l M C A x N T B f T T A g M D B f T j k g M C A o M i k v Q 2 h h b m d l Z C B U e X B l M S 5 7 Q 2 9 s d W 1 u M S 4 1 L D R 9 J n F 1 b 3 Q 7 L C Z x d W 9 0 O 1 N l Y 3 R p b 2 4 x L 0 U 2 M y A g K D Q g M j U l K V 9 U M V 9 S Z T A g M T U w X 0 0 w I D A w X 0 4 5 I D A g K D I p L 0 N o Y W 5 n Z W Q g V H l w Z T E u e 0 N v b H V t b j E u N i w 1 f S Z x d W 9 0 O y w m c X V v d D t T Z W N 0 a W 9 u M S 9 F N j M g I C g 0 I D I 1 J S l f V D F f U m U w I D E 1 M F 9 N M C A w M F 9 O O S A w I C g y K S 9 D a G F u Z 2 V k I F R 5 c G U x L n t D b 2 x 1 b W 4 x L j c s N n 0 m c X V v d D s s J n F 1 b 3 Q 7 U 2 V j d G l v b j E v R T Y z I C A o N C A y N S U p X 1 Q x X 1 J l M C A x N T B f T T A g M D B f T j k g M C A o M i k v Q 2 h h b m d l Z C B U e X B l M S 5 7 Q 2 9 s d W 1 u M S 4 4 L D d 9 J n F 1 b 3 Q 7 L C Z x d W 9 0 O 1 N l Y 3 R p b 2 4 x L 0 U 2 M y A g K D Q g M j U l K V 9 U M V 9 S Z T A g M T U w X 0 0 w I D A w X 0 4 5 I D A g K D I p L 0 N o Y W 5 n Z W Q g V H l w Z T E u e 0 N v b H V t b j E u O S w 4 f S Z x d W 9 0 O y w m c X V v d D t T Z W N 0 a W 9 u M S 9 F N j M g I C g 0 I D I 1 J S l f V D F f U m U w I D E 1 M F 9 N M C A w M F 9 O O S A w I C g y K S 9 D a G F u Z 2 V k I F R 5 c G U x L n t D b 2 x 1 b W 4 x L j E w L D l 9 J n F 1 b 3 Q 7 L C Z x d W 9 0 O 1 N l Y 3 R p b 2 4 x L 0 U 2 M y A g K D Q g M j U l K V 9 U M V 9 S Z T A g M T U w X 0 0 w I D A w X 0 4 5 I D A g K D I p L 0 N o Y W 5 n Z W Q g V H l w Z T E u e 0 N v b H V t b j E u M T E s M T B 9 J n F 1 b 3 Q 7 L C Z x d W 9 0 O 1 N l Y 3 R p b 2 4 x L 0 U 2 M y A g K D Q g M j U l K V 9 U M V 9 S Z T A g M T U w X 0 0 w I D A w X 0 4 5 I D A g K D I p L 0 N o Y W 5 n Z W Q g V H l w Z T E u e 0 N v b H V t b j E u M T I s M T F 9 J n F 1 b 3 Q 7 L C Z x d W 9 0 O 1 N l Y 3 R p b 2 4 x L 0 U 2 M y A g K D Q g M j U l K V 9 U M V 9 S Z T A g M T U w X 0 0 w I D A w X 0 4 5 I D A g K D I p L 0 N o Y W 5 n Z W Q g V H l w Z T E u e 0 N v b H V t b j E u M T M s M T J 9 J n F 1 b 3 Q 7 L C Z x d W 9 0 O 1 N l Y 3 R p b 2 4 x L 0 U 2 M y A g K D Q g M j U l K V 9 U M V 9 S Z T A g M T U w X 0 0 w I D A w X 0 4 5 I D A g K D I p L 0 N o Y W 5 n Z W Q g V H l w Z T E u e 0 N v b H V t b j E u M T Q s M T N 9 J n F 1 b 3 Q 7 L C Z x d W 9 0 O 1 N l Y 3 R p b 2 4 x L 0 U 2 M y A g K D Q g M j U l K V 9 U M V 9 S Z T A g M T U w X 0 0 w I D A w X 0 4 5 I D A g K D I p L 0 N o Y W 5 n Z W Q g V H l w Z T E u e 0 N v b H V t b j E u M T U s M T R 9 J n F 1 b 3 Q 7 L C Z x d W 9 0 O 1 N l Y 3 R p b 2 4 x L 0 U 2 M y A g K D Q g M j U l K V 9 U M V 9 S Z T A g M T U w X 0 0 w I D A w X 0 4 5 I D A g K D I p L 0 N o Y W 5 n Z W Q g V H l w Z T E u e 0 N v b H V t b j E u M T Y s M T V 9 J n F 1 b 3 Q 7 L C Z x d W 9 0 O 1 N l Y 3 R p b 2 4 x L 0 U 2 M y A g K D Q g M j U l K V 9 U M V 9 S Z T A g M T U w X 0 0 w I D A w X 0 4 5 I D A g K D I p L 0 N o Y W 5 n Z W Q g V H l w Z T E u e 0 N v b H V t b j E u M T c s M T Z 9 J n F 1 b 3 Q 7 L C Z x d W 9 0 O 1 N l Y 3 R p b 2 4 x L 0 U 2 M y A g K D Q g M j U l K V 9 U M V 9 S Z T A g M T U w X 0 0 w I D A w X 0 4 5 I D A g K D I p L 0 N o Y W 5 n Z W Q g V H l w Z T E u e 0 N v b H V t b j E u M T g s M T d 9 J n F 1 b 3 Q 7 L C Z x d W 9 0 O 1 N l Y 3 R p b 2 4 x L 0 U 2 M y A g K D Q g M j U l K V 9 U M V 9 S Z T A g M T U w X 0 0 w I D A w X 0 4 5 I D A g K D I p L 0 N o Y W 5 n Z W Q g V H l w Z T E u e 0 N v b H V t b j E u M T k s M T h 9 J n F 1 b 3 Q 7 L C Z x d W 9 0 O 1 N l Y 3 R p b 2 4 x L 0 U 2 M y A g K D Q g M j U l K V 9 U M V 9 S Z T A g M T U w X 0 0 w I D A w X 0 4 5 I D A g K D I p L 0 N o Y W 5 n Z W Q g V H l w Z T E u e 0 N v b H V t b j E u M j A s M T l 9 J n F 1 b 3 Q 7 L C Z x d W 9 0 O 1 N l Y 3 R p b 2 4 x L 0 U 2 M y A g K D Q g M j U l K V 9 U M V 9 S Z T A g M T U w X 0 0 w I D A w X 0 4 5 I D A g K D I p L 0 N o Y W 5 n Z W Q g V H l w Z T E u e 0 N v b H V t b j E u M j E s M j B 9 J n F 1 b 3 Q 7 L C Z x d W 9 0 O 1 N l Y 3 R p b 2 4 x L 0 U 2 M y A g K D Q g M j U l K V 9 U M V 9 S Z T A g M T U w X 0 0 w I D A w X 0 4 5 I D A g K D I p L 0 N o Y W 5 n Z W Q g V H l w Z T E u e 0 N v b H V t b j E u M j I s M j F 9 J n F 1 b 3 Q 7 L C Z x d W 9 0 O 1 N l Y 3 R p b 2 4 x L 0 U 2 M y A g K D Q g M j U l K V 9 U M V 9 S Z T A g M T U w X 0 0 w I D A w X 0 4 5 I D A g K D I p L 0 N o Y W 5 n Z W Q g V H l w Z T E u e 0 N v b H V t b j E u M j M s M j J 9 J n F 1 b 3 Q 7 L C Z x d W 9 0 O 1 N l Y 3 R p b 2 4 x L 0 U 2 M y A g K D Q g M j U l K V 9 U M V 9 S Z T A g M T U w X 0 0 w I D A w X 0 4 5 I D A g K D I p L 0 N o Y W 5 n Z W Q g V H l w Z T E u e 0 N v b H V t b j E u M j Q s M j N 9 J n F 1 b 3 Q 7 L C Z x d W 9 0 O 1 N l Y 3 R p b 2 4 x L 0 U 2 M y A g K D Q g M j U l K V 9 U M V 9 S Z T A g M T U w X 0 0 w I D A w X 0 4 5 I D A g K D I p L 0 N o Y W 5 n Z W Q g V H l w Z T E u e 0 N v b H V t b j E u M j U s M j R 9 J n F 1 b 3 Q 7 L C Z x d W 9 0 O 1 N l Y 3 R p b 2 4 x L 0 U 2 M y A g K D Q g M j U l K V 9 U M V 9 S Z T A g M T U w X 0 0 w I D A w X 0 4 5 I D A g K D I p L 0 N o Y W 5 n Z W Q g V H l w Z T E u e 0 N v b H V t b j E u M j Y s M j V 9 J n F 1 b 3 Q 7 L C Z x d W 9 0 O 1 N l Y 3 R p b 2 4 x L 0 U 2 M y A g K D Q g M j U l K V 9 U M V 9 S Z T A g M T U w X 0 0 w I D A w X 0 4 5 I D A g K D I p L 0 N o Y W 5 n Z W Q g V H l w Z T E u e 0 N v b H V t b j E u M j c s M j Z 9 J n F 1 b 3 Q 7 L C Z x d W 9 0 O 1 N l Y 3 R p b 2 4 x L 0 U 2 M y A g K D Q g M j U l K V 9 U M V 9 S Z T A g M T U w X 0 0 w I D A w X 0 4 5 I D A g K D I p L 0 N o Y W 5 n Z W Q g V H l w Z S 5 7 Q 2 9 s d W 1 u M i w x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T Y z I C A o N C A y N S U p X 1 Q x X 1 J l M C A x N T B f T T A g M D B f T j k g M C A o M i k v Q 2 h h b m d l Z C B U e X B l M S 5 7 Q 2 9 s d W 1 u M S 4 x L D B 9 J n F 1 b 3 Q 7 L C Z x d W 9 0 O 1 N l Y 3 R p b 2 4 x L 0 U 2 M y A g K D Q g M j U l K V 9 U M V 9 S Z T A g M T U w X 0 0 w I D A w X 0 4 5 I D A g K D I p L 0 N o Y W 5 n Z W Q g V H l w Z T E u e 0 N v b H V t b j E u M i w x f S Z x d W 9 0 O y w m c X V v d D t T Z W N 0 a W 9 u M S 9 F N j M g I C g 0 I D I 1 J S l f V D F f U m U w I D E 1 M F 9 N M C A w M F 9 O O S A w I C g y K S 9 D a G F u Z 2 V k I F R 5 c G U x L n t D b 2 x 1 b W 4 x L j M s M n 0 m c X V v d D s s J n F 1 b 3 Q 7 U 2 V j d G l v b j E v R T Y z I C A o N C A y N S U p X 1 Q x X 1 J l M C A x N T B f T T A g M D B f T j k g M C A o M i k v Q 2 h h b m d l Z C B U e X B l M S 5 7 Q 2 9 s d W 1 u M S 4 0 L D N 9 J n F 1 b 3 Q 7 L C Z x d W 9 0 O 1 N l Y 3 R p b 2 4 x L 0 U 2 M y A g K D Q g M j U l K V 9 U M V 9 S Z T A g M T U w X 0 0 w I D A w X 0 4 5 I D A g K D I p L 0 N o Y W 5 n Z W Q g V H l w Z T E u e 0 N v b H V t b j E u N S w 0 f S Z x d W 9 0 O y w m c X V v d D t T Z W N 0 a W 9 u M S 9 F N j M g I C g 0 I D I 1 J S l f V D F f U m U w I D E 1 M F 9 N M C A w M F 9 O O S A w I C g y K S 9 D a G F u Z 2 V k I F R 5 c G U x L n t D b 2 x 1 b W 4 x L j Y s N X 0 m c X V v d D s s J n F 1 b 3 Q 7 U 2 V j d G l v b j E v R T Y z I C A o N C A y N S U p X 1 Q x X 1 J l M C A x N T B f T T A g M D B f T j k g M C A o M i k v Q 2 h h b m d l Z C B U e X B l M S 5 7 Q 2 9 s d W 1 u M S 4 3 L D Z 9 J n F 1 b 3 Q 7 L C Z x d W 9 0 O 1 N l Y 3 R p b 2 4 x L 0 U 2 M y A g K D Q g M j U l K V 9 U M V 9 S Z T A g M T U w X 0 0 w I D A w X 0 4 5 I D A g K D I p L 0 N o Y W 5 n Z W Q g V H l w Z T E u e 0 N v b H V t b j E u O C w 3 f S Z x d W 9 0 O y w m c X V v d D t T Z W N 0 a W 9 u M S 9 F N j M g I C g 0 I D I 1 J S l f V D F f U m U w I D E 1 M F 9 N M C A w M F 9 O O S A w I C g y K S 9 D a G F u Z 2 V k I F R 5 c G U x L n t D b 2 x 1 b W 4 x L j k s O H 0 m c X V v d D s s J n F 1 b 3 Q 7 U 2 V j d G l v b j E v R T Y z I C A o N C A y N S U p X 1 Q x X 1 J l M C A x N T B f T T A g M D B f T j k g M C A o M i k v Q 2 h h b m d l Z C B U e X B l M S 5 7 Q 2 9 s d W 1 u M S 4 x M C w 5 f S Z x d W 9 0 O y w m c X V v d D t T Z W N 0 a W 9 u M S 9 F N j M g I C g 0 I D I 1 J S l f V D F f U m U w I D E 1 M F 9 N M C A w M F 9 O O S A w I C g y K S 9 D a G F u Z 2 V k I F R 5 c G U x L n t D b 2 x 1 b W 4 x L j E x L D E w f S Z x d W 9 0 O y w m c X V v d D t T Z W N 0 a W 9 u M S 9 F N j M g I C g 0 I D I 1 J S l f V D F f U m U w I D E 1 M F 9 N M C A w M F 9 O O S A w I C g y K S 9 D a G F u Z 2 V k I F R 5 c G U x L n t D b 2 x 1 b W 4 x L j E y L D E x f S Z x d W 9 0 O y w m c X V v d D t T Z W N 0 a W 9 u M S 9 F N j M g I C g 0 I D I 1 J S l f V D F f U m U w I D E 1 M F 9 N M C A w M F 9 O O S A w I C g y K S 9 D a G F u Z 2 V k I F R 5 c G U x L n t D b 2 x 1 b W 4 x L j E z L D E y f S Z x d W 9 0 O y w m c X V v d D t T Z W N 0 a W 9 u M S 9 F N j M g I C g 0 I D I 1 J S l f V D F f U m U w I D E 1 M F 9 N M C A w M F 9 O O S A w I C g y K S 9 D a G F u Z 2 V k I F R 5 c G U x L n t D b 2 x 1 b W 4 x L j E 0 L D E z f S Z x d W 9 0 O y w m c X V v d D t T Z W N 0 a W 9 u M S 9 F N j M g I C g 0 I D I 1 J S l f V D F f U m U w I D E 1 M F 9 N M C A w M F 9 O O S A w I C g y K S 9 D a G F u Z 2 V k I F R 5 c G U x L n t D b 2 x 1 b W 4 x L j E 1 L D E 0 f S Z x d W 9 0 O y w m c X V v d D t T Z W N 0 a W 9 u M S 9 F N j M g I C g 0 I D I 1 J S l f V D F f U m U w I D E 1 M F 9 N M C A w M F 9 O O S A w I C g y K S 9 D a G F u Z 2 V k I F R 5 c G U x L n t D b 2 x 1 b W 4 x L j E 2 L D E 1 f S Z x d W 9 0 O y w m c X V v d D t T Z W N 0 a W 9 u M S 9 F N j M g I C g 0 I D I 1 J S l f V D F f U m U w I D E 1 M F 9 N M C A w M F 9 O O S A w I C g y K S 9 D a G F u Z 2 V k I F R 5 c G U x L n t D b 2 x 1 b W 4 x L j E 3 L D E 2 f S Z x d W 9 0 O y w m c X V v d D t T Z W N 0 a W 9 u M S 9 F N j M g I C g 0 I D I 1 J S l f V D F f U m U w I D E 1 M F 9 N M C A w M F 9 O O S A w I C g y K S 9 D a G F u Z 2 V k I F R 5 c G U x L n t D b 2 x 1 b W 4 x L j E 4 L D E 3 f S Z x d W 9 0 O y w m c X V v d D t T Z W N 0 a W 9 u M S 9 F N j M g I C g 0 I D I 1 J S l f V D F f U m U w I D E 1 M F 9 N M C A w M F 9 O O S A w I C g y K S 9 D a G F u Z 2 V k I F R 5 c G U x L n t D b 2 x 1 b W 4 x L j E 5 L D E 4 f S Z x d W 9 0 O y w m c X V v d D t T Z W N 0 a W 9 u M S 9 F N j M g I C g 0 I D I 1 J S l f V D F f U m U w I D E 1 M F 9 N M C A w M F 9 O O S A w I C g y K S 9 D a G F u Z 2 V k I F R 5 c G U x L n t D b 2 x 1 b W 4 x L j I w L D E 5 f S Z x d W 9 0 O y w m c X V v d D t T Z W N 0 a W 9 u M S 9 F N j M g I C g 0 I D I 1 J S l f V D F f U m U w I D E 1 M F 9 N M C A w M F 9 O O S A w I C g y K S 9 D a G F u Z 2 V k I F R 5 c G U x L n t D b 2 x 1 b W 4 x L j I x L D I w f S Z x d W 9 0 O y w m c X V v d D t T Z W N 0 a W 9 u M S 9 F N j M g I C g 0 I D I 1 J S l f V D F f U m U w I D E 1 M F 9 N M C A w M F 9 O O S A w I C g y K S 9 D a G F u Z 2 V k I F R 5 c G U x L n t D b 2 x 1 b W 4 x L j I y L D I x f S Z x d W 9 0 O y w m c X V v d D t T Z W N 0 a W 9 u M S 9 F N j M g I C g 0 I D I 1 J S l f V D F f U m U w I D E 1 M F 9 N M C A w M F 9 O O S A w I C g y K S 9 D a G F u Z 2 V k I F R 5 c G U x L n t D b 2 x 1 b W 4 x L j I z L D I y f S Z x d W 9 0 O y w m c X V v d D t T Z W N 0 a W 9 u M S 9 F N j M g I C g 0 I D I 1 J S l f V D F f U m U w I D E 1 M F 9 N M C A w M F 9 O O S A w I C g y K S 9 D a G F u Z 2 V k I F R 5 c G U x L n t D b 2 x 1 b W 4 x L j I 0 L D I z f S Z x d W 9 0 O y w m c X V v d D t T Z W N 0 a W 9 u M S 9 F N j M g I C g 0 I D I 1 J S l f V D F f U m U w I D E 1 M F 9 N M C A w M F 9 O O S A w I C g y K S 9 D a G F u Z 2 V k I F R 5 c G U x L n t D b 2 x 1 b W 4 x L j I 1 L D I 0 f S Z x d W 9 0 O y w m c X V v d D t T Z W N 0 a W 9 u M S 9 F N j M g I C g 0 I D I 1 J S l f V D F f U m U w I D E 1 M F 9 N M C A w M F 9 O O S A w I C g y K S 9 D a G F u Z 2 V k I F R 5 c G U x L n t D b 2 x 1 b W 4 x L j I 2 L D I 1 f S Z x d W 9 0 O y w m c X V v d D t T Z W N 0 a W 9 u M S 9 F N j M g I C g 0 I D I 1 J S l f V D F f U m U w I D E 1 M F 9 N M C A w M F 9 O O S A w I C g y K S 9 D a G F u Z 2 V k I F R 5 c G U x L n t D b 2 x 1 b W 4 x L j I 3 L D I 2 f S Z x d W 9 0 O y w m c X V v d D t T Z W N 0 a W 9 u M S 9 F N j M g I C g 0 I D I 1 J S l f V D F f U m U w I D E 1 M F 9 N M C A w M F 9 O O S A w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E 1 M F 9 N M C U y M D A w X 0 4 5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x N T B f T T A l M j A w M F 9 O O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x N T B f T T A l M j A w M F 9 O O S U y M D A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j M l M j A l M j A o N C U y M D I 1 J T I 1 K V 9 U M V 9 S Z T A l M j A x N T B f T T A l M j A w M F 9 O O S U y M D A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2 M y U y M C U y M C g 0 J T I w M j U l M j U p X 1 Q x X 1 J l M C U y M D E 1 M F 9 N M C U y M D A w X 0 4 5 J T I w M C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J e o C 9 w h E a Y 4 i J b M N S l P w A A A A A C A A A A A A A Q Z g A A A A E A A C A A A A A n z p 1 6 F 4 H U 6 I / N B h 4 x Q z v M + 9 y p L y t + s 9 F g O L u 2 Q R o V Q w A A A A A O g A A A A A I A A C A A A A C z B S 7 W v j 6 X M I o 3 8 L B 8 j W L p L d x v w t 3 c T h 7 d q S p p w z 0 7 e l A A A A A e M t h Q 0 I D m U 1 j c P D e F 6 v z 1 Q j 7 N k J J Z l I S K V f V T T a B M U i q 7 I d 8 5 9 R q c X 9 N b 8 o V B r P e x j j 3 T u 2 j k z f 8 q x A x J 9 f x K Y y Q 2 F 6 r 7 d N 4 u 0 X E F K M a o u 0 A A A A C u v j F J F 9 z V B N k d L q T s b 6 M k O h u 7 g N W D 9 F C g C k Z u A i o X u 1 s w U O 3 3 5 J e + J + X Q s U G o / e f X b P Q I t x Y Z Y k p O O 9 r Y M m e h < / D a t a M a s h u p > 
</file>

<file path=customXml/itemProps1.xml><?xml version="1.0" encoding="utf-8"?>
<ds:datastoreItem xmlns:ds="http://schemas.openxmlformats.org/officeDocument/2006/customXml" ds:itemID="{E08BF2EB-5FD1-44D4-97FF-9395BBBE4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 63</vt:lpstr>
      <vt:lpstr>Clark Y</vt:lpstr>
      <vt:lpstr>ARAD-10</vt:lpstr>
      <vt:lpstr>S7055</vt:lpstr>
      <vt:lpstr>BE50</vt:lpstr>
      <vt:lpstr>MH121 8.76%</vt:lpstr>
      <vt:lpstr>MH22 7.2%</vt:lpstr>
      <vt:lpstr>MH30 7.84%</vt:lpstr>
      <vt:lpstr>MH32 8.7%</vt:lpstr>
      <vt:lpstr>MH43 8.5%</vt:lpstr>
      <vt:lpstr>MH64 8.59%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2020-06-01T07:21:35Z</dcterms:modified>
</cp:coreProperties>
</file>