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cdtv1\Documents\GitHub\mnist-net\"/>
    </mc:Choice>
  </mc:AlternateContent>
  <xr:revisionPtr revIDLastSave="0" documentId="13_ncr:1_{F3FF6337-E6C5-43D9-846D-F1D304F05F16}" xr6:coauthVersionLast="47" xr6:coauthVersionMax="47" xr10:uidLastSave="{00000000-0000-0000-0000-000000000000}"/>
  <bookViews>
    <workbookView xWindow="3000" yWindow="3000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U35" i="1"/>
  <c r="AD27" i="1"/>
  <c r="DA176" i="1" l="1"/>
  <c r="BZ176" i="1"/>
  <c r="AQ176" i="1"/>
  <c r="P176" i="1"/>
  <c r="DA175" i="1"/>
  <c r="BZ175" i="1"/>
  <c r="AQ175" i="1"/>
  <c r="P175" i="1"/>
  <c r="CY162" i="1"/>
  <c r="BX162" i="1"/>
  <c r="AO162" i="1"/>
  <c r="AI170" i="1" s="1"/>
  <c r="N162" i="1"/>
  <c r="H170" i="1" s="1"/>
  <c r="CY161" i="1"/>
  <c r="BX161" i="1"/>
  <c r="AO161" i="1"/>
  <c r="AI169" i="1" s="1"/>
  <c r="N161" i="1"/>
  <c r="CY160" i="1"/>
  <c r="BX160" i="1"/>
  <c r="AO160" i="1"/>
  <c r="N160" i="1"/>
  <c r="H168" i="1" s="1"/>
  <c r="CY159" i="1"/>
  <c r="CS167" i="1" s="1"/>
  <c r="BX159" i="1"/>
  <c r="AO159" i="1"/>
  <c r="AI167" i="1" s="1"/>
  <c r="N159" i="1"/>
  <c r="DA148" i="1"/>
  <c r="BZ148" i="1"/>
  <c r="AQ148" i="1"/>
  <c r="P148" i="1"/>
  <c r="DA147" i="1"/>
  <c r="BZ147" i="1"/>
  <c r="AQ147" i="1"/>
  <c r="P147" i="1"/>
  <c r="CY134" i="1"/>
  <c r="CS142" i="1" s="1"/>
  <c r="BX134" i="1"/>
  <c r="AO134" i="1"/>
  <c r="AI142" i="1" s="1"/>
  <c r="N134" i="1"/>
  <c r="H142" i="1" s="1"/>
  <c r="CY133" i="1"/>
  <c r="CS141" i="1" s="1"/>
  <c r="BX133" i="1"/>
  <c r="AO133" i="1"/>
  <c r="AI141" i="1" s="1"/>
  <c r="N133" i="1"/>
  <c r="H141" i="1" s="1"/>
  <c r="CY132" i="1"/>
  <c r="CS140" i="1" s="1"/>
  <c r="BX132" i="1"/>
  <c r="BR140" i="1" s="1"/>
  <c r="AO132" i="1"/>
  <c r="AI140" i="1" s="1"/>
  <c r="N132" i="1"/>
  <c r="H140" i="1" s="1"/>
  <c r="CY131" i="1"/>
  <c r="BX131" i="1"/>
  <c r="AO131" i="1"/>
  <c r="AI139" i="1" s="1"/>
  <c r="N131" i="1"/>
  <c r="DA120" i="1"/>
  <c r="BZ120" i="1"/>
  <c r="AQ120" i="1"/>
  <c r="P120" i="1"/>
  <c r="DA119" i="1"/>
  <c r="BZ119" i="1"/>
  <c r="AQ119" i="1"/>
  <c r="P119" i="1"/>
  <c r="AI111" i="1"/>
  <c r="CY106" i="1"/>
  <c r="CS114" i="1" s="1"/>
  <c r="BX106" i="1"/>
  <c r="AO106" i="1"/>
  <c r="AI114" i="1" s="1"/>
  <c r="N106" i="1"/>
  <c r="H114" i="1" s="1"/>
  <c r="CY105" i="1"/>
  <c r="CS113" i="1" s="1"/>
  <c r="BX105" i="1"/>
  <c r="AO105" i="1"/>
  <c r="AI113" i="1" s="1"/>
  <c r="N105" i="1"/>
  <c r="H113" i="1" s="1"/>
  <c r="CY104" i="1"/>
  <c r="CS112" i="1" s="1"/>
  <c r="BX104" i="1"/>
  <c r="BR112" i="1" s="1"/>
  <c r="AO104" i="1"/>
  <c r="AI112" i="1" s="1"/>
  <c r="N104" i="1"/>
  <c r="H112" i="1" s="1"/>
  <c r="CY103" i="1"/>
  <c r="BX103" i="1"/>
  <c r="AO103" i="1"/>
  <c r="N103" i="1"/>
  <c r="DA92" i="1"/>
  <c r="BZ92" i="1"/>
  <c r="AQ92" i="1"/>
  <c r="P92" i="1"/>
  <c r="DA91" i="1"/>
  <c r="BZ91" i="1"/>
  <c r="AQ91" i="1"/>
  <c r="P91" i="1"/>
  <c r="CY78" i="1"/>
  <c r="BX78" i="1"/>
  <c r="AO78" i="1"/>
  <c r="N78" i="1"/>
  <c r="H86" i="1" s="1"/>
  <c r="CY77" i="1"/>
  <c r="BX77" i="1"/>
  <c r="BR85" i="1" s="1"/>
  <c r="AO77" i="1"/>
  <c r="N77" i="1"/>
  <c r="CY76" i="1"/>
  <c r="CS84" i="1" s="1"/>
  <c r="BX76" i="1"/>
  <c r="BR84" i="1" s="1"/>
  <c r="AO76" i="1"/>
  <c r="N76" i="1"/>
  <c r="H84" i="1" s="1"/>
  <c r="CY75" i="1"/>
  <c r="CS83" i="1" s="1"/>
  <c r="BX75" i="1"/>
  <c r="BR83" i="1" s="1"/>
  <c r="AO75" i="1"/>
  <c r="N75" i="1"/>
  <c r="DA64" i="1"/>
  <c r="BZ64" i="1"/>
  <c r="AQ64" i="1"/>
  <c r="P64" i="1"/>
  <c r="DA63" i="1"/>
  <c r="BZ63" i="1"/>
  <c r="AQ63" i="1"/>
  <c r="P63" i="1"/>
  <c r="CY50" i="1"/>
  <c r="BX50" i="1"/>
  <c r="AO50" i="1"/>
  <c r="N50" i="1"/>
  <c r="H58" i="1" s="1"/>
  <c r="CY49" i="1"/>
  <c r="BX49" i="1"/>
  <c r="AO49" i="1"/>
  <c r="AI57" i="1" s="1"/>
  <c r="N49" i="1"/>
  <c r="H57" i="1" s="1"/>
  <c r="CY48" i="1"/>
  <c r="CS56" i="1" s="1"/>
  <c r="BX48" i="1"/>
  <c r="AO48" i="1"/>
  <c r="N48" i="1"/>
  <c r="CY47" i="1"/>
  <c r="BX47" i="1"/>
  <c r="AO47" i="1"/>
  <c r="N47" i="1"/>
  <c r="BR170" i="1" l="1"/>
  <c r="CS170" i="1"/>
  <c r="CS169" i="1"/>
  <c r="BR168" i="1"/>
  <c r="BR167" i="1"/>
  <c r="BR169" i="1"/>
  <c r="CS168" i="1"/>
  <c r="H167" i="1"/>
  <c r="AI168" i="1"/>
  <c r="H169" i="1"/>
  <c r="BR139" i="1"/>
  <c r="BR141" i="1"/>
  <c r="BR142" i="1"/>
  <c r="H139" i="1"/>
  <c r="CS139" i="1"/>
  <c r="BR111" i="1"/>
  <c r="BR113" i="1"/>
  <c r="BR114" i="1"/>
  <c r="H111" i="1"/>
  <c r="CS111" i="1"/>
  <c r="AI83" i="1"/>
  <c r="AI84" i="1"/>
  <c r="AI85" i="1"/>
  <c r="AI86" i="1"/>
  <c r="CS86" i="1"/>
  <c r="CS85" i="1"/>
  <c r="BR86" i="1"/>
  <c r="H83" i="1"/>
  <c r="H85" i="1"/>
  <c r="CS55" i="1"/>
  <c r="CS57" i="1"/>
  <c r="CS58" i="1"/>
  <c r="H55" i="1"/>
  <c r="BR55" i="1"/>
  <c r="AI58" i="1"/>
  <c r="AI55" i="1"/>
  <c r="H56" i="1"/>
  <c r="BR56" i="1"/>
  <c r="BR58" i="1"/>
  <c r="AI56" i="1"/>
  <c r="BR57" i="1"/>
  <c r="AK27" i="1"/>
  <c r="AK36" i="1"/>
  <c r="AK35" i="1"/>
  <c r="AK29" i="1"/>
  <c r="AK28" i="1"/>
  <c r="AF36" i="1"/>
  <c r="AE36" i="1"/>
  <c r="AF35" i="1"/>
  <c r="AE35" i="1"/>
  <c r="AD36" i="1"/>
  <c r="AD35" i="1"/>
  <c r="AG29" i="1"/>
  <c r="AF29" i="1"/>
  <c r="AE29" i="1"/>
  <c r="AG28" i="1"/>
  <c r="AF28" i="1"/>
  <c r="AE28" i="1"/>
  <c r="AG27" i="1"/>
  <c r="AF27" i="1"/>
  <c r="AE27" i="1"/>
  <c r="AD29" i="1"/>
  <c r="AD28" i="1"/>
  <c r="DA36" i="1"/>
  <c r="DA35" i="1"/>
  <c r="CY22" i="1"/>
  <c r="CY21" i="1"/>
  <c r="CY20" i="1"/>
  <c r="CS28" i="1" s="1"/>
  <c r="CY19" i="1"/>
  <c r="BZ36" i="1"/>
  <c r="BZ35" i="1"/>
  <c r="BX22" i="1"/>
  <c r="BR30" i="1" s="1"/>
  <c r="BX21" i="1"/>
  <c r="BX20" i="1"/>
  <c r="BX19" i="1"/>
  <c r="BR27" i="1" s="1"/>
  <c r="CS27" i="1"/>
  <c r="BR29" i="1" l="1"/>
  <c r="CS30" i="1"/>
  <c r="CS29" i="1"/>
  <c r="BR28" i="1"/>
  <c r="AQ36" i="1"/>
  <c r="AQ35" i="1"/>
  <c r="AO22" i="1"/>
  <c r="AI30" i="1" s="1"/>
  <c r="AO21" i="1"/>
  <c r="AO20" i="1"/>
  <c r="AO19" i="1"/>
  <c r="P36" i="1"/>
  <c r="P35" i="1"/>
  <c r="N22" i="1"/>
  <c r="H30" i="1" s="1"/>
  <c r="N21" i="1"/>
  <c r="N20" i="1"/>
  <c r="N19" i="1"/>
  <c r="H28" i="1" l="1"/>
  <c r="H27" i="1"/>
  <c r="AI27" i="1"/>
  <c r="AI28" i="1"/>
  <c r="AI29" i="1"/>
  <c r="H29" i="1"/>
  <c r="L29" i="1" l="1"/>
  <c r="L28" i="1"/>
  <c r="L27" i="1"/>
  <c r="N27" i="1" s="1"/>
  <c r="AM29" i="1"/>
  <c r="AO29" i="1" s="1"/>
  <c r="AM28" i="1"/>
  <c r="AO28" i="1" s="1"/>
  <c r="AM27" i="1"/>
  <c r="AO27" i="1" s="1"/>
  <c r="N29" i="1"/>
  <c r="N28" i="1"/>
  <c r="H36" i="1" l="1"/>
  <c r="H35" i="1"/>
  <c r="H37" i="1"/>
  <c r="AI35" i="1"/>
  <c r="AI36" i="1"/>
  <c r="AI37" i="1"/>
  <c r="L36" i="1" l="1"/>
  <c r="L35" i="1"/>
  <c r="N35" i="1" s="1"/>
  <c r="S35" i="1" s="1"/>
  <c r="N36" i="1"/>
  <c r="S36" i="1" s="1"/>
  <c r="AM36" i="1"/>
  <c r="AO36" i="1" s="1"/>
  <c r="AM35" i="1"/>
  <c r="AO35" i="1" s="1"/>
  <c r="AT35" i="1" s="1"/>
  <c r="S27" i="1" l="1"/>
  <c r="S28" i="1"/>
  <c r="AT27" i="1"/>
  <c r="U36" i="1"/>
  <c r="AT36" i="1"/>
  <c r="AT28" i="1" s="1"/>
  <c r="AV28" i="1" s="1"/>
  <c r="AR35" i="1"/>
  <c r="AV35" i="1"/>
  <c r="AX35" i="1" s="1"/>
  <c r="BD35" i="1" l="1"/>
  <c r="X35" i="1"/>
  <c r="Y35" i="1"/>
  <c r="W36" i="1"/>
  <c r="Y36" i="1"/>
  <c r="X36" i="1"/>
  <c r="Q35" i="1"/>
  <c r="AV27" i="1"/>
  <c r="AV36" i="1"/>
  <c r="AT29" i="1"/>
  <c r="AV29" i="1" s="1"/>
  <c r="BA29" i="1" s="1"/>
  <c r="AX28" i="1"/>
  <c r="BA28" i="1"/>
  <c r="AZ28" i="1"/>
  <c r="AY28" i="1"/>
  <c r="AY35" i="1"/>
  <c r="AZ35" i="1"/>
  <c r="S29" i="1" l="1"/>
  <c r="U28" i="1"/>
  <c r="U27" i="1"/>
  <c r="BA27" i="1"/>
  <c r="U29" i="1"/>
  <c r="AY27" i="1"/>
  <c r="AX29" i="1"/>
  <c r="AY29" i="1"/>
  <c r="AZ27" i="1"/>
  <c r="AX27" i="1"/>
  <c r="AZ29" i="1"/>
  <c r="AY36" i="1"/>
  <c r="BG36" i="1" s="1"/>
  <c r="BN36" i="1" s="1"/>
  <c r="BD36" i="1"/>
  <c r="AZ36" i="1"/>
  <c r="BH36" i="1" s="1"/>
  <c r="CP36" i="1" s="1"/>
  <c r="AX36" i="1"/>
  <c r="BF36" i="1" s="1"/>
  <c r="CN36" i="1" s="1"/>
  <c r="Z27" i="1" l="1"/>
  <c r="BI27" i="1" s="1"/>
  <c r="CQ27" i="1" s="1"/>
  <c r="BD27" i="1"/>
  <c r="CU27" i="1" s="1"/>
  <c r="X27" i="1"/>
  <c r="BG27" i="1" s="1"/>
  <c r="CO27" i="1" s="1"/>
  <c r="W27" i="1"/>
  <c r="BF27" i="1" s="1"/>
  <c r="Y27" i="1"/>
  <c r="Y28" i="1"/>
  <c r="BH28" i="1" s="1"/>
  <c r="CP28" i="1" s="1"/>
  <c r="W28" i="1"/>
  <c r="BF28" i="1" s="1"/>
  <c r="CN28" i="1" s="1"/>
  <c r="X28" i="1"/>
  <c r="BG28" i="1" s="1"/>
  <c r="BM27" i="1"/>
  <c r="Z29" i="1"/>
  <c r="BI29" i="1" s="1"/>
  <c r="CQ29" i="1" s="1"/>
  <c r="X29" i="1"/>
  <c r="BG29" i="1" s="1"/>
  <c r="BN29" i="1" s="1"/>
  <c r="BH35" i="1"/>
  <c r="BO35" i="1" s="1"/>
  <c r="BG35" i="1"/>
  <c r="BF35" i="1"/>
  <c r="W29" i="1"/>
  <c r="BF29" i="1" s="1"/>
  <c r="BM29" i="1" s="1"/>
  <c r="BD29" i="1"/>
  <c r="CU29" i="1" s="1"/>
  <c r="Y29" i="1"/>
  <c r="BH29" i="1" s="1"/>
  <c r="CP29" i="1" s="1"/>
  <c r="CU35" i="1"/>
  <c r="BH27" i="1"/>
  <c r="BO27" i="1" s="1"/>
  <c r="Z28" i="1"/>
  <c r="BI28" i="1" s="1"/>
  <c r="BP28" i="1" s="1"/>
  <c r="BD28" i="1"/>
  <c r="CU28" i="1" s="1"/>
  <c r="BM36" i="1"/>
  <c r="BO36" i="1"/>
  <c r="BP27" i="1"/>
  <c r="CO36" i="1"/>
  <c r="BT36" i="1"/>
  <c r="CU36" i="1"/>
  <c r="BO28" i="1" l="1"/>
  <c r="BT27" i="1"/>
  <c r="BP29" i="1"/>
  <c r="BM35" i="1"/>
  <c r="CN35" i="1"/>
  <c r="CO35" i="1"/>
  <c r="BN35" i="1"/>
  <c r="CN27" i="1"/>
  <c r="BT29" i="1"/>
  <c r="CP35" i="1"/>
  <c r="BO29" i="1"/>
  <c r="CP27" i="1"/>
  <c r="BT35" i="1"/>
  <c r="CN29" i="1"/>
  <c r="CQ28" i="1"/>
  <c r="BN27" i="1"/>
  <c r="CO29" i="1"/>
  <c r="BT28" i="1"/>
  <c r="BM28" i="1"/>
  <c r="CO28" i="1"/>
  <c r="BN28" i="1"/>
  <c r="BV27" i="1" l="1"/>
  <c r="BX27" i="1" s="1"/>
  <c r="BR35" i="1" s="1"/>
  <c r="CW27" i="1"/>
  <c r="CY27" i="1" s="1"/>
  <c r="CS35" i="1" s="1"/>
  <c r="BV29" i="1"/>
  <c r="BX29" i="1" s="1"/>
  <c r="BR37" i="1" s="1"/>
  <c r="CW28" i="1"/>
  <c r="CY28" i="1" s="1"/>
  <c r="CS36" i="1" s="1"/>
  <c r="CW29" i="1"/>
  <c r="CY29" i="1" s="1"/>
  <c r="CS37" i="1" s="1"/>
  <c r="BV28" i="1"/>
  <c r="BX28" i="1" s="1"/>
  <c r="BR36" i="1" s="1"/>
  <c r="BV36" i="1" l="1"/>
  <c r="BX36" i="1" s="1"/>
  <c r="CC36" i="1" s="1"/>
  <c r="CE36" i="1" s="1"/>
  <c r="CW35" i="1"/>
  <c r="CY35" i="1" s="1"/>
  <c r="DD35" i="1" s="1"/>
  <c r="CW36" i="1"/>
  <c r="CY36" i="1" s="1"/>
  <c r="DD36" i="1" s="1"/>
  <c r="DF36" i="1" s="1"/>
  <c r="DJ36" i="1" s="1"/>
  <c r="BV35" i="1"/>
  <c r="BX35" i="1" s="1"/>
  <c r="CC35" i="1" s="1"/>
  <c r="CE35" i="1" s="1"/>
  <c r="CG36" i="1"/>
  <c r="CG35" i="1" l="1"/>
  <c r="DF35" i="1"/>
  <c r="DH35" i="1" s="1"/>
  <c r="DD27" i="1"/>
  <c r="DF27" i="1" s="1"/>
  <c r="CH36" i="1"/>
  <c r="DN36" i="1"/>
  <c r="J64" i="1" s="1"/>
  <c r="AK64" i="1" s="1"/>
  <c r="CI36" i="1"/>
  <c r="DR36" i="1" s="1"/>
  <c r="E64" i="1" s="1"/>
  <c r="AF64" i="1" s="1"/>
  <c r="CA35" i="1"/>
  <c r="DD29" i="1"/>
  <c r="DF29" i="1" s="1"/>
  <c r="DJ29" i="1" s="1"/>
  <c r="DB35" i="1"/>
  <c r="DI36" i="1"/>
  <c r="DD28" i="1"/>
  <c r="DF28" i="1" s="1"/>
  <c r="DH28" i="1" s="1"/>
  <c r="DH36" i="1"/>
  <c r="CC28" i="1"/>
  <c r="CE28" i="1" s="1"/>
  <c r="CC27" i="1"/>
  <c r="CE27" i="1" s="1"/>
  <c r="CC29" i="1"/>
  <c r="CE29" i="1" s="1"/>
  <c r="CH35" i="1"/>
  <c r="CI35" i="1"/>
  <c r="DJ35" i="1"/>
  <c r="DN27" i="1" l="1"/>
  <c r="CI28" i="1"/>
  <c r="DR28" i="1" s="1"/>
  <c r="DN28" i="1"/>
  <c r="DQ36" i="1"/>
  <c r="D64" i="1" s="1"/>
  <c r="AE64" i="1" s="1"/>
  <c r="DN35" i="1"/>
  <c r="J63" i="1" s="1"/>
  <c r="AK63" i="1" s="1"/>
  <c r="CG29" i="1"/>
  <c r="DN29" i="1"/>
  <c r="J57" i="1" s="1"/>
  <c r="AK57" i="1" s="1"/>
  <c r="DR35" i="1"/>
  <c r="DI35" i="1"/>
  <c r="DQ35" i="1"/>
  <c r="D63" i="1" s="1"/>
  <c r="AE63" i="1" s="1"/>
  <c r="C64" i="1"/>
  <c r="AD64" i="1" s="1"/>
  <c r="DP36" i="1"/>
  <c r="DP35" i="1"/>
  <c r="C63" i="1" s="1"/>
  <c r="DK27" i="1"/>
  <c r="J55" i="1"/>
  <c r="AK55" i="1" s="1"/>
  <c r="CG28" i="1"/>
  <c r="DI28" i="1"/>
  <c r="DH27" i="1"/>
  <c r="DH29" i="1"/>
  <c r="DK29" i="1"/>
  <c r="DI29" i="1"/>
  <c r="DJ27" i="1"/>
  <c r="DI27" i="1"/>
  <c r="DK28" i="1"/>
  <c r="DJ28" i="1"/>
  <c r="CH27" i="1"/>
  <c r="J56" i="1"/>
  <c r="AK56" i="1" s="1"/>
  <c r="CI27" i="1"/>
  <c r="CJ28" i="1"/>
  <c r="DS28" i="1" s="1"/>
  <c r="CH28" i="1"/>
  <c r="DQ28" i="1" s="1"/>
  <c r="CJ29" i="1"/>
  <c r="CI29" i="1"/>
  <c r="CH29" i="1"/>
  <c r="DQ29" i="1" s="1"/>
  <c r="CJ27" i="1"/>
  <c r="DS27" i="1" s="1"/>
  <c r="CG27" i="1"/>
  <c r="E63" i="1"/>
  <c r="AF63" i="1" s="1"/>
  <c r="F55" i="1"/>
  <c r="AG55" i="1" s="1"/>
  <c r="AD63" i="1"/>
  <c r="DR29" i="1" l="1"/>
  <c r="E57" i="1" s="1"/>
  <c r="AF57" i="1" s="1"/>
  <c r="E56" i="1"/>
  <c r="AF56" i="1" s="1"/>
  <c r="F57" i="1"/>
  <c r="DS29" i="1"/>
  <c r="DQ27" i="1"/>
  <c r="D55" i="1" s="1"/>
  <c r="AE55" i="1" s="1"/>
  <c r="DP29" i="1"/>
  <c r="C57" i="1" s="1"/>
  <c r="AD57" i="1" s="1"/>
  <c r="DP27" i="1"/>
  <c r="DR27" i="1"/>
  <c r="E55" i="1" s="1"/>
  <c r="DP28" i="1"/>
  <c r="C56" i="1" s="1"/>
  <c r="AD56" i="1" s="1"/>
  <c r="D57" i="1"/>
  <c r="D56" i="1"/>
  <c r="AE56" i="1" s="1"/>
  <c r="F56" i="1"/>
  <c r="AG56" i="1" s="1"/>
  <c r="AG57" i="1"/>
  <c r="L57" i="1" l="1"/>
  <c r="N57" i="1" s="1"/>
  <c r="C55" i="1"/>
  <c r="AD55" i="1" s="1"/>
  <c r="AE57" i="1"/>
  <c r="AM57" i="1" s="1"/>
  <c r="AO57" i="1" s="1"/>
  <c r="L55" i="1"/>
  <c r="N55" i="1" s="1"/>
  <c r="H63" i="1" s="1"/>
  <c r="AF55" i="1"/>
  <c r="L56" i="1"/>
  <c r="N56" i="1" s="1"/>
  <c r="H64" i="1" s="1"/>
  <c r="H65" i="1"/>
  <c r="AM56" i="1"/>
  <c r="AO56" i="1" s="1"/>
  <c r="AM55" i="1" l="1"/>
  <c r="AO55" i="1" s="1"/>
  <c r="AI63" i="1" s="1"/>
  <c r="L64" i="1"/>
  <c r="N64" i="1" s="1"/>
  <c r="S64" i="1" s="1"/>
  <c r="U64" i="1" s="1"/>
  <c r="W64" i="1" s="1"/>
  <c r="L63" i="1"/>
  <c r="N63" i="1" s="1"/>
  <c r="S63" i="1" s="1"/>
  <c r="AI64" i="1"/>
  <c r="AI65" i="1"/>
  <c r="AM63" i="1" l="1"/>
  <c r="AO63" i="1" s="1"/>
  <c r="AT63" i="1" s="1"/>
  <c r="Q63" i="1"/>
  <c r="Y64" i="1"/>
  <c r="X64" i="1"/>
  <c r="AM64" i="1"/>
  <c r="AO64" i="1" s="1"/>
  <c r="AT64" i="1" s="1"/>
  <c r="AV64" i="1" s="1"/>
  <c r="AY64" i="1" s="1"/>
  <c r="U63" i="1"/>
  <c r="S56" i="1"/>
  <c r="U56" i="1" s="1"/>
  <c r="S55" i="1"/>
  <c r="U55" i="1" s="1"/>
  <c r="S57" i="1"/>
  <c r="U57" i="1" s="1"/>
  <c r="BG64" i="1" l="1"/>
  <c r="CO64" i="1" s="1"/>
  <c r="AR63" i="1"/>
  <c r="AZ64" i="1"/>
  <c r="BH64" i="1" s="1"/>
  <c r="CP64" i="1" s="1"/>
  <c r="BD64" i="1"/>
  <c r="BT64" i="1" s="1"/>
  <c r="AX64" i="1"/>
  <c r="BF64" i="1" s="1"/>
  <c r="CN64" i="1" s="1"/>
  <c r="W63" i="1"/>
  <c r="Y63" i="1"/>
  <c r="X63" i="1"/>
  <c r="W55" i="1"/>
  <c r="Y55" i="1"/>
  <c r="X55" i="1"/>
  <c r="Z55" i="1"/>
  <c r="W56" i="1"/>
  <c r="Y56" i="1"/>
  <c r="Z56" i="1"/>
  <c r="X56" i="1"/>
  <c r="W57" i="1"/>
  <c r="Z57" i="1"/>
  <c r="X57" i="1"/>
  <c r="Y57" i="1"/>
  <c r="BN64" i="1"/>
  <c r="AV63" i="1"/>
  <c r="AT56" i="1"/>
  <c r="AV56" i="1" s="1"/>
  <c r="AT57" i="1"/>
  <c r="AV57" i="1" s="1"/>
  <c r="BD57" i="1" s="1"/>
  <c r="AT55" i="1"/>
  <c r="AV55" i="1" s="1"/>
  <c r="BD55" i="1" s="1"/>
  <c r="BO64" i="1" l="1"/>
  <c r="CU64" i="1"/>
  <c r="BM64" i="1"/>
  <c r="AX56" i="1"/>
  <c r="BF56" i="1" s="1"/>
  <c r="AY56" i="1"/>
  <c r="AZ56" i="1"/>
  <c r="BH56" i="1" s="1"/>
  <c r="BA56" i="1"/>
  <c r="BI56" i="1" s="1"/>
  <c r="CU55" i="1"/>
  <c r="BT55" i="1"/>
  <c r="BA55" i="1"/>
  <c r="BI55" i="1" s="1"/>
  <c r="AX55" i="1"/>
  <c r="BF55" i="1" s="1"/>
  <c r="AY55" i="1"/>
  <c r="BG55" i="1" s="1"/>
  <c r="AZ55" i="1"/>
  <c r="BH55" i="1" s="1"/>
  <c r="BD56" i="1"/>
  <c r="CU57" i="1"/>
  <c r="BT57" i="1"/>
  <c r="BG56" i="1"/>
  <c r="AX63" i="1"/>
  <c r="BF63" i="1" s="1"/>
  <c r="AZ63" i="1"/>
  <c r="BH63" i="1" s="1"/>
  <c r="AY63" i="1"/>
  <c r="BG63" i="1" s="1"/>
  <c r="BD63" i="1"/>
  <c r="AX57" i="1"/>
  <c r="BF57" i="1" s="1"/>
  <c r="AY57" i="1"/>
  <c r="BG57" i="1" s="1"/>
  <c r="BA57" i="1"/>
  <c r="BI57" i="1" s="1"/>
  <c r="AZ57" i="1"/>
  <c r="BH57" i="1" s="1"/>
  <c r="CQ56" i="1" l="1"/>
  <c r="BP56" i="1"/>
  <c r="CP56" i="1"/>
  <c r="BO56" i="1"/>
  <c r="BM57" i="1"/>
  <c r="CN57" i="1"/>
  <c r="CQ57" i="1"/>
  <c r="BP57" i="1"/>
  <c r="CO63" i="1"/>
  <c r="BN63" i="1"/>
  <c r="BO57" i="1"/>
  <c r="CP57" i="1"/>
  <c r="BN55" i="1"/>
  <c r="CO55" i="1"/>
  <c r="CN63" i="1"/>
  <c r="BM63" i="1"/>
  <c r="CN55" i="1"/>
  <c r="BM55" i="1"/>
  <c r="BO55" i="1"/>
  <c r="CP55" i="1"/>
  <c r="BN56" i="1"/>
  <c r="CO56" i="1"/>
  <c r="BO63" i="1"/>
  <c r="CP63" i="1"/>
  <c r="CU56" i="1"/>
  <c r="BT56" i="1"/>
  <c r="CN56" i="1"/>
  <c r="BM56" i="1"/>
  <c r="CQ55" i="1"/>
  <c r="BP55" i="1"/>
  <c r="CO57" i="1"/>
  <c r="BN57" i="1"/>
  <c r="CU63" i="1"/>
  <c r="BT63" i="1"/>
  <c r="CW56" i="1" l="1"/>
  <c r="CY56" i="1" s="1"/>
  <c r="CS64" i="1" s="1"/>
  <c r="BV56" i="1"/>
  <c r="BX56" i="1" s="1"/>
  <c r="BR64" i="1" s="1"/>
  <c r="BV55" i="1"/>
  <c r="BX55" i="1" s="1"/>
  <c r="CW57" i="1"/>
  <c r="CY57" i="1" s="1"/>
  <c r="CW55" i="1"/>
  <c r="CY55" i="1" s="1"/>
  <c r="BV57" i="1"/>
  <c r="BX57" i="1" s="1"/>
  <c r="CS63" i="1" l="1"/>
  <c r="BR63" i="1"/>
  <c r="CS65" i="1"/>
  <c r="BR65" i="1"/>
  <c r="BV64" i="1" l="1"/>
  <c r="BX64" i="1" s="1"/>
  <c r="CC64" i="1" s="1"/>
  <c r="CE64" i="1" s="1"/>
  <c r="BV63" i="1"/>
  <c r="BX63" i="1" s="1"/>
  <c r="CW64" i="1"/>
  <c r="CY64" i="1" s="1"/>
  <c r="DD64" i="1" s="1"/>
  <c r="DF64" i="1" s="1"/>
  <c r="CW63" i="1"/>
  <c r="CY63" i="1" s="1"/>
  <c r="DN64" i="1" l="1"/>
  <c r="DI64" i="1"/>
  <c r="DJ64" i="1"/>
  <c r="DH64" i="1"/>
  <c r="DB63" i="1"/>
  <c r="DD63" i="1"/>
  <c r="CC63" i="1"/>
  <c r="CA63" i="1"/>
  <c r="CG64" i="1"/>
  <c r="J92" i="1"/>
  <c r="CH64" i="1"/>
  <c r="DQ64" i="1" s="1"/>
  <c r="CI64" i="1"/>
  <c r="DR64" i="1" s="1"/>
  <c r="DP64" i="1" l="1"/>
  <c r="C92" i="1"/>
  <c r="CE63" i="1"/>
  <c r="DN63" i="1" s="1"/>
  <c r="CC55" i="1"/>
  <c r="CE55" i="1" s="1"/>
  <c r="DN55" i="1" s="1"/>
  <c r="CC57" i="1"/>
  <c r="CE57" i="1" s="1"/>
  <c r="CC56" i="1"/>
  <c r="CE56" i="1" s="1"/>
  <c r="E92" i="1"/>
  <c r="AK92" i="1"/>
  <c r="DF63" i="1"/>
  <c r="DD55" i="1"/>
  <c r="DF55" i="1" s="1"/>
  <c r="DD56" i="1"/>
  <c r="DF56" i="1" s="1"/>
  <c r="DD57" i="1"/>
  <c r="DF57" i="1" s="1"/>
  <c r="D92" i="1"/>
  <c r="DN56" i="1" l="1"/>
  <c r="DN57" i="1"/>
  <c r="CJ57" i="1"/>
  <c r="CI57" i="1"/>
  <c r="DR57" i="1" s="1"/>
  <c r="CG57" i="1"/>
  <c r="CH57" i="1"/>
  <c r="J85" i="1"/>
  <c r="J83" i="1"/>
  <c r="DH55" i="1"/>
  <c r="DJ55" i="1"/>
  <c r="DI55" i="1"/>
  <c r="DK55" i="1"/>
  <c r="CG55" i="1"/>
  <c r="DP55" i="1" s="1"/>
  <c r="CJ55" i="1"/>
  <c r="CI55" i="1"/>
  <c r="DR55" i="1" s="1"/>
  <c r="CH55" i="1"/>
  <c r="DQ55" i="1" s="1"/>
  <c r="DH56" i="1"/>
  <c r="DJ56" i="1"/>
  <c r="DK56" i="1"/>
  <c r="DI56" i="1"/>
  <c r="DI63" i="1"/>
  <c r="DH63" i="1"/>
  <c r="DJ63" i="1"/>
  <c r="AF92" i="1"/>
  <c r="J91" i="1"/>
  <c r="CH63" i="1"/>
  <c r="DQ63" i="1" s="1"/>
  <c r="CG63" i="1"/>
  <c r="DP63" i="1" s="1"/>
  <c r="CI63" i="1"/>
  <c r="DR63" i="1" s="1"/>
  <c r="AE92" i="1"/>
  <c r="DH57" i="1"/>
  <c r="DI57" i="1"/>
  <c r="DK57" i="1"/>
  <c r="DJ57" i="1"/>
  <c r="CG56" i="1"/>
  <c r="DP56" i="1" s="1"/>
  <c r="CH56" i="1"/>
  <c r="CI56" i="1"/>
  <c r="DR56" i="1" s="1"/>
  <c r="CJ56" i="1"/>
  <c r="J84" i="1"/>
  <c r="AD92" i="1"/>
  <c r="DQ56" i="1" l="1"/>
  <c r="DS57" i="1"/>
  <c r="DS55" i="1"/>
  <c r="DQ57" i="1"/>
  <c r="D85" i="1" s="1"/>
  <c r="AE85" i="1" s="1"/>
  <c r="DS56" i="1"/>
  <c r="DP57" i="1"/>
  <c r="E85" i="1"/>
  <c r="AF85" i="1" s="1"/>
  <c r="F83" i="1"/>
  <c r="AG83" i="1" s="1"/>
  <c r="C84" i="1"/>
  <c r="E84" i="1"/>
  <c r="AF84" i="1" s="1"/>
  <c r="E91" i="1"/>
  <c r="AF91" i="1" s="1"/>
  <c r="D83" i="1"/>
  <c r="AE83" i="1" s="1"/>
  <c r="F84" i="1"/>
  <c r="AK85" i="1"/>
  <c r="F85" i="1"/>
  <c r="AK91" i="1"/>
  <c r="C91" i="1"/>
  <c r="E83" i="1"/>
  <c r="D91" i="1"/>
  <c r="AD84" i="1"/>
  <c r="C83" i="1"/>
  <c r="AK84" i="1"/>
  <c r="C85" i="1"/>
  <c r="D84" i="1"/>
  <c r="AK83" i="1"/>
  <c r="L84" i="1" l="1"/>
  <c r="N84" i="1" s="1"/>
  <c r="H92" i="1" s="1"/>
  <c r="AE84" i="1"/>
  <c r="AE91" i="1"/>
  <c r="AG85" i="1"/>
  <c r="AG84" i="1"/>
  <c r="AD85" i="1"/>
  <c r="L85" i="1"/>
  <c r="N85" i="1" s="1"/>
  <c r="AF83" i="1"/>
  <c r="AD91" i="1"/>
  <c r="AD83" i="1"/>
  <c r="L83" i="1"/>
  <c r="N83" i="1" s="1"/>
  <c r="AM83" i="1" l="1"/>
  <c r="AO83" i="1" s="1"/>
  <c r="AI91" i="1" s="1"/>
  <c r="AM85" i="1"/>
  <c r="AO85" i="1" s="1"/>
  <c r="AI93" i="1" s="1"/>
  <c r="AM84" i="1"/>
  <c r="AO84" i="1" s="1"/>
  <c r="AI92" i="1" s="1"/>
  <c r="H93" i="1"/>
  <c r="H91" i="1"/>
  <c r="AM92" i="1" l="1"/>
  <c r="AO92" i="1" s="1"/>
  <c r="AT92" i="1" s="1"/>
  <c r="AV92" i="1" s="1"/>
  <c r="L92" i="1"/>
  <c r="N92" i="1" s="1"/>
  <c r="S92" i="1" s="1"/>
  <c r="U92" i="1" s="1"/>
  <c r="L91" i="1"/>
  <c r="N91" i="1" s="1"/>
  <c r="AM91" i="1"/>
  <c r="AO91" i="1" s="1"/>
  <c r="AT91" i="1" l="1"/>
  <c r="AR91" i="1"/>
  <c r="S91" i="1"/>
  <c r="Q91" i="1"/>
  <c r="BD92" i="1"/>
  <c r="X92" i="1"/>
  <c r="W92" i="1"/>
  <c r="Y92" i="1"/>
  <c r="AY92" i="1"/>
  <c r="AZ92" i="1"/>
  <c r="AX92" i="1"/>
  <c r="BG92" i="1" l="1"/>
  <c r="CO92" i="1" s="1"/>
  <c r="U91" i="1"/>
  <c r="S85" i="1"/>
  <c r="U85" i="1" s="1"/>
  <c r="S84" i="1"/>
  <c r="U84" i="1" s="1"/>
  <c r="S83" i="1"/>
  <c r="U83" i="1" s="1"/>
  <c r="BF92" i="1"/>
  <c r="BT92" i="1"/>
  <c r="CU92" i="1"/>
  <c r="BH92" i="1"/>
  <c r="AV91" i="1"/>
  <c r="AT85" i="1"/>
  <c r="AV85" i="1" s="1"/>
  <c r="AT84" i="1"/>
  <c r="AV84" i="1" s="1"/>
  <c r="AT83" i="1"/>
  <c r="AV83" i="1" s="1"/>
  <c r="BN92" i="1" l="1"/>
  <c r="AY83" i="1"/>
  <c r="AX83" i="1"/>
  <c r="BA83" i="1"/>
  <c r="AZ83" i="1"/>
  <c r="BA85" i="1"/>
  <c r="AZ85" i="1"/>
  <c r="AX85" i="1"/>
  <c r="AY85" i="1"/>
  <c r="BD91" i="1"/>
  <c r="X91" i="1"/>
  <c r="Y91" i="1"/>
  <c r="W91" i="1"/>
  <c r="AX91" i="1"/>
  <c r="AY91" i="1"/>
  <c r="AZ91" i="1"/>
  <c r="X83" i="1"/>
  <c r="Z83" i="1"/>
  <c r="Y83" i="1"/>
  <c r="W83" i="1"/>
  <c r="BD83" i="1"/>
  <c r="Z84" i="1"/>
  <c r="Y84" i="1"/>
  <c r="W84" i="1"/>
  <c r="X84" i="1"/>
  <c r="BD84" i="1"/>
  <c r="CP92" i="1"/>
  <c r="BO92" i="1"/>
  <c r="AZ84" i="1"/>
  <c r="AY84" i="1"/>
  <c r="AX84" i="1"/>
  <c r="BA84" i="1"/>
  <c r="BM92" i="1"/>
  <c r="CN92" i="1"/>
  <c r="X85" i="1"/>
  <c r="W85" i="1"/>
  <c r="Z85" i="1"/>
  <c r="Y85" i="1"/>
  <c r="BD85" i="1"/>
  <c r="BF83" i="1" l="1"/>
  <c r="BM83" i="1" s="1"/>
  <c r="BH85" i="1"/>
  <c r="BO85" i="1" s="1"/>
  <c r="BG83" i="1"/>
  <c r="CO83" i="1" s="1"/>
  <c r="BH84" i="1"/>
  <c r="CP84" i="1" s="1"/>
  <c r="BH91" i="1"/>
  <c r="BI85" i="1"/>
  <c r="BT84" i="1"/>
  <c r="CU84" i="1"/>
  <c r="BI84" i="1"/>
  <c r="BH83" i="1"/>
  <c r="BG91" i="1"/>
  <c r="BI83" i="1"/>
  <c r="BF85" i="1"/>
  <c r="BG84" i="1"/>
  <c r="BT85" i="1"/>
  <c r="CU85" i="1"/>
  <c r="BG85" i="1"/>
  <c r="BF84" i="1"/>
  <c r="BT83" i="1"/>
  <c r="CU83" i="1"/>
  <c r="BF91" i="1"/>
  <c r="BT91" i="1"/>
  <c r="CU91" i="1"/>
  <c r="CN83" i="1" l="1"/>
  <c r="CP85" i="1"/>
  <c r="BN83" i="1"/>
  <c r="BO84" i="1"/>
  <c r="CO85" i="1"/>
  <c r="BN85" i="1"/>
  <c r="CP83" i="1"/>
  <c r="BO83" i="1"/>
  <c r="BM91" i="1"/>
  <c r="CN91" i="1"/>
  <c r="CP91" i="1"/>
  <c r="BO91" i="1"/>
  <c r="BM84" i="1"/>
  <c r="CN84" i="1"/>
  <c r="BP84" i="1"/>
  <c r="CQ84" i="1"/>
  <c r="CQ85" i="1"/>
  <c r="BP85" i="1"/>
  <c r="BM85" i="1"/>
  <c r="CN85" i="1"/>
  <c r="CO91" i="1"/>
  <c r="BN91" i="1"/>
  <c r="BN84" i="1"/>
  <c r="CO84" i="1"/>
  <c r="CQ83" i="1"/>
  <c r="BP83" i="1"/>
  <c r="CW83" i="1" l="1"/>
  <c r="CY83" i="1" s="1"/>
  <c r="CS91" i="1" s="1"/>
  <c r="BV85" i="1"/>
  <c r="BX85" i="1" s="1"/>
  <c r="BR93" i="1" s="1"/>
  <c r="CW85" i="1"/>
  <c r="CY85" i="1" s="1"/>
  <c r="CS93" i="1" s="1"/>
  <c r="BV83" i="1"/>
  <c r="BX83" i="1" s="1"/>
  <c r="BR91" i="1" s="1"/>
  <c r="CW84" i="1"/>
  <c r="CY84" i="1" s="1"/>
  <c r="BV84" i="1"/>
  <c r="BX84" i="1" s="1"/>
  <c r="CS92" i="1" l="1"/>
  <c r="CW91" i="1" s="1"/>
  <c r="CY91" i="1" s="1"/>
  <c r="BR92" i="1"/>
  <c r="BV91" i="1" s="1"/>
  <c r="BX91" i="1" s="1"/>
  <c r="BV92" i="1" l="1"/>
  <c r="BX92" i="1" s="1"/>
  <c r="CC92" i="1" s="1"/>
  <c r="CE92" i="1" s="1"/>
  <c r="CW92" i="1"/>
  <c r="CY92" i="1" s="1"/>
  <c r="DD92" i="1" s="1"/>
  <c r="DF92" i="1" s="1"/>
  <c r="DH92" i="1" s="1"/>
  <c r="CC91" i="1"/>
  <c r="DD91" i="1"/>
  <c r="CI92" i="1" l="1"/>
  <c r="DN92" i="1"/>
  <c r="J120" i="1" s="1"/>
  <c r="AK120" i="1" s="1"/>
  <c r="DJ92" i="1"/>
  <c r="DB91" i="1"/>
  <c r="DI92" i="1"/>
  <c r="CH92" i="1"/>
  <c r="DQ92" i="1" s="1"/>
  <c r="CG92" i="1"/>
  <c r="CA91" i="1"/>
  <c r="DF91" i="1"/>
  <c r="DD85" i="1"/>
  <c r="DF85" i="1" s="1"/>
  <c r="DD83" i="1"/>
  <c r="DF83" i="1" s="1"/>
  <c r="DD84" i="1"/>
  <c r="DF84" i="1" s="1"/>
  <c r="CE91" i="1"/>
  <c r="DN91" i="1" s="1"/>
  <c r="CC83" i="1"/>
  <c r="CE83" i="1" s="1"/>
  <c r="CC84" i="1"/>
  <c r="CE84" i="1" s="1"/>
  <c r="DN84" i="1" s="1"/>
  <c r="CC85" i="1"/>
  <c r="CE85" i="1" s="1"/>
  <c r="DN83" i="1" l="1"/>
  <c r="DP92" i="1"/>
  <c r="C120" i="1" s="1"/>
  <c r="AD120" i="1" s="1"/>
  <c r="E120" i="1"/>
  <c r="AF120" i="1" s="1"/>
  <c r="DN85" i="1"/>
  <c r="DR92" i="1"/>
  <c r="D120" i="1"/>
  <c r="AE120" i="1" s="1"/>
  <c r="DH91" i="1"/>
  <c r="DJ91" i="1"/>
  <c r="DI91" i="1"/>
  <c r="CJ85" i="1"/>
  <c r="CH85" i="1"/>
  <c r="CI85" i="1"/>
  <c r="CG85" i="1"/>
  <c r="DP85" i="1" s="1"/>
  <c r="J113" i="1"/>
  <c r="DH84" i="1"/>
  <c r="DI84" i="1"/>
  <c r="DJ84" i="1"/>
  <c r="DK84" i="1"/>
  <c r="J119" i="1"/>
  <c r="CI91" i="1"/>
  <c r="DR91" i="1" s="1"/>
  <c r="CG91" i="1"/>
  <c r="CH91" i="1"/>
  <c r="DQ91" i="1" s="1"/>
  <c r="CJ84" i="1"/>
  <c r="CI84" i="1"/>
  <c r="CH84" i="1"/>
  <c r="DQ84" i="1" s="1"/>
  <c r="CG84" i="1"/>
  <c r="DP84" i="1" s="1"/>
  <c r="J112" i="1"/>
  <c r="DK83" i="1"/>
  <c r="DI83" i="1"/>
  <c r="DJ83" i="1"/>
  <c r="DH83" i="1"/>
  <c r="CG83" i="1"/>
  <c r="DP83" i="1" s="1"/>
  <c r="CI83" i="1"/>
  <c r="CJ83" i="1"/>
  <c r="DS83" i="1" s="1"/>
  <c r="CH83" i="1"/>
  <c r="J111" i="1"/>
  <c r="DI85" i="1"/>
  <c r="DK85" i="1"/>
  <c r="DH85" i="1"/>
  <c r="DJ85" i="1"/>
  <c r="DS85" i="1" l="1"/>
  <c r="DR83" i="1"/>
  <c r="E111" i="1" s="1"/>
  <c r="AF111" i="1" s="1"/>
  <c r="DP91" i="1"/>
  <c r="DR84" i="1"/>
  <c r="E112" i="1" s="1"/>
  <c r="DR85" i="1"/>
  <c r="DQ83" i="1"/>
  <c r="DS84" i="1"/>
  <c r="F112" i="1" s="1"/>
  <c r="AG112" i="1" s="1"/>
  <c r="DQ85" i="1"/>
  <c r="D113" i="1" s="1"/>
  <c r="D112" i="1"/>
  <c r="AE112" i="1" s="1"/>
  <c r="E119" i="1"/>
  <c r="AF119" i="1" s="1"/>
  <c r="C119" i="1"/>
  <c r="AD119" i="1" s="1"/>
  <c r="F111" i="1"/>
  <c r="AG111" i="1" s="1"/>
  <c r="D111" i="1"/>
  <c r="AE111" i="1" s="1"/>
  <c r="D119" i="1"/>
  <c r="AE119" i="1" s="1"/>
  <c r="AK119" i="1"/>
  <c r="AK111" i="1"/>
  <c r="C111" i="1"/>
  <c r="C112" i="1"/>
  <c r="AK113" i="1"/>
  <c r="F113" i="1"/>
  <c r="C113" i="1"/>
  <c r="AK112" i="1"/>
  <c r="E113" i="1"/>
  <c r="AF112" i="1" l="1"/>
  <c r="AD111" i="1"/>
  <c r="AM111" i="1" s="1"/>
  <c r="AO111" i="1" s="1"/>
  <c r="L111" i="1"/>
  <c r="N111" i="1" s="1"/>
  <c r="AF113" i="1"/>
  <c r="AE113" i="1"/>
  <c r="AG113" i="1"/>
  <c r="AD113" i="1"/>
  <c r="L113" i="1"/>
  <c r="N113" i="1" s="1"/>
  <c r="AD112" i="1"/>
  <c r="AM112" i="1" s="1"/>
  <c r="AO112" i="1" s="1"/>
  <c r="L112" i="1"/>
  <c r="N112" i="1" s="1"/>
  <c r="AM113" i="1" l="1"/>
  <c r="AO113" i="1" s="1"/>
  <c r="AI121" i="1" s="1"/>
  <c r="AI119" i="1"/>
  <c r="H120" i="1"/>
  <c r="AI120" i="1"/>
  <c r="H121" i="1"/>
  <c r="H119" i="1"/>
  <c r="AM119" i="1" l="1"/>
  <c r="AO119" i="1" s="1"/>
  <c r="AT119" i="1" s="1"/>
  <c r="L120" i="1"/>
  <c r="N120" i="1" s="1"/>
  <c r="S120" i="1" s="1"/>
  <c r="U120" i="1" s="1"/>
  <c r="L119" i="1"/>
  <c r="N119" i="1" s="1"/>
  <c r="AM120" i="1"/>
  <c r="AO120" i="1" s="1"/>
  <c r="AT120" i="1" s="1"/>
  <c r="AV120" i="1" s="1"/>
  <c r="AR119" i="1" l="1"/>
  <c r="AV119" i="1"/>
  <c r="AT112" i="1"/>
  <c r="AV112" i="1" s="1"/>
  <c r="AT113" i="1"/>
  <c r="AV113" i="1" s="1"/>
  <c r="AT111" i="1"/>
  <c r="AV111" i="1" s="1"/>
  <c r="S119" i="1"/>
  <c r="Q119" i="1"/>
  <c r="AX120" i="1"/>
  <c r="AY120" i="1"/>
  <c r="AZ120" i="1"/>
  <c r="BD120" i="1"/>
  <c r="X120" i="1"/>
  <c r="W120" i="1"/>
  <c r="Y120" i="1"/>
  <c r="BH120" i="1" l="1"/>
  <c r="BO120" i="1" s="1"/>
  <c r="BG120" i="1"/>
  <c r="CO120" i="1" s="1"/>
  <c r="BA113" i="1"/>
  <c r="AZ113" i="1"/>
  <c r="AX113" i="1"/>
  <c r="AY113" i="1"/>
  <c r="CU120" i="1"/>
  <c r="BT120" i="1"/>
  <c r="AZ112" i="1"/>
  <c r="BA112" i="1"/>
  <c r="AY112" i="1"/>
  <c r="AX112" i="1"/>
  <c r="U119" i="1"/>
  <c r="S113" i="1"/>
  <c r="U113" i="1" s="1"/>
  <c r="S112" i="1"/>
  <c r="U112" i="1" s="1"/>
  <c r="S111" i="1"/>
  <c r="U111" i="1" s="1"/>
  <c r="AZ119" i="1"/>
  <c r="AX119" i="1"/>
  <c r="AY119" i="1"/>
  <c r="BF120" i="1"/>
  <c r="BA111" i="1"/>
  <c r="AZ111" i="1"/>
  <c r="AX111" i="1"/>
  <c r="AY111" i="1"/>
  <c r="CP120" i="1" l="1"/>
  <c r="BN120" i="1"/>
  <c r="X113" i="1"/>
  <c r="W113" i="1"/>
  <c r="BF113" i="1" s="1"/>
  <c r="Z113" i="1"/>
  <c r="BI113" i="1" s="1"/>
  <c r="Y113" i="1"/>
  <c r="BD113" i="1"/>
  <c r="BD119" i="1"/>
  <c r="W119" i="1"/>
  <c r="Y119" i="1"/>
  <c r="BH119" i="1" s="1"/>
  <c r="X119" i="1"/>
  <c r="BG119" i="1" s="1"/>
  <c r="CN120" i="1"/>
  <c r="BM120" i="1"/>
  <c r="W111" i="1"/>
  <c r="BF111" i="1" s="1"/>
  <c r="Z111" i="1"/>
  <c r="Y111" i="1"/>
  <c r="X111" i="1"/>
  <c r="BG111" i="1" s="1"/>
  <c r="BD111" i="1"/>
  <c r="Y112" i="1"/>
  <c r="X112" i="1"/>
  <c r="Z112" i="1"/>
  <c r="BI112" i="1" s="1"/>
  <c r="W112" i="1"/>
  <c r="BF112" i="1" s="1"/>
  <c r="BD112" i="1"/>
  <c r="BH111" i="1" l="1"/>
  <c r="BH113" i="1"/>
  <c r="CN112" i="1"/>
  <c r="BM112" i="1"/>
  <c r="BI111" i="1"/>
  <c r="CO119" i="1"/>
  <c r="BN119" i="1"/>
  <c r="BT119" i="1"/>
  <c r="CU119" i="1"/>
  <c r="BP113" i="1"/>
  <c r="CQ113" i="1"/>
  <c r="BP112" i="1"/>
  <c r="CQ112" i="1"/>
  <c r="BM111" i="1"/>
  <c r="CN111" i="1"/>
  <c r="BM113" i="1"/>
  <c r="CN113" i="1"/>
  <c r="BH112" i="1"/>
  <c r="CU111" i="1"/>
  <c r="BT111" i="1"/>
  <c r="BO119" i="1"/>
  <c r="CP119" i="1"/>
  <c r="CU112" i="1"/>
  <c r="BT112" i="1"/>
  <c r="BG112" i="1"/>
  <c r="BN111" i="1"/>
  <c r="CO111" i="1"/>
  <c r="BF119" i="1"/>
  <c r="CU113" i="1"/>
  <c r="BT113" i="1"/>
  <c r="BG113" i="1"/>
  <c r="CO112" i="1" l="1"/>
  <c r="BN112" i="1"/>
  <c r="CP112" i="1"/>
  <c r="BO112" i="1"/>
  <c r="CP111" i="1"/>
  <c r="BO111" i="1"/>
  <c r="BO113" i="1"/>
  <c r="CP113" i="1"/>
  <c r="BM119" i="1"/>
  <c r="CN119" i="1"/>
  <c r="CQ111" i="1"/>
  <c r="BP111" i="1"/>
  <c r="BN113" i="1"/>
  <c r="CO113" i="1"/>
  <c r="BV112" i="1" l="1"/>
  <c r="BX112" i="1" s="1"/>
  <c r="BR120" i="1" s="1"/>
  <c r="CW113" i="1"/>
  <c r="CY113" i="1" s="1"/>
  <c r="CS121" i="1" s="1"/>
  <c r="BV113" i="1"/>
  <c r="BX113" i="1" s="1"/>
  <c r="BR121" i="1" s="1"/>
  <c r="BV111" i="1"/>
  <c r="BX111" i="1" s="1"/>
  <c r="BR119" i="1" s="1"/>
  <c r="CW111" i="1"/>
  <c r="CY111" i="1" s="1"/>
  <c r="CS119" i="1" s="1"/>
  <c r="CW112" i="1"/>
  <c r="CY112" i="1" s="1"/>
  <c r="CS120" i="1" s="1"/>
  <c r="CW119" i="1" l="1"/>
  <c r="CY119" i="1" s="1"/>
  <c r="DD119" i="1" s="1"/>
  <c r="BV120" i="1"/>
  <c r="BX120" i="1" s="1"/>
  <c r="CC120" i="1" s="1"/>
  <c r="CE120" i="1" s="1"/>
  <c r="BV119" i="1"/>
  <c r="BX119" i="1" s="1"/>
  <c r="CW120" i="1"/>
  <c r="CY120" i="1" s="1"/>
  <c r="DD120" i="1" s="1"/>
  <c r="DF120" i="1" s="1"/>
  <c r="CG120" i="1" l="1"/>
  <c r="DN120" i="1"/>
  <c r="CA119" i="1"/>
  <c r="CC119" i="1"/>
  <c r="CC111" i="1" s="1"/>
  <c r="CE111" i="1" s="1"/>
  <c r="DN111" i="1" s="1"/>
  <c r="CI120" i="1"/>
  <c r="CH120" i="1"/>
  <c r="DI120" i="1"/>
  <c r="DH120" i="1"/>
  <c r="DJ120" i="1"/>
  <c r="J148" i="1"/>
  <c r="DB119" i="1"/>
  <c r="DF119" i="1"/>
  <c r="DD112" i="1"/>
  <c r="DF112" i="1" s="1"/>
  <c r="DD113" i="1"/>
  <c r="DF113" i="1" s="1"/>
  <c r="DD111" i="1"/>
  <c r="DF111" i="1" s="1"/>
  <c r="DQ120" i="1" l="1"/>
  <c r="D148" i="1" s="1"/>
  <c r="AE148" i="1" s="1"/>
  <c r="DR120" i="1"/>
  <c r="E148" i="1" s="1"/>
  <c r="AF148" i="1" s="1"/>
  <c r="DP120" i="1"/>
  <c r="C148" i="1" s="1"/>
  <c r="AD148" i="1" s="1"/>
  <c r="CE119" i="1"/>
  <c r="CC113" i="1"/>
  <c r="CE113" i="1" s="1"/>
  <c r="CC112" i="1"/>
  <c r="CE112" i="1" s="1"/>
  <c r="DI119" i="1"/>
  <c r="DH119" i="1"/>
  <c r="DJ119" i="1"/>
  <c r="DI111" i="1"/>
  <c r="DJ111" i="1"/>
  <c r="DH111" i="1"/>
  <c r="DK111" i="1"/>
  <c r="CH111" i="1"/>
  <c r="CJ111" i="1"/>
  <c r="DS111" i="1" s="1"/>
  <c r="CI111" i="1"/>
  <c r="DR111" i="1" s="1"/>
  <c r="CG111" i="1"/>
  <c r="J139" i="1"/>
  <c r="DI113" i="1"/>
  <c r="DH113" i="1"/>
  <c r="DK113" i="1"/>
  <c r="DJ113" i="1"/>
  <c r="AK148" i="1"/>
  <c r="DJ112" i="1"/>
  <c r="DK112" i="1"/>
  <c r="DI112" i="1"/>
  <c r="DH112" i="1"/>
  <c r="CG112" i="1" l="1"/>
  <c r="DP112" i="1" s="1"/>
  <c r="DN112" i="1"/>
  <c r="CI113" i="1"/>
  <c r="DR113" i="1" s="1"/>
  <c r="DN113" i="1"/>
  <c r="J141" i="1" s="1"/>
  <c r="AK141" i="1" s="1"/>
  <c r="DQ111" i="1"/>
  <c r="D139" i="1" s="1"/>
  <c r="AE139" i="1" s="1"/>
  <c r="CI119" i="1"/>
  <c r="DR119" i="1" s="1"/>
  <c r="E147" i="1" s="1"/>
  <c r="AF147" i="1" s="1"/>
  <c r="DN119" i="1"/>
  <c r="J147" i="1" s="1"/>
  <c r="AK147" i="1" s="1"/>
  <c r="DP111" i="1"/>
  <c r="CG119" i="1"/>
  <c r="DP119" i="1" s="1"/>
  <c r="CH119" i="1"/>
  <c r="C147" i="1"/>
  <c r="AD147" i="1" s="1"/>
  <c r="CH113" i="1"/>
  <c r="CG113" i="1"/>
  <c r="CJ113" i="1"/>
  <c r="CI112" i="1"/>
  <c r="CJ112" i="1"/>
  <c r="CH112" i="1"/>
  <c r="J140" i="1"/>
  <c r="AK140" i="1" s="1"/>
  <c r="E139" i="1"/>
  <c r="AF139" i="1" s="1"/>
  <c r="F139" i="1"/>
  <c r="AG139" i="1" s="1"/>
  <c r="C140" i="1"/>
  <c r="AK139" i="1"/>
  <c r="E141" i="1"/>
  <c r="C139" i="1"/>
  <c r="DS112" i="1" l="1"/>
  <c r="F140" i="1" s="1"/>
  <c r="AG140" i="1" s="1"/>
  <c r="DQ113" i="1"/>
  <c r="D141" i="1" s="1"/>
  <c r="AE141" i="1" s="1"/>
  <c r="DR112" i="1"/>
  <c r="E140" i="1" s="1"/>
  <c r="AF140" i="1" s="1"/>
  <c r="DQ119" i="1"/>
  <c r="D147" i="1" s="1"/>
  <c r="AE147" i="1" s="1"/>
  <c r="DS113" i="1"/>
  <c r="F141" i="1" s="1"/>
  <c r="AG141" i="1" s="1"/>
  <c r="DQ112" i="1"/>
  <c r="D140" i="1" s="1"/>
  <c r="DP113" i="1"/>
  <c r="C141" i="1" s="1"/>
  <c r="AD140" i="1"/>
  <c r="AF141" i="1"/>
  <c r="AD139" i="1"/>
  <c r="AM139" i="1" s="1"/>
  <c r="AO139" i="1" s="1"/>
  <c r="L139" i="1"/>
  <c r="N139" i="1" s="1"/>
  <c r="L141" i="1" l="1"/>
  <c r="N141" i="1" s="1"/>
  <c r="AD141" i="1"/>
  <c r="AE140" i="1"/>
  <c r="AM140" i="1" s="1"/>
  <c r="AO140" i="1" s="1"/>
  <c r="L140" i="1"/>
  <c r="N140" i="1" s="1"/>
  <c r="H148" i="1" s="1"/>
  <c r="AI147" i="1"/>
  <c r="H147" i="1"/>
  <c r="H149" i="1"/>
  <c r="AM141" i="1"/>
  <c r="AO141" i="1" s="1"/>
  <c r="AI149" i="1" l="1"/>
  <c r="AI148" i="1"/>
  <c r="L148" i="1"/>
  <c r="N148" i="1" s="1"/>
  <c r="S148" i="1" s="1"/>
  <c r="U148" i="1" s="1"/>
  <c r="L147" i="1"/>
  <c r="N147" i="1" s="1"/>
  <c r="AM147" i="1" l="1"/>
  <c r="AO147" i="1" s="1"/>
  <c r="AT147" i="1" s="1"/>
  <c r="Q147" i="1"/>
  <c r="S147" i="1"/>
  <c r="X148" i="1"/>
  <c r="Y148" i="1"/>
  <c r="W148" i="1"/>
  <c r="AM148" i="1"/>
  <c r="AO148" i="1" s="1"/>
  <c r="AT148" i="1" s="1"/>
  <c r="AV148" i="1" s="1"/>
  <c r="AX148" i="1" l="1"/>
  <c r="BF148" i="1" s="1"/>
  <c r="AY148" i="1"/>
  <c r="BG148" i="1" s="1"/>
  <c r="AZ148" i="1"/>
  <c r="BH148" i="1" s="1"/>
  <c r="AR147" i="1"/>
  <c r="AV147" i="1"/>
  <c r="AT140" i="1"/>
  <c r="AV140" i="1" s="1"/>
  <c r="AT139" i="1"/>
  <c r="AV139" i="1" s="1"/>
  <c r="AT141" i="1"/>
  <c r="AV141" i="1" s="1"/>
  <c r="BD148" i="1"/>
  <c r="U147" i="1"/>
  <c r="S141" i="1"/>
  <c r="U141" i="1" s="1"/>
  <c r="S139" i="1"/>
  <c r="U139" i="1" s="1"/>
  <c r="S140" i="1"/>
  <c r="U140" i="1" s="1"/>
  <c r="BA141" i="1" l="1"/>
  <c r="AY141" i="1"/>
  <c r="AZ141" i="1"/>
  <c r="AX141" i="1"/>
  <c r="CN148" i="1"/>
  <c r="BM148" i="1"/>
  <c r="BA139" i="1"/>
  <c r="AZ139" i="1"/>
  <c r="AX139" i="1"/>
  <c r="AY139" i="1"/>
  <c r="W141" i="1"/>
  <c r="Z141" i="1"/>
  <c r="Y141" i="1"/>
  <c r="X141" i="1"/>
  <c r="BD141" i="1"/>
  <c r="BD147" i="1"/>
  <c r="X147" i="1"/>
  <c r="Y147" i="1"/>
  <c r="W147" i="1"/>
  <c r="CP148" i="1"/>
  <c r="BO148" i="1"/>
  <c r="Z139" i="1"/>
  <c r="Y139" i="1"/>
  <c r="X139" i="1"/>
  <c r="W139" i="1"/>
  <c r="BF139" i="1" s="1"/>
  <c r="BD139" i="1"/>
  <c r="BN148" i="1"/>
  <c r="CO148" i="1"/>
  <c r="AZ140" i="1"/>
  <c r="BA140" i="1"/>
  <c r="AY140" i="1"/>
  <c r="AX140" i="1"/>
  <c r="X140" i="1"/>
  <c r="Z140" i="1"/>
  <c r="BI140" i="1" s="1"/>
  <c r="W140" i="1"/>
  <c r="Y140" i="1"/>
  <c r="BD140" i="1"/>
  <c r="CU148" i="1"/>
  <c r="BT148" i="1"/>
  <c r="AX147" i="1"/>
  <c r="AY147" i="1"/>
  <c r="AZ147" i="1"/>
  <c r="BG139" i="1" l="1"/>
  <c r="CO139" i="1" s="1"/>
  <c r="BF141" i="1"/>
  <c r="BM141" i="1" s="1"/>
  <c r="BT140" i="1"/>
  <c r="CU140" i="1"/>
  <c r="CQ140" i="1"/>
  <c r="BP140" i="1"/>
  <c r="BH139" i="1"/>
  <c r="BF147" i="1"/>
  <c r="CU147" i="1"/>
  <c r="BT147" i="1"/>
  <c r="BH141" i="1"/>
  <c r="BG140" i="1"/>
  <c r="BT139" i="1"/>
  <c r="CU139" i="1"/>
  <c r="BI139" i="1"/>
  <c r="BH147" i="1"/>
  <c r="BI141" i="1"/>
  <c r="BH140" i="1"/>
  <c r="BG147" i="1"/>
  <c r="BM139" i="1"/>
  <c r="CN139" i="1"/>
  <c r="BT141" i="1"/>
  <c r="CU141" i="1"/>
  <c r="BF140" i="1"/>
  <c r="BG141" i="1"/>
  <c r="BN139" i="1" l="1"/>
  <c r="CN141" i="1"/>
  <c r="BO140" i="1"/>
  <c r="CP140" i="1"/>
  <c r="BN140" i="1"/>
  <c r="CO140" i="1"/>
  <c r="CQ141" i="1"/>
  <c r="BP141" i="1"/>
  <c r="CN147" i="1"/>
  <c r="BM147" i="1"/>
  <c r="CO141" i="1"/>
  <c r="BN141" i="1"/>
  <c r="CO147" i="1"/>
  <c r="BN147" i="1"/>
  <c r="CP147" i="1"/>
  <c r="BO147" i="1"/>
  <c r="CP141" i="1"/>
  <c r="BO141" i="1"/>
  <c r="CN140" i="1"/>
  <c r="BM140" i="1"/>
  <c r="CQ139" i="1"/>
  <c r="BP139" i="1"/>
  <c r="BO139" i="1"/>
  <c r="CP139" i="1"/>
  <c r="CW139" i="1" l="1"/>
  <c r="CY139" i="1" s="1"/>
  <c r="CS147" i="1" s="1"/>
  <c r="CW141" i="1"/>
  <c r="CY141" i="1" s="1"/>
  <c r="CS149" i="1" s="1"/>
  <c r="BV139" i="1"/>
  <c r="BX139" i="1" s="1"/>
  <c r="BR147" i="1" s="1"/>
  <c r="BV140" i="1"/>
  <c r="BX140" i="1" s="1"/>
  <c r="BR148" i="1" s="1"/>
  <c r="BV141" i="1"/>
  <c r="BX141" i="1" s="1"/>
  <c r="BR149" i="1" s="1"/>
  <c r="CW140" i="1"/>
  <c r="CY140" i="1" s="1"/>
  <c r="BV147" i="1" l="1"/>
  <c r="BX147" i="1" s="1"/>
  <c r="CC147" i="1" s="1"/>
  <c r="CS148" i="1"/>
  <c r="BV148" i="1"/>
  <c r="BX148" i="1" s="1"/>
  <c r="CC148" i="1" s="1"/>
  <c r="CE148" i="1" s="1"/>
  <c r="CW148" i="1" l="1"/>
  <c r="CY148" i="1" s="1"/>
  <c r="DD148" i="1" s="1"/>
  <c r="DF148" i="1" s="1"/>
  <c r="DN148" i="1" s="1"/>
  <c r="CW147" i="1"/>
  <c r="CY147" i="1" s="1"/>
  <c r="CA147" i="1"/>
  <c r="CI148" i="1"/>
  <c r="CG148" i="1"/>
  <c r="CH148" i="1"/>
  <c r="CE147" i="1"/>
  <c r="CC140" i="1"/>
  <c r="CE140" i="1" s="1"/>
  <c r="CC139" i="1"/>
  <c r="CE139" i="1" s="1"/>
  <c r="CC141" i="1"/>
  <c r="CE141" i="1" s="1"/>
  <c r="DQ148" i="1" l="1"/>
  <c r="DR148" i="1"/>
  <c r="CH140" i="1"/>
  <c r="CI140" i="1"/>
  <c r="CG140" i="1"/>
  <c r="CJ140" i="1"/>
  <c r="DH148" i="1"/>
  <c r="DJ148" i="1"/>
  <c r="DI148" i="1"/>
  <c r="CI147" i="1"/>
  <c r="CG147" i="1"/>
  <c r="CH147" i="1"/>
  <c r="J176" i="1"/>
  <c r="CI141" i="1"/>
  <c r="CH141" i="1"/>
  <c r="CJ141" i="1"/>
  <c r="CG141" i="1"/>
  <c r="CI139" i="1"/>
  <c r="CG139" i="1"/>
  <c r="CJ139" i="1"/>
  <c r="CH139" i="1"/>
  <c r="DD147" i="1"/>
  <c r="DB147" i="1"/>
  <c r="C176" i="1" l="1"/>
  <c r="AD176" i="1" s="1"/>
  <c r="D176" i="1"/>
  <c r="E176" i="1"/>
  <c r="DP148" i="1"/>
  <c r="AE176" i="1"/>
  <c r="DF147" i="1"/>
  <c r="DN147" i="1" s="1"/>
  <c r="DD139" i="1"/>
  <c r="DF139" i="1" s="1"/>
  <c r="DN139" i="1" s="1"/>
  <c r="DD141" i="1"/>
  <c r="DF141" i="1" s="1"/>
  <c r="DN141" i="1" s="1"/>
  <c r="DD140" i="1"/>
  <c r="DF140" i="1" s="1"/>
  <c r="DN140" i="1" s="1"/>
  <c r="AK176" i="1"/>
  <c r="AF176" i="1"/>
  <c r="DH147" i="1" l="1"/>
  <c r="DJ147" i="1"/>
  <c r="DI147" i="1"/>
  <c r="J175" i="1"/>
  <c r="DK139" i="1"/>
  <c r="DH139" i="1"/>
  <c r="DJ139" i="1"/>
  <c r="DI139" i="1"/>
  <c r="J167" i="1"/>
  <c r="DH140" i="1"/>
  <c r="DI140" i="1"/>
  <c r="DK140" i="1"/>
  <c r="DJ140" i="1"/>
  <c r="J168" i="1"/>
  <c r="DK141" i="1"/>
  <c r="DH141" i="1"/>
  <c r="DJ141" i="1"/>
  <c r="DI141" i="1"/>
  <c r="J169" i="1"/>
  <c r="C169" i="1" l="1"/>
  <c r="AD169" i="1" s="1"/>
  <c r="DP141" i="1"/>
  <c r="DQ139" i="1"/>
  <c r="D167" i="1" s="1"/>
  <c r="AE167" i="1" s="1"/>
  <c r="D168" i="1"/>
  <c r="AE168" i="1" s="1"/>
  <c r="DQ140" i="1"/>
  <c r="DQ141" i="1"/>
  <c r="D169" i="1" s="1"/>
  <c r="C167" i="1"/>
  <c r="AD167" i="1" s="1"/>
  <c r="DP139" i="1"/>
  <c r="DR147" i="1"/>
  <c r="E175" i="1" s="1"/>
  <c r="AF175" i="1" s="1"/>
  <c r="F168" i="1"/>
  <c r="AG168" i="1" s="1"/>
  <c r="DS140" i="1"/>
  <c r="DS141" i="1"/>
  <c r="F169" i="1" s="1"/>
  <c r="AG169" i="1" s="1"/>
  <c r="E167" i="1"/>
  <c r="AF167" i="1" s="1"/>
  <c r="DR139" i="1"/>
  <c r="DQ147" i="1"/>
  <c r="D175" i="1" s="1"/>
  <c r="AE175" i="1" s="1"/>
  <c r="C168" i="1"/>
  <c r="AD168" i="1" s="1"/>
  <c r="DP140" i="1"/>
  <c r="DR141" i="1"/>
  <c r="E169" i="1" s="1"/>
  <c r="AF169" i="1" s="1"/>
  <c r="E168" i="1"/>
  <c r="AF168" i="1" s="1"/>
  <c r="DR140" i="1"/>
  <c r="DS139" i="1"/>
  <c r="F167" i="1" s="1"/>
  <c r="AG167" i="1" s="1"/>
  <c r="C175" i="1"/>
  <c r="AD175" i="1" s="1"/>
  <c r="DP147" i="1"/>
  <c r="AK169" i="1"/>
  <c r="AK168" i="1"/>
  <c r="AK167" i="1"/>
  <c r="L168" i="1"/>
  <c r="N168" i="1" s="1"/>
  <c r="AK175" i="1"/>
  <c r="AE169" i="1" l="1"/>
  <c r="L169" i="1"/>
  <c r="N169" i="1" s="1"/>
  <c r="H177" i="1" s="1"/>
  <c r="L167" i="1"/>
  <c r="N167" i="1" s="1"/>
  <c r="H175" i="1" s="1"/>
  <c r="H176" i="1"/>
  <c r="AM169" i="1"/>
  <c r="AO169" i="1" s="1"/>
  <c r="AM168" i="1"/>
  <c r="AO168" i="1" s="1"/>
  <c r="AM167" i="1"/>
  <c r="AO167" i="1" s="1"/>
  <c r="AI175" i="1" l="1"/>
  <c r="AI176" i="1"/>
  <c r="L176" i="1"/>
  <c r="N176" i="1" s="1"/>
  <c r="S176" i="1" s="1"/>
  <c r="U176" i="1" s="1"/>
  <c r="L175" i="1"/>
  <c r="N175" i="1" s="1"/>
  <c r="AI177" i="1"/>
  <c r="X176" i="1" l="1"/>
  <c r="Y176" i="1"/>
  <c r="W176" i="1"/>
  <c r="Q175" i="1"/>
  <c r="S175" i="1"/>
  <c r="AM176" i="1"/>
  <c r="AO176" i="1" s="1"/>
  <c r="AT176" i="1" s="1"/>
  <c r="AV176" i="1" s="1"/>
  <c r="AM175" i="1"/>
  <c r="AO175" i="1" s="1"/>
  <c r="U175" i="1" l="1"/>
  <c r="S168" i="1"/>
  <c r="U168" i="1" s="1"/>
  <c r="S167" i="1"/>
  <c r="U167" i="1" s="1"/>
  <c r="S169" i="1"/>
  <c r="U169" i="1" s="1"/>
  <c r="AY176" i="1"/>
  <c r="BG176" i="1" s="1"/>
  <c r="AX176" i="1"/>
  <c r="BF176" i="1" s="1"/>
  <c r="AZ176" i="1"/>
  <c r="BH176" i="1" s="1"/>
  <c r="AT175" i="1"/>
  <c r="AR175" i="1"/>
  <c r="BD176" i="1"/>
  <c r="BM176" i="1" l="1"/>
  <c r="CN176" i="1"/>
  <c r="AV175" i="1"/>
  <c r="BD175" i="1" s="1"/>
  <c r="AT169" i="1"/>
  <c r="AV169" i="1" s="1"/>
  <c r="AT168" i="1"/>
  <c r="AV168" i="1" s="1"/>
  <c r="AT167" i="1"/>
  <c r="AV167" i="1" s="1"/>
  <c r="BD167" i="1" s="1"/>
  <c r="Y169" i="1"/>
  <c r="Z169" i="1"/>
  <c r="X169" i="1"/>
  <c r="W169" i="1"/>
  <c r="BT176" i="1"/>
  <c r="CU176" i="1"/>
  <c r="X167" i="1"/>
  <c r="Z167" i="1"/>
  <c r="W167" i="1"/>
  <c r="Y167" i="1"/>
  <c r="Y168" i="1"/>
  <c r="X168" i="1"/>
  <c r="Z168" i="1"/>
  <c r="W168" i="1"/>
  <c r="BD168" i="1"/>
  <c r="CP176" i="1"/>
  <c r="BO176" i="1"/>
  <c r="BN176" i="1"/>
  <c r="CO176" i="1"/>
  <c r="W175" i="1"/>
  <c r="X175" i="1"/>
  <c r="Y175" i="1"/>
  <c r="CU167" i="1" l="1"/>
  <c r="BT167" i="1"/>
  <c r="BT175" i="1"/>
  <c r="CU175" i="1"/>
  <c r="BA169" i="1"/>
  <c r="BI169" i="1" s="1"/>
  <c r="AZ169" i="1"/>
  <c r="AX169" i="1"/>
  <c r="BF169" i="1" s="1"/>
  <c r="AY169" i="1"/>
  <c r="BG169" i="1" s="1"/>
  <c r="BD169" i="1"/>
  <c r="BH169" i="1"/>
  <c r="AY175" i="1"/>
  <c r="BG175" i="1" s="1"/>
  <c r="AZ175" i="1"/>
  <c r="BH175" i="1" s="1"/>
  <c r="AX175" i="1"/>
  <c r="BF175" i="1" s="1"/>
  <c r="BA167" i="1"/>
  <c r="BI167" i="1" s="1"/>
  <c r="AX167" i="1"/>
  <c r="BF167" i="1" s="1"/>
  <c r="AY167" i="1"/>
  <c r="BG167" i="1" s="1"/>
  <c r="AZ167" i="1"/>
  <c r="BH167" i="1" s="1"/>
  <c r="CU168" i="1"/>
  <c r="BT168" i="1"/>
  <c r="AX168" i="1"/>
  <c r="BF168" i="1" s="1"/>
  <c r="AY168" i="1"/>
  <c r="BG168" i="1" s="1"/>
  <c r="AZ168" i="1"/>
  <c r="BH168" i="1" s="1"/>
  <c r="BA168" i="1"/>
  <c r="BI168" i="1" s="1"/>
  <c r="BO175" i="1" l="1"/>
  <c r="CP175" i="1"/>
  <c r="BN168" i="1"/>
  <c r="CO168" i="1"/>
  <c r="BM169" i="1"/>
  <c r="CN169" i="1"/>
  <c r="CN168" i="1"/>
  <c r="BM168" i="1"/>
  <c r="BP167" i="1"/>
  <c r="CQ167" i="1"/>
  <c r="BN167" i="1"/>
  <c r="CO167" i="1"/>
  <c r="CQ168" i="1"/>
  <c r="BP168" i="1"/>
  <c r="BP169" i="1"/>
  <c r="CQ169" i="1"/>
  <c r="BO168" i="1"/>
  <c r="CP168" i="1"/>
  <c r="CO175" i="1"/>
  <c r="BN175" i="1"/>
  <c r="CP169" i="1"/>
  <c r="BO169" i="1"/>
  <c r="CU169" i="1"/>
  <c r="BT169" i="1"/>
  <c r="BN169" i="1"/>
  <c r="CO169" i="1"/>
  <c r="BO167" i="1"/>
  <c r="CP167" i="1"/>
  <c r="BM167" i="1"/>
  <c r="CN167" i="1"/>
  <c r="BM175" i="1"/>
  <c r="CN175" i="1"/>
  <c r="CW167" i="1" l="1"/>
  <c r="CY167" i="1" s="1"/>
  <c r="CS175" i="1" s="1"/>
  <c r="BV168" i="1"/>
  <c r="BX168" i="1" s="1"/>
  <c r="CW168" i="1"/>
  <c r="CY168" i="1" s="1"/>
  <c r="CW169" i="1"/>
  <c r="CY169" i="1" s="1"/>
  <c r="BV167" i="1"/>
  <c r="BX167" i="1" s="1"/>
  <c r="BV169" i="1"/>
  <c r="BX169" i="1" s="1"/>
  <c r="CS177" i="1" l="1"/>
  <c r="CS176" i="1"/>
  <c r="BR177" i="1"/>
  <c r="BR176" i="1"/>
  <c r="BR175" i="1"/>
  <c r="CW176" i="1" l="1"/>
  <c r="CY176" i="1" s="1"/>
  <c r="DD176" i="1" s="1"/>
  <c r="DF176" i="1" s="1"/>
  <c r="DH176" i="1" s="1"/>
  <c r="CW175" i="1"/>
  <c r="CY175" i="1" s="1"/>
  <c r="BV176" i="1"/>
  <c r="BX176" i="1" s="1"/>
  <c r="CC176" i="1" s="1"/>
  <c r="CE176" i="1" s="1"/>
  <c r="DN176" i="1" s="1"/>
  <c r="BV175" i="1"/>
  <c r="BX175" i="1" s="1"/>
  <c r="DJ176" i="1" l="1"/>
  <c r="DI176" i="1"/>
  <c r="CG176" i="1"/>
  <c r="DP176" i="1" s="1"/>
  <c r="CI176" i="1"/>
  <c r="DR176" i="1" s="1"/>
  <c r="CH176" i="1"/>
  <c r="DD175" i="1"/>
  <c r="DB175" i="1"/>
  <c r="CC175" i="1"/>
  <c r="CA175" i="1"/>
  <c r="DQ176" i="1" l="1"/>
  <c r="DF175" i="1"/>
  <c r="DD167" i="1"/>
  <c r="DF167" i="1" s="1"/>
  <c r="DD169" i="1"/>
  <c r="DF169" i="1" s="1"/>
  <c r="DD168" i="1"/>
  <c r="DF168" i="1" s="1"/>
  <c r="CE175" i="1"/>
  <c r="DN175" i="1" s="1"/>
  <c r="CC167" i="1"/>
  <c r="CE167" i="1" s="1"/>
  <c r="DN167" i="1" s="1"/>
  <c r="CC169" i="1"/>
  <c r="CE169" i="1" s="1"/>
  <c r="DN169" i="1" s="1"/>
  <c r="CC168" i="1"/>
  <c r="CE168" i="1" s="1"/>
  <c r="DN168" i="1" s="1"/>
  <c r="DJ168" i="1" l="1"/>
  <c r="DK168" i="1"/>
  <c r="DH168" i="1"/>
  <c r="DI168" i="1"/>
  <c r="CG169" i="1"/>
  <c r="CJ169" i="1"/>
  <c r="CH169" i="1"/>
  <c r="DQ169" i="1" s="1"/>
  <c r="CI169" i="1"/>
  <c r="DR169" i="1" s="1"/>
  <c r="DJ169" i="1"/>
  <c r="DI169" i="1"/>
  <c r="DK169" i="1"/>
  <c r="DH169" i="1"/>
  <c r="CI168" i="1"/>
  <c r="DR168" i="1" s="1"/>
  <c r="CH168" i="1"/>
  <c r="CJ168" i="1"/>
  <c r="DS168" i="1" s="1"/>
  <c r="CG168" i="1"/>
  <c r="DP168" i="1" s="1"/>
  <c r="CH167" i="1"/>
  <c r="CG167" i="1"/>
  <c r="CJ167" i="1"/>
  <c r="DS167" i="1" s="1"/>
  <c r="CI167" i="1"/>
  <c r="DR167" i="1" s="1"/>
  <c r="DJ167" i="1"/>
  <c r="DK167" i="1"/>
  <c r="DH167" i="1"/>
  <c r="DI167" i="1"/>
  <c r="CH175" i="1"/>
  <c r="CG175" i="1"/>
  <c r="CI175" i="1"/>
  <c r="DR175" i="1" s="1"/>
  <c r="DH175" i="1"/>
  <c r="DI175" i="1"/>
  <c r="DJ175" i="1"/>
  <c r="DP175" i="1" l="1"/>
  <c r="DP167" i="1"/>
  <c r="DQ168" i="1"/>
  <c r="DS169" i="1"/>
  <c r="DQ175" i="1"/>
  <c r="DQ167" i="1"/>
  <c r="DP169" i="1"/>
</calcChain>
</file>

<file path=xl/sharedStrings.xml><?xml version="1.0" encoding="utf-8"?>
<sst xmlns="http://schemas.openxmlformats.org/spreadsheetml/2006/main" count="1163" uniqueCount="60">
  <si>
    <t>3 by 4</t>
  </si>
  <si>
    <t>The output of Layer 0 (the 'input' or 1st layer) of the network</t>
  </si>
  <si>
    <t>Weights : Layer 1 (connecting L0 and L1)</t>
  </si>
  <si>
    <t>b: Layer 1</t>
  </si>
  <si>
    <t>z : Layer 1</t>
  </si>
  <si>
    <t>a : Layer 1</t>
  </si>
  <si>
    <t>a : Layer 0</t>
  </si>
  <si>
    <t>4 by 1</t>
  </si>
  <si>
    <t>3 by 1</t>
  </si>
  <si>
    <t>Weights : Layer 2 (connecting L1 and L2)</t>
  </si>
  <si>
    <t>2 by 3</t>
  </si>
  <si>
    <t>2 by 1</t>
  </si>
  <si>
    <t>a : Layer 2</t>
  </si>
  <si>
    <t>b: Layer 2</t>
  </si>
  <si>
    <t>z : Layer 2</t>
  </si>
  <si>
    <t>y : Train 1</t>
  </si>
  <si>
    <t>X : Train 1</t>
  </si>
  <si>
    <t>Y : Train 1</t>
  </si>
  <si>
    <t>X : Train 2</t>
  </si>
  <si>
    <t>Y : Train 2</t>
  </si>
  <si>
    <t>Cost</t>
  </si>
  <si>
    <t>d : Layer 2</t>
  </si>
  <si>
    <t>Forward pass through layer 1 (the 'hidden' or 2nd layer) of the network</t>
  </si>
  <si>
    <t>Forward pass through layer 2 (the 'output' or 3rd layer) of the network</t>
  </si>
  <si>
    <t>Backward pass through layer 2 (the 'output' or 3rd layer) of the network</t>
  </si>
  <si>
    <t>GradientOfWeights : Layer 2</t>
  </si>
  <si>
    <t>GradientOfWeights : Layer 1</t>
  </si>
  <si>
    <t>Backward pass through layer 1 (the 'hidden' or 2nd layer) of the network</t>
  </si>
  <si>
    <t>d : Layer 1</t>
  </si>
  <si>
    <t>gb: Layer2</t>
  </si>
  <si>
    <t>gb: Layer1</t>
  </si>
  <si>
    <t xml:space="preserve">            GradientOfWeights : Layer 1</t>
  </si>
  <si>
    <t xml:space="preserve">  GradientOfWeights : Layer 2</t>
  </si>
  <si>
    <t>Mini-Batch #2</t>
  </si>
  <si>
    <t>Mini-Batch #1</t>
  </si>
  <si>
    <t xml:space="preserve">                Mini-Batch # 1</t>
  </si>
  <si>
    <t xml:space="preserve">                Mini-Batch # 2</t>
  </si>
  <si>
    <t xml:space="preserve">                  Training Data</t>
  </si>
  <si>
    <t xml:space="preserve">  Training Case # 2</t>
  </si>
  <si>
    <t xml:space="preserve">  Training Case # 1</t>
  </si>
  <si>
    <t xml:space="preserve">   Training Case #3</t>
  </si>
  <si>
    <t xml:space="preserve">   Training Case # 4</t>
  </si>
  <si>
    <t xml:space="preserve"> Epoch # 1</t>
  </si>
  <si>
    <t>Number of Layers:</t>
  </si>
  <si>
    <t>Nodes in Layer #0:</t>
  </si>
  <si>
    <t>Nodes in Layer #2:</t>
  </si>
  <si>
    <t>Nodes in Layer #1:</t>
  </si>
  <si>
    <t>eta:</t>
  </si>
  <si>
    <t xml:space="preserve">      Network Characteristics</t>
  </si>
  <si>
    <t>Revised Biases and Weights</t>
  </si>
  <si>
    <t>b : Layer 1</t>
  </si>
  <si>
    <t xml:space="preserve">   3 by 1</t>
  </si>
  <si>
    <t>b : Layer 2</t>
  </si>
  <si>
    <t xml:space="preserve">   2 by 1</t>
  </si>
  <si>
    <t xml:space="preserve">   2 by 3</t>
  </si>
  <si>
    <t xml:space="preserve"> Epoch # 2</t>
  </si>
  <si>
    <t xml:space="preserve"> Epoch # 3</t>
  </si>
  <si>
    <t xml:space="preserve"> Epoch # 4</t>
  </si>
  <si>
    <t xml:space="preserve"> Epoch # 5</t>
  </si>
  <si>
    <t xml:space="preserve"> Epoch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</si>
</sst>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quotePrefix="1" applyBorder="1"/>
    <xf numFmtId="0" fontId="0" fillId="0" borderId="6" xfId="0" applyBorder="1"/>
    <xf numFmtId="0" fontId="0" fillId="0" borderId="7" xfId="0" applyBorder="1"/>
    <xf numFmtId="0" fontId="0" fillId="0" borderId="7" xfId="0" quotePrefix="1" applyBorder="1"/>
    <xf numFmtId="0" fontId="0" fillId="0" borderId="7" xfId="0" quotePrefix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3" xfId="0" quotePrefix="1" applyBorder="1" applyAlignment="1">
      <alignment horizontal="center"/>
    </xf>
    <xf numFmtId="0" fontId="2" fillId="0" borderId="12" xfId="0" applyFont="1" applyBorder="1"/>
    <xf numFmtId="0" fontId="0" fillId="0" borderId="14" xfId="0" applyBorder="1"/>
    <xf numFmtId="0" fontId="0" fillId="0" borderId="15" xfId="0" applyBorder="1"/>
    <xf numFmtId="0" fontId="0" fillId="0" borderId="15" xfId="0" quotePrefix="1" applyBorder="1" applyAlignment="1">
      <alignment horizontal="center"/>
    </xf>
    <xf numFmtId="0" fontId="0" fillId="0" borderId="16" xfId="0" applyBorder="1"/>
    <xf numFmtId="0" fontId="0" fillId="0" borderId="15" xfId="0" quotePrefix="1" applyBorder="1"/>
    <xf numFmtId="0" fontId="0" fillId="0" borderId="14" xfId="0" quotePrefix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3" fillId="0" borderId="0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3" fillId="0" borderId="6" xfId="0" applyFont="1" applyBorder="1"/>
    <xf numFmtId="0" fontId="3" fillId="0" borderId="7" xfId="0" applyFont="1" applyBorder="1"/>
    <xf numFmtId="0" fontId="3" fillId="0" borderId="20" xfId="0" applyFont="1" applyBorder="1"/>
    <xf numFmtId="0" fontId="3" fillId="0" borderId="21" xfId="0" applyFont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12" xfId="0" applyFont="1" applyBorder="1"/>
    <xf numFmtId="0" fontId="1" fillId="0" borderId="0" xfId="0" applyFont="1" applyBorder="1"/>
    <xf numFmtId="0" fontId="1" fillId="0" borderId="0" xfId="0" quotePrefix="1" applyFont="1" applyBorder="1" applyAlignment="1">
      <alignment horizontal="center"/>
    </xf>
    <xf numFmtId="0" fontId="1" fillId="0" borderId="15" xfId="0" applyFont="1" applyBorder="1"/>
    <xf numFmtId="0" fontId="1" fillId="0" borderId="10" xfId="0" applyFon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K193"/>
  <sheetViews>
    <sheetView tabSelected="1" topLeftCell="N18" zoomScaleNormal="100" workbookViewId="0">
      <selection activeCell="V35" sqref="V35"/>
    </sheetView>
  </sheetViews>
  <sheetFormatPr defaultRowHeight="14.4" x14ac:dyDescent="0.3"/>
  <sheetData>
    <row r="2" spans="2:124" ht="15" thickBot="1" x14ac:dyDescent="0.35"/>
    <row r="3" spans="2:124" ht="15" thickBot="1" x14ac:dyDescent="0.35">
      <c r="B3" s="41"/>
      <c r="C3" s="42"/>
      <c r="D3" s="42"/>
      <c r="E3" s="42"/>
      <c r="F3" s="42"/>
      <c r="G3" s="42" t="s">
        <v>37</v>
      </c>
      <c r="H3" s="42"/>
      <c r="I3" s="42"/>
      <c r="J3" s="42"/>
      <c r="K3" s="42"/>
      <c r="L3" s="42"/>
      <c r="M3" s="42"/>
      <c r="N3" s="43"/>
    </row>
    <row r="4" spans="2:124" ht="15" thickBot="1" x14ac:dyDescent="0.35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Q4" s="41" t="s">
        <v>48</v>
      </c>
      <c r="R4" s="42"/>
      <c r="S4" s="43"/>
    </row>
    <row r="5" spans="2:124" x14ac:dyDescent="0.3">
      <c r="B5" s="4"/>
      <c r="C5" s="45"/>
      <c r="D5" s="46" t="s">
        <v>35</v>
      </c>
      <c r="E5" s="46"/>
      <c r="F5" s="46"/>
      <c r="G5" s="47"/>
      <c r="H5" s="5"/>
      <c r="I5" s="45"/>
      <c r="J5" s="46" t="s">
        <v>36</v>
      </c>
      <c r="K5" s="46"/>
      <c r="L5" s="46"/>
      <c r="M5" s="47"/>
      <c r="N5" s="6"/>
      <c r="Q5" s="1" t="s">
        <v>43</v>
      </c>
      <c r="R5" s="2"/>
      <c r="S5" s="52">
        <v>3</v>
      </c>
    </row>
    <row r="6" spans="2:124" x14ac:dyDescent="0.3">
      <c r="B6" s="4"/>
      <c r="C6" s="21" t="s">
        <v>16</v>
      </c>
      <c r="D6" s="22" t="s">
        <v>17</v>
      </c>
      <c r="E6" s="5"/>
      <c r="F6" s="21" t="s">
        <v>18</v>
      </c>
      <c r="G6" s="22" t="s">
        <v>19</v>
      </c>
      <c r="H6" s="5"/>
      <c r="I6" s="21" t="s">
        <v>16</v>
      </c>
      <c r="J6" s="22" t="s">
        <v>17</v>
      </c>
      <c r="K6" s="5"/>
      <c r="L6" s="21" t="s">
        <v>18</v>
      </c>
      <c r="M6" s="22" t="s">
        <v>19</v>
      </c>
      <c r="N6" s="6"/>
      <c r="Q6" s="4" t="s">
        <v>44</v>
      </c>
      <c r="R6" s="5"/>
      <c r="S6" s="53">
        <v>4</v>
      </c>
    </row>
    <row r="7" spans="2:124" x14ac:dyDescent="0.3">
      <c r="B7" s="4"/>
      <c r="C7" s="31">
        <v>0</v>
      </c>
      <c r="D7" s="32">
        <v>0</v>
      </c>
      <c r="E7" s="5"/>
      <c r="F7" s="31">
        <v>1</v>
      </c>
      <c r="G7" s="32">
        <v>1</v>
      </c>
      <c r="H7" s="5"/>
      <c r="I7" s="31">
        <v>0</v>
      </c>
      <c r="J7" s="32">
        <v>0</v>
      </c>
      <c r="K7" s="5"/>
      <c r="L7" s="31">
        <v>1</v>
      </c>
      <c r="M7" s="32">
        <v>1</v>
      </c>
      <c r="N7" s="6"/>
      <c r="Q7" s="4" t="s">
        <v>46</v>
      </c>
      <c r="R7" s="5"/>
      <c r="S7" s="53">
        <v>3</v>
      </c>
    </row>
    <row r="8" spans="2:124" x14ac:dyDescent="0.3">
      <c r="B8" s="4"/>
      <c r="C8" s="31">
        <v>1</v>
      </c>
      <c r="D8" s="32">
        <v>1</v>
      </c>
      <c r="E8" s="5"/>
      <c r="F8" s="31">
        <v>0</v>
      </c>
      <c r="G8" s="32">
        <v>0</v>
      </c>
      <c r="H8" s="5"/>
      <c r="I8" s="31">
        <v>0</v>
      </c>
      <c r="J8" s="32">
        <v>1</v>
      </c>
      <c r="K8" s="5"/>
      <c r="L8" s="31">
        <v>1</v>
      </c>
      <c r="M8" s="32">
        <v>0</v>
      </c>
      <c r="N8" s="6"/>
      <c r="Q8" s="4" t="s">
        <v>45</v>
      </c>
      <c r="R8" s="5"/>
      <c r="S8" s="53">
        <v>2</v>
      </c>
    </row>
    <row r="9" spans="2:124" ht="15" thickBot="1" x14ac:dyDescent="0.35">
      <c r="B9" s="4"/>
      <c r="C9" s="31">
        <v>0</v>
      </c>
      <c r="D9" s="32"/>
      <c r="E9" s="5"/>
      <c r="F9" s="31">
        <v>1</v>
      </c>
      <c r="G9" s="32"/>
      <c r="H9" s="5"/>
      <c r="I9" s="31">
        <v>1</v>
      </c>
      <c r="J9" s="32"/>
      <c r="K9" s="5"/>
      <c r="L9" s="31">
        <v>0</v>
      </c>
      <c r="M9" s="32"/>
      <c r="N9" s="6"/>
      <c r="Q9" s="13" t="s">
        <v>47</v>
      </c>
      <c r="R9" s="14"/>
      <c r="S9" s="54">
        <v>10</v>
      </c>
    </row>
    <row r="10" spans="2:124" x14ac:dyDescent="0.3">
      <c r="B10" s="4"/>
      <c r="C10" s="33">
        <v>1</v>
      </c>
      <c r="D10" s="34"/>
      <c r="E10" s="5"/>
      <c r="F10" s="33">
        <v>0</v>
      </c>
      <c r="G10" s="34"/>
      <c r="H10" s="5"/>
      <c r="I10" s="33">
        <v>1</v>
      </c>
      <c r="J10" s="34"/>
      <c r="K10" s="5"/>
      <c r="L10" s="33">
        <v>0</v>
      </c>
      <c r="M10" s="34"/>
      <c r="N10" s="6"/>
    </row>
    <row r="11" spans="2:124" ht="15" thickBot="1" x14ac:dyDescent="0.35">
      <c r="B11" s="48"/>
      <c r="C11" s="49"/>
      <c r="D11" s="14"/>
      <c r="E11" s="49"/>
      <c r="F11" s="49"/>
      <c r="G11" s="14"/>
      <c r="H11" s="49"/>
      <c r="I11" s="49"/>
      <c r="J11" s="14"/>
      <c r="K11" s="49"/>
      <c r="L11" s="49"/>
      <c r="M11" s="14"/>
      <c r="N11" s="17"/>
    </row>
    <row r="12" spans="2:124" x14ac:dyDescent="0.3">
      <c r="B12" s="44"/>
      <c r="C12" s="44"/>
      <c r="D12" s="5"/>
      <c r="E12" s="44"/>
      <c r="F12" s="44"/>
      <c r="G12" s="5"/>
      <c r="H12" s="44"/>
      <c r="I12" s="44"/>
      <c r="J12" s="5"/>
      <c r="K12" s="44"/>
      <c r="L12" s="44"/>
      <c r="M12" s="5"/>
      <c r="N12" s="5"/>
    </row>
    <row r="13" spans="2:124" ht="15" thickBot="1" x14ac:dyDescent="0.35">
      <c r="B13" s="44"/>
      <c r="C13" s="44"/>
      <c r="E13" s="44"/>
      <c r="F13" s="44"/>
    </row>
    <row r="14" spans="2:124" ht="15" thickBot="1" x14ac:dyDescent="0.35">
      <c r="B14" s="50"/>
      <c r="C14" s="51"/>
      <c r="D14" s="42"/>
      <c r="E14" s="51"/>
      <c r="F14" s="51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 t="s">
        <v>42</v>
      </c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3"/>
    </row>
    <row r="15" spans="2:124" ht="15" thickBot="1" x14ac:dyDescent="0.35"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 t="s">
        <v>34</v>
      </c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60" t="s">
        <v>49</v>
      </c>
      <c r="BD15" s="61"/>
      <c r="BE15" s="61"/>
      <c r="BF15" s="61"/>
      <c r="BG15" s="61"/>
      <c r="BH15" s="61"/>
      <c r="BI15" s="61"/>
      <c r="BJ15" s="62"/>
      <c r="BL15" s="13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 t="s">
        <v>33</v>
      </c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7"/>
      <c r="DM15" s="60" t="s">
        <v>49</v>
      </c>
      <c r="DN15" s="61"/>
      <c r="DO15" s="61"/>
      <c r="DP15" s="61"/>
      <c r="DQ15" s="61"/>
      <c r="DR15" s="61"/>
      <c r="DS15" s="61"/>
      <c r="DT15" s="62"/>
    </row>
    <row r="16" spans="2:124" ht="15" thickBot="1" x14ac:dyDescent="0.35"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 t="s">
        <v>39</v>
      </c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3"/>
      <c r="AB16" s="5"/>
      <c r="AC16" s="41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 t="s">
        <v>38</v>
      </c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63"/>
      <c r="BD16" s="64"/>
      <c r="BE16" s="64"/>
      <c r="BF16" s="64"/>
      <c r="BG16" s="64"/>
      <c r="BH16" s="64"/>
      <c r="BI16" s="64"/>
      <c r="BJ16" s="65"/>
      <c r="BL16" s="41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 t="s">
        <v>40</v>
      </c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3"/>
      <c r="CL16" s="5"/>
      <c r="CM16" s="41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 t="s">
        <v>41</v>
      </c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3"/>
      <c r="DM16" s="63"/>
      <c r="DN16" s="64"/>
      <c r="DO16" s="64"/>
      <c r="DP16" s="64"/>
      <c r="DQ16" s="64"/>
      <c r="DR16" s="64"/>
      <c r="DS16" s="64"/>
      <c r="DT16" s="65"/>
    </row>
    <row r="17" spans="2:124" x14ac:dyDescent="0.3">
      <c r="B17" s="4"/>
      <c r="C17" s="5"/>
      <c r="D17" s="5"/>
      <c r="E17" s="5" t="s">
        <v>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5"/>
      <c r="AC17" s="4"/>
      <c r="AD17" s="5"/>
      <c r="AE17" s="5"/>
      <c r="AF17" s="5" t="s">
        <v>1</v>
      </c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4"/>
      <c r="BD17" s="5"/>
      <c r="BE17" s="5"/>
      <c r="BF17" s="5"/>
      <c r="BG17" s="5"/>
      <c r="BH17" s="5"/>
      <c r="BI17" s="5"/>
      <c r="BJ17" s="6"/>
      <c r="BL17" s="4"/>
      <c r="BM17" s="5"/>
      <c r="BN17" s="5"/>
      <c r="BO17" s="5" t="s">
        <v>1</v>
      </c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6"/>
      <c r="CL17" s="5"/>
      <c r="CM17" s="4"/>
      <c r="CN17" s="5"/>
      <c r="CO17" s="5"/>
      <c r="CP17" s="5" t="s">
        <v>1</v>
      </c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6"/>
      <c r="DM17" s="4"/>
      <c r="DN17" s="5"/>
      <c r="DO17" s="5"/>
      <c r="DP17" s="5"/>
      <c r="DQ17" s="5"/>
      <c r="DR17" s="5"/>
      <c r="DS17" s="5"/>
      <c r="DT17" s="6"/>
    </row>
    <row r="18" spans="2:124" x14ac:dyDescent="0.3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 t="s">
        <v>6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5"/>
      <c r="AC18" s="4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 t="s">
        <v>6</v>
      </c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4"/>
      <c r="BD18" s="5"/>
      <c r="BE18" s="5"/>
      <c r="BF18" s="5"/>
      <c r="BG18" s="5"/>
      <c r="BH18" s="5"/>
      <c r="BI18" s="5"/>
      <c r="BJ18" s="6"/>
      <c r="BL18" s="4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 t="s">
        <v>6</v>
      </c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6"/>
      <c r="CL18" s="5"/>
      <c r="CM18" s="4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 t="s">
        <v>6</v>
      </c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6"/>
      <c r="DM18" s="4"/>
      <c r="DN18" s="5"/>
      <c r="DO18" s="5"/>
      <c r="DP18" s="5"/>
      <c r="DQ18" s="5"/>
      <c r="DR18" s="5"/>
      <c r="DS18" s="5"/>
      <c r="DT18" s="6"/>
    </row>
    <row r="19" spans="2:124" x14ac:dyDescent="0.3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7">
        <f>C$7</f>
        <v>0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5"/>
      <c r="AC19" s="4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38">
        <f>F$7</f>
        <v>1</v>
      </c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4"/>
      <c r="BD19" s="5"/>
      <c r="BE19" s="5"/>
      <c r="BF19" s="5"/>
      <c r="BG19" s="5"/>
      <c r="BH19" s="5"/>
      <c r="BI19" s="5"/>
      <c r="BJ19" s="6"/>
      <c r="BL19" s="4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7">
        <f>I$7</f>
        <v>0</v>
      </c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6"/>
      <c r="CL19" s="5"/>
      <c r="CM19" s="4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38">
        <f>L$7</f>
        <v>1</v>
      </c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6"/>
      <c r="DM19" s="4"/>
      <c r="DN19" s="5"/>
      <c r="DO19" s="5"/>
      <c r="DP19" s="5"/>
      <c r="DQ19" s="5"/>
      <c r="DR19" s="5"/>
      <c r="DS19" s="5"/>
      <c r="DT19" s="6"/>
    </row>
    <row r="20" spans="2:124" x14ac:dyDescent="0.3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7">
        <f>C$8</f>
        <v>1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5"/>
      <c r="AC20" s="4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39">
        <f>F$8</f>
        <v>0</v>
      </c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4"/>
      <c r="BD20" s="5"/>
      <c r="BE20" s="5"/>
      <c r="BF20" s="5"/>
      <c r="BG20" s="5"/>
      <c r="BH20" s="5"/>
      <c r="BI20" s="5"/>
      <c r="BJ20" s="6"/>
      <c r="BL20" s="4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7">
        <f>I$8</f>
        <v>0</v>
      </c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6"/>
      <c r="CL20" s="5"/>
      <c r="CM20" s="4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39">
        <f>L$8</f>
        <v>1</v>
      </c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6"/>
      <c r="DM20" s="4"/>
      <c r="DN20" s="5"/>
      <c r="DO20" s="5"/>
      <c r="DP20" s="5"/>
      <c r="DQ20" s="5"/>
      <c r="DR20" s="5"/>
      <c r="DS20" s="5"/>
      <c r="DT20" s="6"/>
    </row>
    <row r="21" spans="2:124" x14ac:dyDescent="0.3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7">
        <f>C$9</f>
        <v>0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5"/>
      <c r="AC21" s="4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39">
        <f>F$9</f>
        <v>1</v>
      </c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4"/>
      <c r="BD21" s="5"/>
      <c r="BE21" s="5"/>
      <c r="BF21" s="5"/>
      <c r="BG21" s="5"/>
      <c r="BH21" s="5"/>
      <c r="BI21" s="5"/>
      <c r="BJ21" s="6"/>
      <c r="BL21" s="4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7">
        <f>I$9</f>
        <v>1</v>
      </c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6"/>
      <c r="CL21" s="5"/>
      <c r="CM21" s="4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39">
        <f>L$9</f>
        <v>0</v>
      </c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6"/>
      <c r="DM21" s="4"/>
      <c r="DN21" s="5"/>
      <c r="DO21" s="5"/>
      <c r="DP21" s="5"/>
      <c r="DQ21" s="5"/>
      <c r="DR21" s="5"/>
      <c r="DS21" s="5"/>
      <c r="DT21" s="6"/>
    </row>
    <row r="22" spans="2:124" x14ac:dyDescent="0.3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7">
        <f>C$10</f>
        <v>1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5"/>
      <c r="AC22" s="4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40">
        <f>F$10</f>
        <v>0</v>
      </c>
      <c r="AP22" s="5"/>
      <c r="AQ22" s="5"/>
      <c r="AR22" s="5"/>
      <c r="AS22" s="5"/>
      <c r="AT22" s="5"/>
      <c r="AU22" s="5"/>
      <c r="AV22" s="8"/>
      <c r="AW22" s="5"/>
      <c r="AX22" s="5"/>
      <c r="AY22" s="5"/>
      <c r="AZ22" s="5"/>
      <c r="BA22" s="5"/>
      <c r="BB22" s="5"/>
      <c r="BC22" s="4"/>
      <c r="BD22" s="5"/>
      <c r="BE22" s="5"/>
      <c r="BF22" s="5"/>
      <c r="BG22" s="5"/>
      <c r="BH22" s="5"/>
      <c r="BI22" s="5"/>
      <c r="BJ22" s="6"/>
      <c r="BL22" s="4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7">
        <f>I$10</f>
        <v>1</v>
      </c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6"/>
      <c r="CL22" s="5"/>
      <c r="CM22" s="4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40">
        <f>L$10</f>
        <v>0</v>
      </c>
      <c r="CZ22" s="5"/>
      <c r="DA22" s="5"/>
      <c r="DB22" s="5"/>
      <c r="DC22" s="5"/>
      <c r="DD22" s="5"/>
      <c r="DE22" s="5"/>
      <c r="DF22" s="8"/>
      <c r="DG22" s="5"/>
      <c r="DH22" s="5"/>
      <c r="DI22" s="5"/>
      <c r="DJ22" s="5"/>
      <c r="DK22" s="5"/>
      <c r="DL22" s="6"/>
      <c r="DM22" s="4"/>
      <c r="DN22" s="5"/>
      <c r="DO22" s="5"/>
      <c r="DP22" s="5"/>
      <c r="DQ22" s="5"/>
      <c r="DR22" s="5"/>
      <c r="DS22" s="5"/>
      <c r="DT22" s="6"/>
    </row>
    <row r="23" spans="2:124" x14ac:dyDescent="0.3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8" t="s">
        <v>7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5"/>
      <c r="AC23" s="4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8" t="s">
        <v>7</v>
      </c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4"/>
      <c r="BD23" s="5"/>
      <c r="BE23" s="5"/>
      <c r="BF23" s="5"/>
      <c r="BG23" s="5"/>
      <c r="BH23" s="5"/>
      <c r="BI23" s="5"/>
      <c r="BJ23" s="6"/>
      <c r="BL23" s="4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8" t="s">
        <v>7</v>
      </c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6"/>
      <c r="CL23" s="5"/>
      <c r="CM23" s="4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8" t="s">
        <v>7</v>
      </c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6"/>
      <c r="DM23" s="4"/>
      <c r="DN23" s="5"/>
      <c r="DO23" s="5"/>
      <c r="DP23" s="5"/>
      <c r="DQ23" s="5"/>
      <c r="DR23" s="5"/>
      <c r="DS23" s="5"/>
      <c r="DT23" s="6"/>
    </row>
    <row r="24" spans="2:124" x14ac:dyDescent="0.3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5"/>
      <c r="AC24" s="4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4"/>
      <c r="BD24" s="5"/>
      <c r="BE24" s="5"/>
      <c r="BF24" s="5"/>
      <c r="BG24" s="5"/>
      <c r="BH24" s="5"/>
      <c r="BI24" s="5"/>
      <c r="BJ24" s="6"/>
      <c r="BL24" s="4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6"/>
      <c r="CL24" s="5"/>
      <c r="CM24" s="4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6"/>
      <c r="DM24" s="4"/>
      <c r="DN24" s="5"/>
      <c r="DO24" s="5"/>
      <c r="DP24" s="5"/>
      <c r="DQ24" s="5"/>
      <c r="DR24" s="5"/>
      <c r="DS24" s="5"/>
      <c r="DT24" s="6"/>
    </row>
    <row r="25" spans="2:124" x14ac:dyDescent="0.3">
      <c r="B25" s="4"/>
      <c r="C25" s="18"/>
      <c r="D25" s="19"/>
      <c r="E25" s="19" t="s">
        <v>22</v>
      </c>
      <c r="F25" s="19"/>
      <c r="G25" s="19"/>
      <c r="H25" s="19"/>
      <c r="I25" s="19"/>
      <c r="J25" s="19"/>
      <c r="K25" s="19"/>
      <c r="L25" s="19"/>
      <c r="M25" s="19"/>
      <c r="N25" s="20"/>
      <c r="O25" s="5"/>
      <c r="P25" s="5"/>
      <c r="Q25" s="5"/>
      <c r="R25" s="5"/>
      <c r="S25" s="18" t="s">
        <v>27</v>
      </c>
      <c r="T25" s="19"/>
      <c r="U25" s="19"/>
      <c r="V25" s="19"/>
      <c r="W25" s="19"/>
      <c r="X25" s="19"/>
      <c r="Y25" s="19"/>
      <c r="Z25" s="20"/>
      <c r="AA25" s="6"/>
      <c r="AB25" s="5"/>
      <c r="AC25" s="4"/>
      <c r="AD25" s="18"/>
      <c r="AE25" s="19"/>
      <c r="AF25" s="19" t="s">
        <v>22</v>
      </c>
      <c r="AG25" s="19"/>
      <c r="AH25" s="19"/>
      <c r="AI25" s="19"/>
      <c r="AJ25" s="19"/>
      <c r="AK25" s="19"/>
      <c r="AL25" s="19"/>
      <c r="AM25" s="19"/>
      <c r="AN25" s="19"/>
      <c r="AO25" s="20"/>
      <c r="AP25" s="5"/>
      <c r="AQ25" s="5"/>
      <c r="AR25" s="5"/>
      <c r="AS25" s="5"/>
      <c r="AT25" s="18" t="s">
        <v>27</v>
      </c>
      <c r="AU25" s="19"/>
      <c r="AV25" s="19"/>
      <c r="AW25" s="19"/>
      <c r="AX25" s="19"/>
      <c r="AY25" s="19"/>
      <c r="AZ25" s="19"/>
      <c r="BA25" s="20"/>
      <c r="BB25" s="5"/>
      <c r="BC25" s="4"/>
      <c r="BD25" s="5"/>
      <c r="BE25" s="5"/>
      <c r="BF25" s="5"/>
      <c r="BG25" s="5"/>
      <c r="BH25" s="5"/>
      <c r="BI25" s="5"/>
      <c r="BJ25" s="6"/>
      <c r="BL25" s="4"/>
      <c r="BM25" s="18"/>
      <c r="BN25" s="19"/>
      <c r="BO25" s="19" t="s">
        <v>22</v>
      </c>
      <c r="BP25" s="19"/>
      <c r="BQ25" s="19"/>
      <c r="BR25" s="19"/>
      <c r="BS25" s="19"/>
      <c r="BT25" s="19"/>
      <c r="BU25" s="19"/>
      <c r="BV25" s="19"/>
      <c r="BW25" s="19"/>
      <c r="BX25" s="20"/>
      <c r="BY25" s="5"/>
      <c r="BZ25" s="5"/>
      <c r="CA25" s="5"/>
      <c r="CB25" s="5"/>
      <c r="CC25" s="18" t="s">
        <v>27</v>
      </c>
      <c r="CD25" s="19"/>
      <c r="CE25" s="19"/>
      <c r="CF25" s="19"/>
      <c r="CG25" s="19"/>
      <c r="CH25" s="19"/>
      <c r="CI25" s="19"/>
      <c r="CJ25" s="20"/>
      <c r="CK25" s="6"/>
      <c r="CL25" s="5"/>
      <c r="CM25" s="4"/>
      <c r="CN25" s="18"/>
      <c r="CO25" s="19"/>
      <c r="CP25" s="19" t="s">
        <v>22</v>
      </c>
      <c r="CQ25" s="19"/>
      <c r="CR25" s="19"/>
      <c r="CS25" s="19"/>
      <c r="CT25" s="19"/>
      <c r="CU25" s="19"/>
      <c r="CV25" s="19"/>
      <c r="CW25" s="19"/>
      <c r="CX25" s="19"/>
      <c r="CY25" s="20"/>
      <c r="CZ25" s="5"/>
      <c r="DA25" s="5"/>
      <c r="DB25" s="5"/>
      <c r="DC25" s="5"/>
      <c r="DD25" s="18" t="s">
        <v>27</v>
      </c>
      <c r="DE25" s="19"/>
      <c r="DF25" s="19"/>
      <c r="DG25" s="19"/>
      <c r="DH25" s="19"/>
      <c r="DI25" s="19"/>
      <c r="DJ25" s="19"/>
      <c r="DK25" s="20"/>
      <c r="DL25" s="6"/>
      <c r="DM25" s="4"/>
      <c r="DN25" s="5"/>
      <c r="DO25" s="5"/>
      <c r="DP25" s="5"/>
      <c r="DQ25" s="5"/>
      <c r="DR25" s="5"/>
      <c r="DS25" s="5"/>
      <c r="DT25" s="6"/>
    </row>
    <row r="26" spans="2:124" x14ac:dyDescent="0.3">
      <c r="B26" s="4"/>
      <c r="C26" s="21" t="s">
        <v>2</v>
      </c>
      <c r="D26" s="5"/>
      <c r="E26" s="5"/>
      <c r="F26" s="5"/>
      <c r="G26" s="5"/>
      <c r="H26" s="5" t="s">
        <v>6</v>
      </c>
      <c r="I26" s="5"/>
      <c r="J26" s="5" t="s">
        <v>3</v>
      </c>
      <c r="K26" s="5"/>
      <c r="L26" s="5" t="s">
        <v>4</v>
      </c>
      <c r="M26" s="5"/>
      <c r="N26" s="22" t="s">
        <v>5</v>
      </c>
      <c r="O26" s="5"/>
      <c r="P26" s="5"/>
      <c r="Q26" s="5"/>
      <c r="R26" s="5"/>
      <c r="S26" s="21" t="s">
        <v>28</v>
      </c>
      <c r="T26" s="5"/>
      <c r="U26" s="5" t="s">
        <v>30</v>
      </c>
      <c r="V26" s="5"/>
      <c r="W26" s="5" t="s">
        <v>26</v>
      </c>
      <c r="X26" s="5"/>
      <c r="Y26" s="5"/>
      <c r="Z26" s="22"/>
      <c r="AA26" s="6"/>
      <c r="AB26" s="5"/>
      <c r="AC26" s="4"/>
      <c r="AD26" s="21" t="s">
        <v>2</v>
      </c>
      <c r="AE26" s="5"/>
      <c r="AF26" s="5"/>
      <c r="AG26" s="5"/>
      <c r="AH26" s="5"/>
      <c r="AI26" s="5" t="s">
        <v>6</v>
      </c>
      <c r="AJ26" s="5"/>
      <c r="AK26" s="5" t="s">
        <v>3</v>
      </c>
      <c r="AL26" s="5"/>
      <c r="AM26" s="5" t="s">
        <v>4</v>
      </c>
      <c r="AN26" s="5"/>
      <c r="AO26" s="22" t="s">
        <v>5</v>
      </c>
      <c r="AP26" s="5"/>
      <c r="AQ26" s="5"/>
      <c r="AR26" s="5"/>
      <c r="AS26" s="5"/>
      <c r="AT26" s="21" t="s">
        <v>28</v>
      </c>
      <c r="AU26" s="5"/>
      <c r="AV26" s="5" t="s">
        <v>30</v>
      </c>
      <c r="AW26" s="5"/>
      <c r="AX26" s="5" t="s">
        <v>31</v>
      </c>
      <c r="AY26" s="5"/>
      <c r="AZ26" s="5"/>
      <c r="BA26" s="22"/>
      <c r="BB26" s="5"/>
      <c r="BC26" s="4"/>
      <c r="BD26" s="5" t="s">
        <v>50</v>
      </c>
      <c r="BE26" s="5"/>
      <c r="BF26" s="5" t="s">
        <v>2</v>
      </c>
      <c r="BG26" s="5"/>
      <c r="BH26" s="5"/>
      <c r="BI26" s="5"/>
      <c r="BJ26" s="6"/>
      <c r="BL26" s="4"/>
      <c r="BM26" s="21" t="s">
        <v>2</v>
      </c>
      <c r="BN26" s="5"/>
      <c r="BO26" s="5"/>
      <c r="BP26" s="5"/>
      <c r="BQ26" s="5"/>
      <c r="BR26" s="5" t="s">
        <v>6</v>
      </c>
      <c r="BS26" s="5"/>
      <c r="BT26" s="5" t="s">
        <v>3</v>
      </c>
      <c r="BU26" s="5"/>
      <c r="BV26" s="5" t="s">
        <v>4</v>
      </c>
      <c r="BW26" s="5"/>
      <c r="BX26" s="22" t="s">
        <v>5</v>
      </c>
      <c r="BY26" s="5"/>
      <c r="BZ26" s="5"/>
      <c r="CA26" s="5"/>
      <c r="CB26" s="5"/>
      <c r="CC26" s="21" t="s">
        <v>28</v>
      </c>
      <c r="CD26" s="5"/>
      <c r="CE26" s="5" t="s">
        <v>30</v>
      </c>
      <c r="CF26" s="5"/>
      <c r="CG26" s="5" t="s">
        <v>26</v>
      </c>
      <c r="CH26" s="5"/>
      <c r="CI26" s="5"/>
      <c r="CJ26" s="22"/>
      <c r="CK26" s="6"/>
      <c r="CL26" s="5"/>
      <c r="CM26" s="4"/>
      <c r="CN26" s="21" t="s">
        <v>2</v>
      </c>
      <c r="CO26" s="5"/>
      <c r="CP26" s="5"/>
      <c r="CQ26" s="5"/>
      <c r="CR26" s="5"/>
      <c r="CS26" s="5" t="s">
        <v>6</v>
      </c>
      <c r="CT26" s="5"/>
      <c r="CU26" s="5" t="s">
        <v>3</v>
      </c>
      <c r="CV26" s="5"/>
      <c r="CW26" s="5" t="s">
        <v>4</v>
      </c>
      <c r="CX26" s="5"/>
      <c r="CY26" s="22" t="s">
        <v>5</v>
      </c>
      <c r="CZ26" s="5"/>
      <c r="DA26" s="5"/>
      <c r="DB26" s="5"/>
      <c r="DC26" s="5"/>
      <c r="DD26" s="21" t="s">
        <v>28</v>
      </c>
      <c r="DE26" s="5"/>
      <c r="DF26" s="5" t="s">
        <v>30</v>
      </c>
      <c r="DG26" s="5"/>
      <c r="DH26" s="5" t="s">
        <v>31</v>
      </c>
      <c r="DI26" s="5"/>
      <c r="DJ26" s="5"/>
      <c r="DK26" s="22"/>
      <c r="DL26" s="6"/>
      <c r="DM26" s="4"/>
      <c r="DN26" s="5" t="s">
        <v>50</v>
      </c>
      <c r="DO26" s="5"/>
      <c r="DP26" s="5" t="s">
        <v>2</v>
      </c>
      <c r="DQ26" s="5"/>
      <c r="DR26" s="5"/>
      <c r="DS26" s="5"/>
      <c r="DT26" s="6"/>
    </row>
    <row r="27" spans="2:124" x14ac:dyDescent="0.3">
      <c r="B27" s="4"/>
      <c r="C27" s="24">
        <v>-0.21</v>
      </c>
      <c r="D27" s="9">
        <v>0.72</v>
      </c>
      <c r="E27" s="9">
        <v>-0.25</v>
      </c>
      <c r="F27" s="9">
        <v>1</v>
      </c>
      <c r="G27" s="5"/>
      <c r="H27" s="10">
        <f>N19</f>
        <v>0</v>
      </c>
      <c r="I27" s="5"/>
      <c r="J27" s="11">
        <v>0.1</v>
      </c>
      <c r="K27" s="5"/>
      <c r="L27" s="10">
        <f>(C27*H27 + D27*H28 + E27*H29 + F27*H30) + J27</f>
        <v>1.82</v>
      </c>
      <c r="M27" s="5"/>
      <c r="N27" s="22">
        <f>1 / ( 1 + 2.71828^(-L27))</f>
        <v>0.86056598014064201</v>
      </c>
      <c r="O27" s="5"/>
      <c r="P27" s="5"/>
      <c r="Q27" s="5"/>
      <c r="R27" s="5"/>
      <c r="S27" s="21">
        <f xml:space="preserve"> (C35*S35 + C36*S36) * (N27 * (1 - N27))</f>
        <v>8.8261359315591498E-3</v>
      </c>
      <c r="T27" s="5"/>
      <c r="U27" s="5">
        <f>S27</f>
        <v>8.8261359315591498E-3</v>
      </c>
      <c r="V27" s="5"/>
      <c r="W27" s="5">
        <f>N19*U27</f>
        <v>0</v>
      </c>
      <c r="X27" s="5">
        <f>N20*U27</f>
        <v>8.8261359315591498E-3</v>
      </c>
      <c r="Y27" s="5">
        <f>N21*U27</f>
        <v>0</v>
      </c>
      <c r="Z27" s="22">
        <f>N22*U27</f>
        <v>8.8261359315591498E-3</v>
      </c>
      <c r="AA27" s="6"/>
      <c r="AB27" s="5"/>
      <c r="AC27" s="4"/>
      <c r="AD27" s="55">
        <f>C27</f>
        <v>-0.21</v>
      </c>
      <c r="AE27" s="56">
        <f t="shared" ref="AE27:AG29" si="0">D27</f>
        <v>0.72</v>
      </c>
      <c r="AF27" s="56">
        <f t="shared" si="0"/>
        <v>-0.25</v>
      </c>
      <c r="AG27" s="56">
        <f t="shared" si="0"/>
        <v>1</v>
      </c>
      <c r="AH27" s="5"/>
      <c r="AI27" s="10">
        <f>AO19</f>
        <v>1</v>
      </c>
      <c r="AJ27" s="5"/>
      <c r="AK27" s="7">
        <f>J27</f>
        <v>0.1</v>
      </c>
      <c r="AL27" s="5"/>
      <c r="AM27" s="10">
        <f>(AD27*AI27 + AE27*AI28 + AF27*AI29 + AG27*AI30) + AK27</f>
        <v>-0.36</v>
      </c>
      <c r="AN27" s="5"/>
      <c r="AO27" s="22">
        <f>1 / ( 1 + 2.71828^(-AM27))</f>
        <v>0.410959624560228</v>
      </c>
      <c r="AP27" s="5"/>
      <c r="AQ27" s="5"/>
      <c r="AR27" s="5"/>
      <c r="AS27" s="5"/>
      <c r="AT27" s="21">
        <f xml:space="preserve"> (AD35*AT35 + AD36*AT36) * (AO27 * (1 - AO27))</f>
        <v>-1.0502921717456959E-2</v>
      </c>
      <c r="AU27" s="5"/>
      <c r="AV27" s="5">
        <f>AT27</f>
        <v>-1.0502921717456959E-2</v>
      </c>
      <c r="AW27" s="5"/>
      <c r="AX27" s="5">
        <f>AO19*AV27</f>
        <v>-1.0502921717456959E-2</v>
      </c>
      <c r="AY27" s="5">
        <f>AO20*AV27</f>
        <v>0</v>
      </c>
      <c r="AZ27" s="5">
        <f>AO21*AV27</f>
        <v>-1.0502921717456959E-2</v>
      </c>
      <c r="BA27" s="22">
        <f>AO22*AV27</f>
        <v>0</v>
      </c>
      <c r="BB27" s="5"/>
      <c r="BC27" s="4"/>
      <c r="BD27" s="35">
        <f>J27-($S$9/2)*(U27 + AV27)</f>
        <v>0.10838392892948905</v>
      </c>
      <c r="BE27" s="5"/>
      <c r="BF27" s="18">
        <f>C27-($S$9/2)*(W27 + AX27)</f>
        <v>-0.1574853914127152</v>
      </c>
      <c r="BG27" s="19">
        <f t="shared" ref="BG27:BI29" si="1">D27-($S$9/2)*(X27 + AY27)</f>
        <v>0.67586932034220426</v>
      </c>
      <c r="BH27" s="19">
        <f t="shared" si="1"/>
        <v>-0.19748539141271521</v>
      </c>
      <c r="BI27" s="20">
        <f t="shared" si="1"/>
        <v>0.95586932034220429</v>
      </c>
      <c r="BJ27" s="6"/>
      <c r="BL27" s="4"/>
      <c r="BM27" s="55">
        <f>BF27</f>
        <v>-0.1574853914127152</v>
      </c>
      <c r="BN27" s="56">
        <f t="shared" ref="BN27:BP29" si="2">BG27</f>
        <v>0.67586932034220426</v>
      </c>
      <c r="BO27" s="56">
        <f t="shared" si="2"/>
        <v>-0.19748539141271521</v>
      </c>
      <c r="BP27" s="56">
        <f t="shared" si="2"/>
        <v>0.95586932034220429</v>
      </c>
      <c r="BQ27" s="5"/>
      <c r="BR27" s="10">
        <f>BX19</f>
        <v>0</v>
      </c>
      <c r="BS27" s="5"/>
      <c r="BT27" s="7">
        <f>BD27</f>
        <v>0.10838392892948905</v>
      </c>
      <c r="BU27" s="5"/>
      <c r="BV27" s="10">
        <f>(BM27*BR27 + BN27*BR28 + BO27*BR29 + BP27*BR30) + BT27</f>
        <v>0.86676785785897814</v>
      </c>
      <c r="BW27" s="5"/>
      <c r="BX27" s="22">
        <f>1 / ( 1 + 2.71828^(-BV27))</f>
        <v>0.70407259019782586</v>
      </c>
      <c r="BY27" s="5"/>
      <c r="BZ27" s="5"/>
      <c r="CA27" s="5"/>
      <c r="CB27" s="5"/>
      <c r="CC27" s="21">
        <f xml:space="preserve"> (BM35*CC35 + BM36*CC36) * (BX27 * (1 - BX27))</f>
        <v>-2.3407763445428852E-3</v>
      </c>
      <c r="CD27" s="5"/>
      <c r="CE27" s="5">
        <f>CC27</f>
        <v>-2.3407763445428852E-3</v>
      </c>
      <c r="CF27" s="5"/>
      <c r="CG27" s="5">
        <f>BX19*CE27</f>
        <v>0</v>
      </c>
      <c r="CH27" s="5">
        <f>BX20*CE27</f>
        <v>0</v>
      </c>
      <c r="CI27" s="5">
        <f>BX21*CE27</f>
        <v>-2.3407763445428852E-3</v>
      </c>
      <c r="CJ27" s="22">
        <f>BX22*CE27</f>
        <v>-2.3407763445428852E-3</v>
      </c>
      <c r="CK27" s="6"/>
      <c r="CL27" s="5"/>
      <c r="CM27" s="4"/>
      <c r="CN27" s="55">
        <f>BF27</f>
        <v>-0.1574853914127152</v>
      </c>
      <c r="CO27" s="56">
        <f t="shared" ref="CO27:CQ29" si="3">BG27</f>
        <v>0.67586932034220426</v>
      </c>
      <c r="CP27" s="56">
        <f t="shared" si="3"/>
        <v>-0.19748539141271521</v>
      </c>
      <c r="CQ27" s="56">
        <f t="shared" si="3"/>
        <v>0.95586932034220429</v>
      </c>
      <c r="CR27" s="5"/>
      <c r="CS27" s="10">
        <f>CY19</f>
        <v>1</v>
      </c>
      <c r="CT27" s="5"/>
      <c r="CU27" s="7">
        <f>BD27</f>
        <v>0.10838392892948905</v>
      </c>
      <c r="CV27" s="5"/>
      <c r="CW27" s="10">
        <f>(CN27*CS27 + CO27*CS28 + CP27*CS29 + CQ27*CS30) + CU27</f>
        <v>0.62676785785897804</v>
      </c>
      <c r="CX27" s="5"/>
      <c r="CY27" s="22">
        <f>1 / ( 1 + 2.71828^(-CW27))</f>
        <v>0.65175612733387633</v>
      </c>
      <c r="CZ27" s="5"/>
      <c r="DA27" s="5"/>
      <c r="DB27" s="5"/>
      <c r="DC27" s="5"/>
      <c r="DD27" s="21">
        <f xml:space="preserve"> (CN35*DD35 + CN36*DD36) * (CY27 * (1 - CY27))</f>
        <v>6.7988136617248675E-3</v>
      </c>
      <c r="DE27" s="5"/>
      <c r="DF27" s="5">
        <f>DD27</f>
        <v>6.7988136617248675E-3</v>
      </c>
      <c r="DG27" s="5"/>
      <c r="DH27" s="5">
        <f>CY19*DF27</f>
        <v>6.7988136617248675E-3</v>
      </c>
      <c r="DI27" s="5">
        <f>CY20*DF27</f>
        <v>6.7988136617248675E-3</v>
      </c>
      <c r="DJ27" s="5">
        <f>CY21*DF27</f>
        <v>0</v>
      </c>
      <c r="DK27" s="22">
        <f>CY22*DF27</f>
        <v>0</v>
      </c>
      <c r="DL27" s="6"/>
      <c r="DM27" s="4"/>
      <c r="DN27" s="35">
        <f>BT27-($S$9/2)*(CE27 + DF27)</f>
        <v>8.6093742343579138E-2</v>
      </c>
      <c r="DO27" s="5"/>
      <c r="DP27" s="18">
        <f>BM27-($S$9/2)*(CG27 + DH27)</f>
        <v>-0.19147945972133953</v>
      </c>
      <c r="DQ27" s="19">
        <f t="shared" ref="DQ27:DQ29" si="4">BN27-($S$9/2)*(CH27 + DI27)</f>
        <v>0.64187525203357998</v>
      </c>
      <c r="DR27" s="19">
        <f t="shared" ref="DR27:DR29" si="5">BO27-($S$9/2)*(CI27 + DJ27)</f>
        <v>-0.18578150969000079</v>
      </c>
      <c r="DS27" s="20">
        <f t="shared" ref="DS27" si="6">BP27-($S$9/2)*(CJ27 + DK27)</f>
        <v>0.9675732020649187</v>
      </c>
      <c r="DT27" s="6"/>
    </row>
    <row r="28" spans="2:124" x14ac:dyDescent="0.3">
      <c r="B28" s="4"/>
      <c r="C28" s="24">
        <v>-0.94</v>
      </c>
      <c r="D28" s="9">
        <v>-0.41</v>
      </c>
      <c r="E28" s="9">
        <v>-0.47</v>
      </c>
      <c r="F28" s="9">
        <v>0.63</v>
      </c>
      <c r="G28" s="5"/>
      <c r="H28" s="10">
        <f>N20</f>
        <v>1</v>
      </c>
      <c r="I28" s="5"/>
      <c r="J28" s="11">
        <v>-0.36</v>
      </c>
      <c r="K28" s="5"/>
      <c r="L28" s="10">
        <f>(C28*H27 + D28*H28 + E28*H29 + F28*H30) + J28</f>
        <v>-0.13999999999999996</v>
      </c>
      <c r="M28" s="5"/>
      <c r="N28" s="22">
        <f>1 / ( 1 + 2.71828^(-L28))</f>
        <v>0.4650570782696466</v>
      </c>
      <c r="O28" s="5"/>
      <c r="P28" s="5"/>
      <c r="Q28" s="5"/>
      <c r="R28" s="5"/>
      <c r="S28" s="21">
        <f xml:space="preserve"> (D35*S35 + D36*S36) * (N28 * (1 - N28))</f>
        <v>-7.6397002663700486E-3</v>
      </c>
      <c r="T28" s="5"/>
      <c r="U28" s="5">
        <f>S28</f>
        <v>-7.6397002663700486E-3</v>
      </c>
      <c r="V28" s="5"/>
      <c r="W28" s="5">
        <f>N19*U28</f>
        <v>0</v>
      </c>
      <c r="X28" s="5">
        <f>N20*U28</f>
        <v>-7.6397002663700486E-3</v>
      </c>
      <c r="Y28" s="5">
        <f>N21*U28</f>
        <v>0</v>
      </c>
      <c r="Z28" s="22">
        <f>N22*U28</f>
        <v>-7.6397002663700486E-3</v>
      </c>
      <c r="AA28" s="6"/>
      <c r="AB28" s="5"/>
      <c r="AC28" s="4"/>
      <c r="AD28" s="55">
        <f>C28</f>
        <v>-0.94</v>
      </c>
      <c r="AE28" s="56">
        <f t="shared" si="0"/>
        <v>-0.41</v>
      </c>
      <c r="AF28" s="56">
        <f t="shared" si="0"/>
        <v>-0.47</v>
      </c>
      <c r="AG28" s="56">
        <f t="shared" si="0"/>
        <v>0.63</v>
      </c>
      <c r="AH28" s="5"/>
      <c r="AI28" s="10">
        <f>AO20</f>
        <v>0</v>
      </c>
      <c r="AJ28" s="5"/>
      <c r="AK28" s="7">
        <f>J28</f>
        <v>-0.36</v>
      </c>
      <c r="AL28" s="5"/>
      <c r="AM28" s="10">
        <f>(AD28*AI27 + AE28*AI28 + AF28*AI29 + AG28*AI30) + AK28</f>
        <v>-1.77</v>
      </c>
      <c r="AN28" s="5"/>
      <c r="AO28" s="22">
        <f>1 / ( 1 + 2.71828^(-AM28))</f>
        <v>0.14554247699917416</v>
      </c>
      <c r="AP28" s="5"/>
      <c r="AQ28" s="5"/>
      <c r="AR28" s="5"/>
      <c r="AS28" s="5"/>
      <c r="AT28" s="21">
        <f xml:space="preserve"> (AE35*AT35 + AE36*AT36) * (AO28 * (1 - AO28))</f>
        <v>5.5192958660124133E-3</v>
      </c>
      <c r="AU28" s="5"/>
      <c r="AV28" s="5">
        <f>AT28</f>
        <v>5.5192958660124133E-3</v>
      </c>
      <c r="AW28" s="5"/>
      <c r="AX28" s="5">
        <f>AO19*AV28</f>
        <v>5.5192958660124133E-3</v>
      </c>
      <c r="AY28" s="5">
        <f>AO20*AV28</f>
        <v>0</v>
      </c>
      <c r="AZ28" s="5">
        <f>AO21*AV28</f>
        <v>5.5192958660124133E-3</v>
      </c>
      <c r="BA28" s="22">
        <f>AO22*AV28</f>
        <v>0</v>
      </c>
      <c r="BB28" s="5"/>
      <c r="BC28" s="4"/>
      <c r="BD28" s="36">
        <f>J28-($S$9/2)*(U28 + AV28)</f>
        <v>-0.34939797799821182</v>
      </c>
      <c r="BE28" s="5"/>
      <c r="BF28" s="21">
        <f>C28-($S$9/2)*(W28 + AX28)</f>
        <v>-0.96759647933006199</v>
      </c>
      <c r="BG28" s="5">
        <f t="shared" si="1"/>
        <v>-0.37180149866814971</v>
      </c>
      <c r="BH28" s="5">
        <f t="shared" si="1"/>
        <v>-0.49759647933006201</v>
      </c>
      <c r="BI28" s="22">
        <f>F28-($S$9/2)*(Z28 + BA28)</f>
        <v>0.66819850133185021</v>
      </c>
      <c r="BJ28" s="6"/>
      <c r="BL28" s="4"/>
      <c r="BM28" s="55">
        <f>BF28</f>
        <v>-0.96759647933006199</v>
      </c>
      <c r="BN28" s="56">
        <f t="shared" si="2"/>
        <v>-0.37180149866814971</v>
      </c>
      <c r="BO28" s="56">
        <f t="shared" si="2"/>
        <v>-0.49759647933006201</v>
      </c>
      <c r="BP28" s="56">
        <f t="shared" si="2"/>
        <v>0.66819850133185021</v>
      </c>
      <c r="BQ28" s="5"/>
      <c r="BR28" s="10">
        <f>BX20</f>
        <v>0</v>
      </c>
      <c r="BS28" s="5"/>
      <c r="BT28" s="7">
        <f>BD28</f>
        <v>-0.34939797799821182</v>
      </c>
      <c r="BU28" s="5"/>
      <c r="BV28" s="10">
        <f>(BM28*BR27 + BN28*BR28 + BO28*BR29 + BP28*BR30) + BT28</f>
        <v>-0.17879595599642362</v>
      </c>
      <c r="BW28" s="5"/>
      <c r="BX28" s="22">
        <f>1 / ( 1 + 2.71828^(-BV28))</f>
        <v>0.45541973947135816</v>
      </c>
      <c r="BY28" s="5"/>
      <c r="BZ28" s="5"/>
      <c r="CA28" s="5"/>
      <c r="CB28" s="5"/>
      <c r="CC28" s="21">
        <f xml:space="preserve"> (BN35*CC35 + BN36*CC36) * (BX28 * (1 - BX28))</f>
        <v>-1.7469289563951072E-2</v>
      </c>
      <c r="CD28" s="5"/>
      <c r="CE28" s="5">
        <f>CC28</f>
        <v>-1.7469289563951072E-2</v>
      </c>
      <c r="CF28" s="5"/>
      <c r="CG28" s="5">
        <f>BX19*CE28</f>
        <v>0</v>
      </c>
      <c r="CH28" s="5">
        <f>BX20*CE28</f>
        <v>0</v>
      </c>
      <c r="CI28" s="5">
        <f>BX21*CE28</f>
        <v>-1.7469289563951072E-2</v>
      </c>
      <c r="CJ28" s="22">
        <f>BX22*CE28</f>
        <v>-1.7469289563951072E-2</v>
      </c>
      <c r="CK28" s="6"/>
      <c r="CL28" s="5"/>
      <c r="CM28" s="4"/>
      <c r="CN28" s="55">
        <f>BF28</f>
        <v>-0.96759647933006199</v>
      </c>
      <c r="CO28" s="56">
        <f t="shared" si="3"/>
        <v>-0.37180149866814971</v>
      </c>
      <c r="CP28" s="56">
        <f t="shared" si="3"/>
        <v>-0.49759647933006201</v>
      </c>
      <c r="CQ28" s="56">
        <f t="shared" si="3"/>
        <v>0.66819850133185021</v>
      </c>
      <c r="CR28" s="5"/>
      <c r="CS28" s="10">
        <f>CY20</f>
        <v>1</v>
      </c>
      <c r="CT28" s="5"/>
      <c r="CU28" s="7">
        <f>BD28</f>
        <v>-0.34939797799821182</v>
      </c>
      <c r="CV28" s="5"/>
      <c r="CW28" s="10">
        <f>(CN28*CS27 + CO28*CS28 + CP28*CS29 + CQ28*CS30) + CU28</f>
        <v>-1.6887959559964236</v>
      </c>
      <c r="CX28" s="5"/>
      <c r="CY28" s="22">
        <f>1 / ( 1 + 2.71828^(-CW28))</f>
        <v>0.15593439877358237</v>
      </c>
      <c r="CZ28" s="5"/>
      <c r="DA28" s="5"/>
      <c r="DB28" s="5"/>
      <c r="DC28" s="5"/>
      <c r="DD28" s="21">
        <f xml:space="preserve"> (CO35*DD35 + CO36*DD36) * (CY28 * (1 - CY28))</f>
        <v>1.403613628834699E-2</v>
      </c>
      <c r="DE28" s="5"/>
      <c r="DF28" s="5">
        <f>DD28</f>
        <v>1.403613628834699E-2</v>
      </c>
      <c r="DG28" s="5"/>
      <c r="DH28" s="5">
        <f>CY19*DF28</f>
        <v>1.403613628834699E-2</v>
      </c>
      <c r="DI28" s="5">
        <f>CY20*DF28</f>
        <v>1.403613628834699E-2</v>
      </c>
      <c r="DJ28" s="5">
        <f>CY21*DF28</f>
        <v>0</v>
      </c>
      <c r="DK28" s="22">
        <f>CY22*DF28</f>
        <v>0</v>
      </c>
      <c r="DL28" s="6"/>
      <c r="DM28" s="4"/>
      <c r="DN28" s="36">
        <f>BT28-($S$9/2)*(CE28 + DF28)</f>
        <v>-0.3322322116201914</v>
      </c>
      <c r="DO28" s="5"/>
      <c r="DP28" s="21">
        <f>BM28-($S$9/2)*(CG28 + DH28)</f>
        <v>-1.0377771607717969</v>
      </c>
      <c r="DQ28" s="5">
        <f t="shared" si="4"/>
        <v>-0.44198218010988466</v>
      </c>
      <c r="DR28" s="5">
        <f t="shared" si="5"/>
        <v>-0.41025003151030665</v>
      </c>
      <c r="DS28" s="22">
        <f>BP28-($S$9/2)*(CJ28 + DK28)</f>
        <v>0.75554494915160553</v>
      </c>
      <c r="DT28" s="6"/>
    </row>
    <row r="29" spans="2:124" x14ac:dyDescent="0.3">
      <c r="B29" s="4"/>
      <c r="C29" s="24">
        <v>0.15</v>
      </c>
      <c r="D29" s="9">
        <v>0.55000000000000004</v>
      </c>
      <c r="E29" s="9">
        <v>-0.49</v>
      </c>
      <c r="F29" s="9">
        <v>-0.75</v>
      </c>
      <c r="G29" s="5"/>
      <c r="H29" s="10">
        <f>N21</f>
        <v>0</v>
      </c>
      <c r="I29" s="5"/>
      <c r="J29" s="11">
        <v>-0.31</v>
      </c>
      <c r="K29" s="5"/>
      <c r="L29" s="10">
        <f>(C29*H27 + D29*H28 + E29*H29 + F29*H30) + J29</f>
        <v>-0.51</v>
      </c>
      <c r="M29" s="5"/>
      <c r="N29" s="22">
        <f>1 / ( 1 + 2.71828^(-L29))</f>
        <v>0.37519360595117884</v>
      </c>
      <c r="O29" s="5"/>
      <c r="P29" s="5"/>
      <c r="Q29" s="5"/>
      <c r="R29" s="5"/>
      <c r="S29" s="21">
        <f xml:space="preserve"> (E35*S35 + E36*S36) * (N29 * (1 - N29))</f>
        <v>-1.9149784098186851E-2</v>
      </c>
      <c r="T29" s="5"/>
      <c r="U29" s="5">
        <f>S29</f>
        <v>-1.9149784098186851E-2</v>
      </c>
      <c r="V29" s="5"/>
      <c r="W29" s="5">
        <f>N19*U29</f>
        <v>0</v>
      </c>
      <c r="X29" s="5">
        <f>N20*U29</f>
        <v>-1.9149784098186851E-2</v>
      </c>
      <c r="Y29" s="5">
        <f>N21*U29</f>
        <v>0</v>
      </c>
      <c r="Z29" s="22">
        <f>N22*U29</f>
        <v>-1.9149784098186851E-2</v>
      </c>
      <c r="AA29" s="6"/>
      <c r="AB29" s="5"/>
      <c r="AC29" s="4"/>
      <c r="AD29" s="55">
        <f>C29</f>
        <v>0.15</v>
      </c>
      <c r="AE29" s="56">
        <f t="shared" si="0"/>
        <v>0.55000000000000004</v>
      </c>
      <c r="AF29" s="56">
        <f t="shared" si="0"/>
        <v>-0.49</v>
      </c>
      <c r="AG29" s="56">
        <f t="shared" si="0"/>
        <v>-0.75</v>
      </c>
      <c r="AH29" s="5"/>
      <c r="AI29" s="10">
        <f>AO21</f>
        <v>1</v>
      </c>
      <c r="AJ29" s="5"/>
      <c r="AK29" s="7">
        <f>J29</f>
        <v>-0.31</v>
      </c>
      <c r="AL29" s="5"/>
      <c r="AM29" s="10">
        <f>(AD29*AI27 + AE29*AI28 + AF29*AI29 + AG29*AI30) + AK29</f>
        <v>-0.64999999999999991</v>
      </c>
      <c r="AN29" s="5"/>
      <c r="AO29" s="22">
        <f>1 / ( 1 + 2.71828^(-AM29))</f>
        <v>0.34298963585399728</v>
      </c>
      <c r="AP29" s="5"/>
      <c r="AQ29" s="5"/>
      <c r="AR29" s="5"/>
      <c r="AS29" s="5"/>
      <c r="AT29" s="21">
        <f xml:space="preserve"> (AF35*AT35 + AF36*AT36) * (AO29 * (1 - AO29))</f>
        <v>1.1704980301579468E-2</v>
      </c>
      <c r="AU29" s="5"/>
      <c r="AV29" s="5">
        <f>AT29</f>
        <v>1.1704980301579468E-2</v>
      </c>
      <c r="AW29" s="5"/>
      <c r="AX29" s="5">
        <f>AO19*AV29</f>
        <v>1.1704980301579468E-2</v>
      </c>
      <c r="AY29" s="5">
        <f>AO20*AV29</f>
        <v>0</v>
      </c>
      <c r="AZ29" s="5">
        <f>AO21*AV29</f>
        <v>1.1704980301579468E-2</v>
      </c>
      <c r="BA29" s="22">
        <f>AO22*AV29</f>
        <v>0</v>
      </c>
      <c r="BB29" s="5"/>
      <c r="BC29" s="4"/>
      <c r="BD29" s="37">
        <f>J29-($S$9/2)*(U29 + AV29)</f>
        <v>-0.2727759810169631</v>
      </c>
      <c r="BE29" s="5"/>
      <c r="BF29" s="25">
        <f>C29-($S$9/2)*(W29 + AX29)</f>
        <v>9.1475098492102655E-2</v>
      </c>
      <c r="BG29" s="26">
        <f t="shared" si="1"/>
        <v>0.64574892049093435</v>
      </c>
      <c r="BH29" s="26">
        <f t="shared" si="1"/>
        <v>-0.54852490150789734</v>
      </c>
      <c r="BI29" s="28">
        <f>F29-($S$9/2)*(Z29 + BA29)</f>
        <v>-0.65425107950906569</v>
      </c>
      <c r="BJ29" s="6"/>
      <c r="BL29" s="4"/>
      <c r="BM29" s="55">
        <f>BF29</f>
        <v>9.1475098492102655E-2</v>
      </c>
      <c r="BN29" s="56">
        <f t="shared" si="2"/>
        <v>0.64574892049093435</v>
      </c>
      <c r="BO29" s="56">
        <f t="shared" si="2"/>
        <v>-0.54852490150789734</v>
      </c>
      <c r="BP29" s="56">
        <f t="shared" si="2"/>
        <v>-0.65425107950906569</v>
      </c>
      <c r="BQ29" s="5"/>
      <c r="BR29" s="10">
        <f>BX21</f>
        <v>1</v>
      </c>
      <c r="BS29" s="5"/>
      <c r="BT29" s="7">
        <f>BD29</f>
        <v>-0.2727759810169631</v>
      </c>
      <c r="BU29" s="5"/>
      <c r="BV29" s="10">
        <f>(BM29*BR27 + BN29*BR28 + BO29*BR29 + BP29*BR30) + BT29</f>
        <v>-1.4755519620339261</v>
      </c>
      <c r="BW29" s="5"/>
      <c r="BX29" s="22">
        <f>1 / ( 1 + 2.71828^(-BV29))</f>
        <v>0.18610035976190104</v>
      </c>
      <c r="BY29" s="5"/>
      <c r="BZ29" s="5"/>
      <c r="CA29" s="5"/>
      <c r="CB29" s="5"/>
      <c r="CC29" s="21">
        <f xml:space="preserve"> (BO35*CC35 + BO36*CC36) * (BX29 * (1 - BX29))</f>
        <v>-1.3849612153769866E-2</v>
      </c>
      <c r="CD29" s="5"/>
      <c r="CE29" s="5">
        <f>CC29</f>
        <v>-1.3849612153769866E-2</v>
      </c>
      <c r="CF29" s="5"/>
      <c r="CG29" s="5">
        <f>BX19*CE29</f>
        <v>0</v>
      </c>
      <c r="CH29" s="5">
        <f>BX20*CE29</f>
        <v>0</v>
      </c>
      <c r="CI29" s="5">
        <f>BX21*CE29</f>
        <v>-1.3849612153769866E-2</v>
      </c>
      <c r="CJ29" s="22">
        <f>BX22*CE29</f>
        <v>-1.3849612153769866E-2</v>
      </c>
      <c r="CK29" s="6"/>
      <c r="CL29" s="5"/>
      <c r="CM29" s="4"/>
      <c r="CN29" s="55">
        <f>BF29</f>
        <v>9.1475098492102655E-2</v>
      </c>
      <c r="CO29" s="56">
        <f t="shared" si="3"/>
        <v>0.64574892049093435</v>
      </c>
      <c r="CP29" s="56">
        <f t="shared" si="3"/>
        <v>-0.54852490150789734</v>
      </c>
      <c r="CQ29" s="56">
        <f t="shared" si="3"/>
        <v>-0.65425107950906569</v>
      </c>
      <c r="CR29" s="5"/>
      <c r="CS29" s="10">
        <f>CY21</f>
        <v>0</v>
      </c>
      <c r="CT29" s="5"/>
      <c r="CU29" s="7">
        <f>BD29</f>
        <v>-0.2727759810169631</v>
      </c>
      <c r="CV29" s="5"/>
      <c r="CW29" s="10">
        <f>(CN29*CS27 + CO29*CS28 + CP29*CS29 + CQ29*CS30) + CU29</f>
        <v>0.46444803796607392</v>
      </c>
      <c r="CX29" s="5"/>
      <c r="CY29" s="22">
        <f>1 / ( 1 + 2.71828^(-CW29))</f>
        <v>0.61406876843394431</v>
      </c>
      <c r="CZ29" s="5"/>
      <c r="DA29" s="5"/>
      <c r="DB29" s="5"/>
      <c r="DC29" s="5"/>
      <c r="DD29" s="21">
        <f xml:space="preserve"> (CP35*DD35 + CP36*DD36) * (CY29 * (1 - CY29))</f>
        <v>2.1699034482954894E-2</v>
      </c>
      <c r="DE29" s="5"/>
      <c r="DF29" s="5">
        <f>DD29</f>
        <v>2.1699034482954894E-2</v>
      </c>
      <c r="DG29" s="5"/>
      <c r="DH29" s="5">
        <f>CY19*DF29</f>
        <v>2.1699034482954894E-2</v>
      </c>
      <c r="DI29" s="5">
        <f>CY20*DF29</f>
        <v>2.1699034482954894E-2</v>
      </c>
      <c r="DJ29" s="5">
        <f>CY21*DF29</f>
        <v>0</v>
      </c>
      <c r="DK29" s="22">
        <f>CY22*DF29</f>
        <v>0</v>
      </c>
      <c r="DL29" s="6"/>
      <c r="DM29" s="4"/>
      <c r="DN29" s="37">
        <f>BT29-($S$9/2)*(CE29 + DF29)</f>
        <v>-0.31202309266288825</v>
      </c>
      <c r="DO29" s="5"/>
      <c r="DP29" s="25">
        <f>BM29-($S$9/2)*(CG29 + DH29)</f>
        <v>-1.7020073922671811E-2</v>
      </c>
      <c r="DQ29" s="26">
        <f t="shared" si="4"/>
        <v>0.53725374807615989</v>
      </c>
      <c r="DR29" s="26">
        <f t="shared" si="5"/>
        <v>-0.47927684073904803</v>
      </c>
      <c r="DS29" s="28">
        <f>BP29-($S$9/2)*(CJ29 + DK29)</f>
        <v>-0.58500301874021632</v>
      </c>
      <c r="DT29" s="6"/>
    </row>
    <row r="30" spans="2:124" x14ac:dyDescent="0.3">
      <c r="B30" s="4"/>
      <c r="C30" s="21"/>
      <c r="D30" s="5"/>
      <c r="E30" s="12" t="s">
        <v>0</v>
      </c>
      <c r="F30" s="5"/>
      <c r="G30" s="5"/>
      <c r="H30" s="10">
        <f>N22</f>
        <v>1</v>
      </c>
      <c r="I30" s="5"/>
      <c r="J30" s="8" t="s">
        <v>8</v>
      </c>
      <c r="K30" s="5"/>
      <c r="L30" s="8" t="s">
        <v>8</v>
      </c>
      <c r="M30" s="5"/>
      <c r="N30" s="23" t="s">
        <v>8</v>
      </c>
      <c r="O30" s="5"/>
      <c r="P30" s="5"/>
      <c r="Q30" s="5"/>
      <c r="R30" s="5"/>
      <c r="S30" s="30" t="s">
        <v>8</v>
      </c>
      <c r="T30" s="26"/>
      <c r="U30" s="27" t="s">
        <v>8</v>
      </c>
      <c r="V30" s="26"/>
      <c r="W30" s="26"/>
      <c r="X30" s="26"/>
      <c r="Y30" s="27" t="s">
        <v>0</v>
      </c>
      <c r="Z30" s="28"/>
      <c r="AA30" s="6"/>
      <c r="AB30" s="5"/>
      <c r="AC30" s="4"/>
      <c r="AD30" s="21"/>
      <c r="AE30" s="5"/>
      <c r="AF30" s="12" t="s">
        <v>0</v>
      </c>
      <c r="AG30" s="5"/>
      <c r="AH30" s="5"/>
      <c r="AI30" s="10">
        <f>AO22</f>
        <v>0</v>
      </c>
      <c r="AJ30" s="5"/>
      <c r="AK30" s="57" t="s">
        <v>8</v>
      </c>
      <c r="AL30" s="5"/>
      <c r="AM30" s="8" t="s">
        <v>8</v>
      </c>
      <c r="AN30" s="5"/>
      <c r="AO30" s="23" t="s">
        <v>8</v>
      </c>
      <c r="AP30" s="5"/>
      <c r="AQ30" s="5"/>
      <c r="AR30" s="5"/>
      <c r="AS30" s="5"/>
      <c r="AT30" s="30" t="s">
        <v>8</v>
      </c>
      <c r="AU30" s="26"/>
      <c r="AV30" s="27" t="s">
        <v>8</v>
      </c>
      <c r="AW30" s="26"/>
      <c r="AX30" s="26"/>
      <c r="AY30" s="26"/>
      <c r="AZ30" s="27" t="s">
        <v>0</v>
      </c>
      <c r="BA30" s="28"/>
      <c r="BB30" s="5"/>
      <c r="BC30" s="4"/>
      <c r="BD30" s="12" t="s">
        <v>51</v>
      </c>
      <c r="BE30" s="5"/>
      <c r="BF30" s="5"/>
      <c r="BG30" s="5"/>
      <c r="BH30" s="5"/>
      <c r="BI30" s="5"/>
      <c r="BJ30" s="6"/>
      <c r="BL30" s="4"/>
      <c r="BM30" s="21"/>
      <c r="BN30" s="5"/>
      <c r="BO30" s="12" t="s">
        <v>0</v>
      </c>
      <c r="BP30" s="5"/>
      <c r="BQ30" s="5"/>
      <c r="BR30" s="10">
        <f>BX22</f>
        <v>1</v>
      </c>
      <c r="BS30" s="5"/>
      <c r="BT30" s="57" t="s">
        <v>8</v>
      </c>
      <c r="BU30" s="5"/>
      <c r="BV30" s="8" t="s">
        <v>8</v>
      </c>
      <c r="BW30" s="5"/>
      <c r="BX30" s="23" t="s">
        <v>8</v>
      </c>
      <c r="BY30" s="5"/>
      <c r="BZ30" s="5"/>
      <c r="CA30" s="5"/>
      <c r="CB30" s="5"/>
      <c r="CC30" s="30" t="s">
        <v>8</v>
      </c>
      <c r="CD30" s="26"/>
      <c r="CE30" s="27" t="s">
        <v>8</v>
      </c>
      <c r="CF30" s="26"/>
      <c r="CG30" s="26"/>
      <c r="CH30" s="26"/>
      <c r="CI30" s="27" t="s">
        <v>0</v>
      </c>
      <c r="CJ30" s="28"/>
      <c r="CK30" s="6"/>
      <c r="CL30" s="5"/>
      <c r="CM30" s="4"/>
      <c r="CN30" s="21"/>
      <c r="CO30" s="5"/>
      <c r="CP30" s="12" t="s">
        <v>0</v>
      </c>
      <c r="CQ30" s="5"/>
      <c r="CR30" s="5"/>
      <c r="CS30" s="10">
        <f>CY22</f>
        <v>0</v>
      </c>
      <c r="CT30" s="5"/>
      <c r="CU30" s="8" t="s">
        <v>8</v>
      </c>
      <c r="CV30" s="5"/>
      <c r="CW30" s="8" t="s">
        <v>8</v>
      </c>
      <c r="CX30" s="5"/>
      <c r="CY30" s="23" t="s">
        <v>8</v>
      </c>
      <c r="CZ30" s="5"/>
      <c r="DA30" s="5"/>
      <c r="DB30" s="5"/>
      <c r="DC30" s="5"/>
      <c r="DD30" s="30" t="s">
        <v>8</v>
      </c>
      <c r="DE30" s="26"/>
      <c r="DF30" s="27" t="s">
        <v>8</v>
      </c>
      <c r="DG30" s="26"/>
      <c r="DH30" s="26"/>
      <c r="DI30" s="26"/>
      <c r="DJ30" s="27" t="s">
        <v>0</v>
      </c>
      <c r="DK30" s="28"/>
      <c r="DL30" s="6"/>
      <c r="DM30" s="4"/>
      <c r="DN30" s="12" t="s">
        <v>51</v>
      </c>
      <c r="DO30" s="5"/>
      <c r="DP30" s="5"/>
      <c r="DQ30" s="5"/>
      <c r="DR30" s="5"/>
      <c r="DS30" s="5"/>
      <c r="DT30" s="6"/>
    </row>
    <row r="31" spans="2:124" x14ac:dyDescent="0.3">
      <c r="B31" s="4"/>
      <c r="C31" s="25"/>
      <c r="D31" s="26"/>
      <c r="E31" s="26"/>
      <c r="F31" s="26"/>
      <c r="G31" s="26"/>
      <c r="H31" s="27" t="s">
        <v>7</v>
      </c>
      <c r="I31" s="26"/>
      <c r="J31" s="26"/>
      <c r="K31" s="26"/>
      <c r="L31" s="26"/>
      <c r="M31" s="26"/>
      <c r="N31" s="28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5"/>
      <c r="AC31" s="4"/>
      <c r="AD31" s="25"/>
      <c r="AE31" s="26"/>
      <c r="AF31" s="26"/>
      <c r="AG31" s="26"/>
      <c r="AH31" s="26"/>
      <c r="AI31" s="27" t="s">
        <v>7</v>
      </c>
      <c r="AJ31" s="26"/>
      <c r="AK31" s="58"/>
      <c r="AL31" s="26"/>
      <c r="AM31" s="26"/>
      <c r="AN31" s="26"/>
      <c r="AO31" s="28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4"/>
      <c r="BD31" s="5"/>
      <c r="BE31" s="5"/>
      <c r="BF31" s="5"/>
      <c r="BG31" s="5"/>
      <c r="BH31" s="5"/>
      <c r="BI31" s="5"/>
      <c r="BJ31" s="6"/>
      <c r="BL31" s="4"/>
      <c r="BM31" s="25"/>
      <c r="BN31" s="26"/>
      <c r="BO31" s="26"/>
      <c r="BP31" s="26"/>
      <c r="BQ31" s="26"/>
      <c r="BR31" s="27" t="s">
        <v>7</v>
      </c>
      <c r="BS31" s="26"/>
      <c r="BT31" s="58"/>
      <c r="BU31" s="26"/>
      <c r="BV31" s="26"/>
      <c r="BW31" s="26"/>
      <c r="BX31" s="28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6"/>
      <c r="CL31" s="5"/>
      <c r="CM31" s="4"/>
      <c r="CN31" s="25"/>
      <c r="CO31" s="26"/>
      <c r="CP31" s="26"/>
      <c r="CQ31" s="26"/>
      <c r="CR31" s="26"/>
      <c r="CS31" s="27" t="s">
        <v>7</v>
      </c>
      <c r="CT31" s="26"/>
      <c r="CU31" s="26"/>
      <c r="CV31" s="26"/>
      <c r="CW31" s="26"/>
      <c r="CX31" s="26"/>
      <c r="CY31" s="28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6"/>
      <c r="DM31" s="4"/>
      <c r="DN31" s="5"/>
      <c r="DO31" s="5"/>
      <c r="DP31" s="5"/>
      <c r="DQ31" s="5"/>
      <c r="DR31" s="5"/>
      <c r="DS31" s="5"/>
      <c r="DT31" s="6"/>
    </row>
    <row r="32" spans="2:124" x14ac:dyDescent="0.3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5"/>
      <c r="AC32" s="4"/>
      <c r="AD32" s="5"/>
      <c r="AE32" s="5"/>
      <c r="AF32" s="5"/>
      <c r="AG32" s="5"/>
      <c r="AH32" s="5"/>
      <c r="AI32" s="5"/>
      <c r="AJ32" s="5"/>
      <c r="AK32" s="56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4"/>
      <c r="BD32" s="5"/>
      <c r="BE32" s="5"/>
      <c r="BF32" s="5"/>
      <c r="BG32" s="5"/>
      <c r="BH32" s="5"/>
      <c r="BI32" s="5"/>
      <c r="BJ32" s="6"/>
      <c r="BL32" s="4"/>
      <c r="BM32" s="5"/>
      <c r="BN32" s="5"/>
      <c r="BO32" s="5"/>
      <c r="BP32" s="5"/>
      <c r="BQ32" s="5"/>
      <c r="BR32" s="5"/>
      <c r="BS32" s="5"/>
      <c r="BT32" s="56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6"/>
      <c r="CL32" s="5"/>
      <c r="CM32" s="4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6"/>
      <c r="DM32" s="4"/>
      <c r="DN32" s="5"/>
      <c r="DO32" s="5"/>
      <c r="DP32" s="5"/>
      <c r="DQ32" s="5"/>
      <c r="DR32" s="5"/>
      <c r="DS32" s="5"/>
      <c r="DT32" s="6"/>
    </row>
    <row r="33" spans="2:124" x14ac:dyDescent="0.3">
      <c r="B33" s="4"/>
      <c r="C33" s="18"/>
      <c r="D33" s="19"/>
      <c r="E33" s="19" t="s">
        <v>23</v>
      </c>
      <c r="F33" s="19"/>
      <c r="G33" s="19"/>
      <c r="H33" s="19"/>
      <c r="I33" s="19"/>
      <c r="J33" s="19"/>
      <c r="K33" s="19"/>
      <c r="L33" s="19"/>
      <c r="M33" s="19"/>
      <c r="N33" s="20"/>
      <c r="O33" s="5"/>
      <c r="P33" s="5"/>
      <c r="Q33" s="5"/>
      <c r="R33" s="5"/>
      <c r="S33" s="18" t="s">
        <v>24</v>
      </c>
      <c r="T33" s="19"/>
      <c r="U33" s="19"/>
      <c r="V33" s="19"/>
      <c r="W33" s="19"/>
      <c r="X33" s="19"/>
      <c r="Y33" s="19"/>
      <c r="Z33" s="20"/>
      <c r="AA33" s="6"/>
      <c r="AB33" s="5"/>
      <c r="AC33" s="4"/>
      <c r="AD33" s="18"/>
      <c r="AE33" s="19"/>
      <c r="AF33" s="19" t="s">
        <v>23</v>
      </c>
      <c r="AG33" s="19"/>
      <c r="AH33" s="19"/>
      <c r="AI33" s="19"/>
      <c r="AJ33" s="19"/>
      <c r="AK33" s="59"/>
      <c r="AL33" s="19"/>
      <c r="AM33" s="19"/>
      <c r="AN33" s="19"/>
      <c r="AO33" s="20"/>
      <c r="AP33" s="5"/>
      <c r="AQ33" s="5"/>
      <c r="AR33" s="5"/>
      <c r="AS33" s="5"/>
      <c r="AT33" s="18" t="s">
        <v>24</v>
      </c>
      <c r="AU33" s="19"/>
      <c r="AV33" s="19"/>
      <c r="AW33" s="19"/>
      <c r="AX33" s="19"/>
      <c r="AY33" s="19"/>
      <c r="AZ33" s="19"/>
      <c r="BA33" s="20"/>
      <c r="BB33" s="5"/>
      <c r="BC33" s="4"/>
      <c r="BD33" s="5"/>
      <c r="BE33" s="5"/>
      <c r="BF33" s="5"/>
      <c r="BG33" s="5"/>
      <c r="BH33" s="5"/>
      <c r="BI33" s="5"/>
      <c r="BJ33" s="6"/>
      <c r="BL33" s="4"/>
      <c r="BM33" s="18"/>
      <c r="BN33" s="19"/>
      <c r="BO33" s="19" t="s">
        <v>23</v>
      </c>
      <c r="BP33" s="19"/>
      <c r="BQ33" s="19"/>
      <c r="BR33" s="19"/>
      <c r="BS33" s="19"/>
      <c r="BT33" s="59"/>
      <c r="BU33" s="19"/>
      <c r="BV33" s="19"/>
      <c r="BW33" s="19"/>
      <c r="BX33" s="20"/>
      <c r="BY33" s="5"/>
      <c r="BZ33" s="5"/>
      <c r="CA33" s="5"/>
      <c r="CB33" s="5"/>
      <c r="CC33" s="18" t="s">
        <v>24</v>
      </c>
      <c r="CD33" s="19"/>
      <c r="CE33" s="19"/>
      <c r="CF33" s="19"/>
      <c r="CG33" s="19"/>
      <c r="CH33" s="19"/>
      <c r="CI33" s="19"/>
      <c r="CJ33" s="20"/>
      <c r="CK33" s="6"/>
      <c r="CL33" s="5"/>
      <c r="CM33" s="4"/>
      <c r="CN33" s="18"/>
      <c r="CO33" s="19"/>
      <c r="CP33" s="19" t="s">
        <v>23</v>
      </c>
      <c r="CQ33" s="19"/>
      <c r="CR33" s="19"/>
      <c r="CS33" s="19"/>
      <c r="CT33" s="19"/>
      <c r="CU33" s="19"/>
      <c r="CV33" s="19"/>
      <c r="CW33" s="19"/>
      <c r="CX33" s="19"/>
      <c r="CY33" s="20"/>
      <c r="CZ33" s="5"/>
      <c r="DA33" s="5"/>
      <c r="DB33" s="5"/>
      <c r="DC33" s="5"/>
      <c r="DD33" s="18" t="s">
        <v>24</v>
      </c>
      <c r="DE33" s="19"/>
      <c r="DF33" s="19"/>
      <c r="DG33" s="19"/>
      <c r="DH33" s="19"/>
      <c r="DI33" s="19"/>
      <c r="DJ33" s="19"/>
      <c r="DK33" s="20"/>
      <c r="DL33" s="6"/>
      <c r="DM33" s="4"/>
      <c r="DN33" s="5"/>
      <c r="DO33" s="5"/>
      <c r="DP33" s="5"/>
      <c r="DQ33" s="5"/>
      <c r="DR33" s="5"/>
      <c r="DS33" s="5"/>
      <c r="DT33" s="6"/>
    </row>
    <row r="34" spans="2:124" x14ac:dyDescent="0.3">
      <c r="B34" s="4"/>
      <c r="C34" s="21" t="s">
        <v>9</v>
      </c>
      <c r="D34" s="5"/>
      <c r="E34" s="5"/>
      <c r="F34" s="5"/>
      <c r="G34" s="5"/>
      <c r="H34" s="5" t="s">
        <v>5</v>
      </c>
      <c r="I34" s="5"/>
      <c r="J34" s="5" t="s">
        <v>13</v>
      </c>
      <c r="K34" s="5"/>
      <c r="L34" s="5" t="s">
        <v>14</v>
      </c>
      <c r="M34" s="5"/>
      <c r="N34" s="22" t="s">
        <v>12</v>
      </c>
      <c r="O34" s="5"/>
      <c r="P34" s="5" t="s">
        <v>15</v>
      </c>
      <c r="Q34" s="10" t="s">
        <v>20</v>
      </c>
      <c r="R34" s="5"/>
      <c r="S34" s="21" t="s">
        <v>21</v>
      </c>
      <c r="T34" s="5"/>
      <c r="U34" s="5" t="s">
        <v>29</v>
      </c>
      <c r="V34" s="5"/>
      <c r="W34" s="5" t="s">
        <v>25</v>
      </c>
      <c r="X34" s="5"/>
      <c r="Y34" s="5"/>
      <c r="Z34" s="22"/>
      <c r="AA34" s="6"/>
      <c r="AB34" s="5"/>
      <c r="AC34" s="4"/>
      <c r="AD34" s="21" t="s">
        <v>9</v>
      </c>
      <c r="AE34" s="5"/>
      <c r="AF34" s="5"/>
      <c r="AG34" s="5"/>
      <c r="AH34" s="5"/>
      <c r="AI34" s="5" t="s">
        <v>5</v>
      </c>
      <c r="AJ34" s="5"/>
      <c r="AK34" s="56" t="s">
        <v>13</v>
      </c>
      <c r="AL34" s="5"/>
      <c r="AM34" s="5" t="s">
        <v>14</v>
      </c>
      <c r="AN34" s="5"/>
      <c r="AO34" s="22" t="s">
        <v>12</v>
      </c>
      <c r="AP34" s="5"/>
      <c r="AQ34" s="5" t="s">
        <v>15</v>
      </c>
      <c r="AR34" s="10" t="s">
        <v>20</v>
      </c>
      <c r="AS34" s="5"/>
      <c r="AT34" s="21" t="s">
        <v>21</v>
      </c>
      <c r="AU34" s="5"/>
      <c r="AV34" s="5" t="s">
        <v>29</v>
      </c>
      <c r="AW34" s="5"/>
      <c r="AX34" s="5" t="s">
        <v>32</v>
      </c>
      <c r="AY34" s="5"/>
      <c r="AZ34" s="5"/>
      <c r="BA34" s="22"/>
      <c r="BB34" s="5"/>
      <c r="BC34" s="4"/>
      <c r="BD34" s="5" t="s">
        <v>52</v>
      </c>
      <c r="BE34" s="5"/>
      <c r="BF34" s="5" t="s">
        <v>9</v>
      </c>
      <c r="BG34" s="5"/>
      <c r="BH34" s="5"/>
      <c r="BI34" s="5"/>
      <c r="BJ34" s="6"/>
      <c r="BL34" s="4"/>
      <c r="BM34" s="21" t="s">
        <v>9</v>
      </c>
      <c r="BN34" s="5"/>
      <c r="BO34" s="5"/>
      <c r="BP34" s="5"/>
      <c r="BQ34" s="5"/>
      <c r="BR34" s="5" t="s">
        <v>5</v>
      </c>
      <c r="BS34" s="5"/>
      <c r="BT34" s="56" t="s">
        <v>13</v>
      </c>
      <c r="BU34" s="5"/>
      <c r="BV34" s="5" t="s">
        <v>14</v>
      </c>
      <c r="BW34" s="5"/>
      <c r="BX34" s="22" t="s">
        <v>12</v>
      </c>
      <c r="BY34" s="5"/>
      <c r="BZ34" s="5" t="s">
        <v>15</v>
      </c>
      <c r="CA34" s="10" t="s">
        <v>20</v>
      </c>
      <c r="CB34" s="5"/>
      <c r="CC34" s="21" t="s">
        <v>21</v>
      </c>
      <c r="CD34" s="5"/>
      <c r="CE34" s="5" t="s">
        <v>29</v>
      </c>
      <c r="CF34" s="5"/>
      <c r="CG34" s="5" t="s">
        <v>25</v>
      </c>
      <c r="CH34" s="5"/>
      <c r="CI34" s="5"/>
      <c r="CJ34" s="22"/>
      <c r="CK34" s="6"/>
      <c r="CL34" s="5"/>
      <c r="CM34" s="4"/>
      <c r="CN34" s="21" t="s">
        <v>9</v>
      </c>
      <c r="CO34" s="5"/>
      <c r="CP34" s="5"/>
      <c r="CQ34" s="5"/>
      <c r="CR34" s="5"/>
      <c r="CS34" s="5" t="s">
        <v>5</v>
      </c>
      <c r="CT34" s="5"/>
      <c r="CU34" s="5" t="s">
        <v>13</v>
      </c>
      <c r="CV34" s="5"/>
      <c r="CW34" s="5" t="s">
        <v>14</v>
      </c>
      <c r="CX34" s="5"/>
      <c r="CY34" s="22" t="s">
        <v>12</v>
      </c>
      <c r="CZ34" s="5"/>
      <c r="DA34" s="5" t="s">
        <v>15</v>
      </c>
      <c r="DB34" s="10" t="s">
        <v>20</v>
      </c>
      <c r="DC34" s="5"/>
      <c r="DD34" s="21" t="s">
        <v>21</v>
      </c>
      <c r="DE34" s="5"/>
      <c r="DF34" s="5" t="s">
        <v>29</v>
      </c>
      <c r="DG34" s="5"/>
      <c r="DH34" s="5" t="s">
        <v>32</v>
      </c>
      <c r="DI34" s="5"/>
      <c r="DJ34" s="5"/>
      <c r="DK34" s="22"/>
      <c r="DL34" s="6"/>
      <c r="DM34" s="4"/>
      <c r="DN34" s="5" t="s">
        <v>52</v>
      </c>
      <c r="DO34" s="5"/>
      <c r="DP34" s="5" t="s">
        <v>9</v>
      </c>
      <c r="DQ34" s="5"/>
      <c r="DR34" s="5"/>
      <c r="DS34" s="5"/>
      <c r="DT34" s="6"/>
    </row>
    <row r="35" spans="2:124" x14ac:dyDescent="0.3">
      <c r="B35" s="4"/>
      <c r="C35" s="24">
        <v>0.76</v>
      </c>
      <c r="D35" s="9">
        <v>0.48</v>
      </c>
      <c r="E35" s="9">
        <v>-0.73</v>
      </c>
      <c r="F35" s="5"/>
      <c r="G35" s="5"/>
      <c r="H35" s="10">
        <f>N27</f>
        <v>0.86056598014064201</v>
      </c>
      <c r="I35" s="5"/>
      <c r="J35" s="11">
        <v>0.16</v>
      </c>
      <c r="K35" s="5"/>
      <c r="L35" s="10">
        <f>(C35*H35 + D35*H36 + E35*H37 ) + J35</f>
        <v>0.76336621013195771</v>
      </c>
      <c r="M35" s="5"/>
      <c r="N35" s="22">
        <f>1 / ( 1 + 2.71828^(-L35))</f>
        <v>0.68208401651927075</v>
      </c>
      <c r="O35" s="5"/>
      <c r="P35" s="10">
        <f>D$7</f>
        <v>0</v>
      </c>
      <c r="Q35" s="10">
        <f>1/2*((P35-N35)^2+(P36-N36)^2)</f>
        <v>0.33843576375044815</v>
      </c>
      <c r="R35" s="5"/>
      <c r="S35" s="21">
        <f>(N35 - P35) * N35 * (1 - N35)</f>
        <v>0.14790678884968519</v>
      </c>
      <c r="T35" s="5"/>
      <c r="U35" s="5">
        <f>S35</f>
        <v>0.14790678884968519</v>
      </c>
      <c r="V35" s="5"/>
      <c r="W35" s="5">
        <f>N27*U35</f>
        <v>0.12728355071588432</v>
      </c>
      <c r="X35" s="5">
        <f>N28*U35</f>
        <v>6.8785099078680134E-2</v>
      </c>
      <c r="Y35" s="5">
        <f>N29 * U35</f>
        <v>5.5493681453173002E-2</v>
      </c>
      <c r="Z35" s="22"/>
      <c r="AA35" s="6"/>
      <c r="AB35" s="5"/>
      <c r="AC35" s="4"/>
      <c r="AD35" s="55">
        <f>C35</f>
        <v>0.76</v>
      </c>
      <c r="AE35" s="56">
        <f t="shared" ref="AE35:AF36" si="7">D35</f>
        <v>0.48</v>
      </c>
      <c r="AF35" s="56">
        <f t="shared" si="7"/>
        <v>-0.73</v>
      </c>
      <c r="AG35" s="5"/>
      <c r="AH35" s="5"/>
      <c r="AI35" s="10">
        <f>AO27</f>
        <v>0.410959624560228</v>
      </c>
      <c r="AJ35" s="5"/>
      <c r="AK35" s="7">
        <f>J35</f>
        <v>0.16</v>
      </c>
      <c r="AL35" s="5"/>
      <c r="AM35" s="10">
        <f>(AD35*AI35 + AE35*AI36 + AF35*AI37 ) + AK35</f>
        <v>0.29180726945195889</v>
      </c>
      <c r="AN35" s="5"/>
      <c r="AO35" s="22">
        <f>1 / ( 1 + 2.71828^(-AM35))</f>
        <v>0.57243847669192327</v>
      </c>
      <c r="AP35" s="5"/>
      <c r="AQ35" s="10">
        <f>G$7</f>
        <v>1</v>
      </c>
      <c r="AR35" s="10">
        <f>1/2*((AQ35-AO35)^2+(AQ36-AO36)^2)</f>
        <v>0.18514820711016083</v>
      </c>
      <c r="AS35" s="5"/>
      <c r="AT35" s="21">
        <f>(AO35 - AQ35) * AO35 * (1 - AO35)</f>
        <v>-0.10464682317666196</v>
      </c>
      <c r="AU35" s="5"/>
      <c r="AV35" s="5">
        <f>AT35</f>
        <v>-0.10464682317666196</v>
      </c>
      <c r="AW35" s="5"/>
      <c r="AX35" s="5">
        <f>AO27*AV35</f>
        <v>-4.3005619164101568E-2</v>
      </c>
      <c r="AY35" s="5">
        <f>AO28*AV35</f>
        <v>-1.523055785522597E-2</v>
      </c>
      <c r="AZ35" s="5">
        <f>AO29 * AV35</f>
        <v>-3.589277577464093E-2</v>
      </c>
      <c r="BA35" s="22"/>
      <c r="BB35" s="5"/>
      <c r="BC35" s="4"/>
      <c r="BD35" s="35">
        <f>J35-($S$9/2)*(U35 + AV35)</f>
        <v>-5.6299828365116156E-2</v>
      </c>
      <c r="BE35" s="5"/>
      <c r="BF35" s="18">
        <f>C35-($S$9/2)*(W35 + AX35)</f>
        <v>0.33861034224108622</v>
      </c>
      <c r="BG35" s="19">
        <f t="shared" ref="BG35:BH36" si="8">D35-($S$9/2)*(X35 + AY35)</f>
        <v>0.21222729388272915</v>
      </c>
      <c r="BH35" s="20">
        <f t="shared" si="8"/>
        <v>-0.82800452839266037</v>
      </c>
      <c r="BI35" s="5"/>
      <c r="BJ35" s="6"/>
      <c r="BL35" s="4"/>
      <c r="BM35" s="55">
        <f>BF35</f>
        <v>0.33861034224108622</v>
      </c>
      <c r="BN35" s="56">
        <f t="shared" ref="BN35:BO36" si="9">BG35</f>
        <v>0.21222729388272915</v>
      </c>
      <c r="BO35" s="56">
        <f t="shared" si="9"/>
        <v>-0.82800452839266037</v>
      </c>
      <c r="BP35" s="5"/>
      <c r="BQ35" s="5"/>
      <c r="BR35" s="10">
        <f>BX27</f>
        <v>0.70407259019782586</v>
      </c>
      <c r="BS35" s="5"/>
      <c r="BT35" s="7">
        <f>BD35</f>
        <v>-5.6299828365116156E-2</v>
      </c>
      <c r="BU35" s="5"/>
      <c r="BV35" s="10">
        <f>(BM35*BR35 + BN35*BR36 + BO35*BR37 ) + BT35</f>
        <v>0.12466699063476427</v>
      </c>
      <c r="BW35" s="5"/>
      <c r="BX35" s="22">
        <f>1 / ( 1 + 2.71828^(-BV35))</f>
        <v>0.53112642364762386</v>
      </c>
      <c r="BY35" s="5"/>
      <c r="BZ35" s="10">
        <f>J$7</f>
        <v>0</v>
      </c>
      <c r="CA35" s="10">
        <f>1/2*((BZ35-BX35)^2+(BZ36-BX36)^2)</f>
        <v>0.21538668953117618</v>
      </c>
      <c r="CB35" s="5"/>
      <c r="CC35" s="21">
        <f>(BX35 - BZ35) * BX35 * (1 - BX35)</f>
        <v>0.13226702181955027</v>
      </c>
      <c r="CD35" s="5"/>
      <c r="CE35" s="5">
        <f>CC35</f>
        <v>0.13226702181955027</v>
      </c>
      <c r="CF35" s="5"/>
      <c r="CG35" s="5">
        <f>BX27*CE35</f>
        <v>9.3125584650243107E-2</v>
      </c>
      <c r="CH35" s="5">
        <f>BX28*CE35</f>
        <v>6.0237012617712034E-2</v>
      </c>
      <c r="CI35" s="5">
        <f>BX29 * CE35</f>
        <v>2.4614940345253519E-2</v>
      </c>
      <c r="CJ35" s="22"/>
      <c r="CK35" s="6"/>
      <c r="CL35" s="5"/>
      <c r="CM35" s="4"/>
      <c r="CN35" s="55">
        <f>BF35</f>
        <v>0.33861034224108622</v>
      </c>
      <c r="CO35" s="56">
        <f t="shared" ref="CO35:CP36" si="10">BG35</f>
        <v>0.21222729388272915</v>
      </c>
      <c r="CP35" s="56">
        <f t="shared" si="10"/>
        <v>-0.82800452839266037</v>
      </c>
      <c r="CQ35" s="5"/>
      <c r="CR35" s="5"/>
      <c r="CS35" s="10">
        <f>CY27</f>
        <v>0.65175612733387633</v>
      </c>
      <c r="CT35" s="5"/>
      <c r="CU35" s="7">
        <f>BD35</f>
        <v>-5.6299828365116156E-2</v>
      </c>
      <c r="CV35" s="5"/>
      <c r="CW35" s="10">
        <f>(CN35*CS35 + CO35*CS36 + CP35*CS37 ) + CU35</f>
        <v>-0.31096664856372935</v>
      </c>
      <c r="CX35" s="5"/>
      <c r="CY35" s="22">
        <f>1 / ( 1 + 2.71828^(-CW35))</f>
        <v>0.42287885952061949</v>
      </c>
      <c r="CZ35" s="5"/>
      <c r="DA35" s="10">
        <f>M$7</f>
        <v>1</v>
      </c>
      <c r="DB35" s="10">
        <f>1/2*((DA35-CY35)^2+(DA36-CY36)^2)</f>
        <v>0.29482435009218955</v>
      </c>
      <c r="DC35" s="5"/>
      <c r="DD35" s="21">
        <f>(CY35 - DA35) * CY35 * (1 - CY35)</f>
        <v>-0.14084775884801187</v>
      </c>
      <c r="DE35" s="5"/>
      <c r="DF35" s="5">
        <f>DD35</f>
        <v>-0.14084775884801187</v>
      </c>
      <c r="DG35" s="5"/>
      <c r="DH35" s="5">
        <f>CY27*DF35</f>
        <v>-9.1798389850435938E-2</v>
      </c>
      <c r="DI35" s="5">
        <f>CY28*DF35</f>
        <v>-2.1963010594571248E-2</v>
      </c>
      <c r="DJ35" s="5">
        <f>CY29 * DF35</f>
        <v>-8.6490209812479832E-2</v>
      </c>
      <c r="DK35" s="22"/>
      <c r="DL35" s="6"/>
      <c r="DM35" s="4"/>
      <c r="DN35" s="35">
        <f>BT35-($S$9/2)*(CE35 + DF35)</f>
        <v>-1.339614322280816E-2</v>
      </c>
      <c r="DO35" s="5"/>
      <c r="DP35" s="18">
        <f>BM35-($S$9/2)*(CG35 + DH35)</f>
        <v>0.3319743682420504</v>
      </c>
      <c r="DQ35" s="19">
        <f t="shared" ref="DQ35:DQ36" si="11">BN35-($S$9/2)*(CH35 + DI35)</f>
        <v>2.0857283767025225E-2</v>
      </c>
      <c r="DR35" s="20">
        <f t="shared" ref="DR35:DR36" si="12">BO35-($S$9/2)*(CI35 + DJ35)</f>
        <v>-0.51862818105652875</v>
      </c>
      <c r="DS35" s="5"/>
      <c r="DT35" s="6"/>
    </row>
    <row r="36" spans="2:124" x14ac:dyDescent="0.3">
      <c r="B36" s="4"/>
      <c r="C36" s="24">
        <v>0.34</v>
      </c>
      <c r="D36" s="9">
        <v>0.89</v>
      </c>
      <c r="E36" s="9">
        <v>-0.23</v>
      </c>
      <c r="F36" s="5"/>
      <c r="G36" s="5"/>
      <c r="H36" s="10">
        <f>N28</f>
        <v>0.4650570782696466</v>
      </c>
      <c r="I36" s="5"/>
      <c r="J36" s="11">
        <v>-0.46</v>
      </c>
      <c r="K36" s="5"/>
      <c r="L36" s="10">
        <f>(C36*H35 + D36*H36 + E36*H37) + J36</f>
        <v>0.16019870353903259</v>
      </c>
      <c r="M36" s="5"/>
      <c r="N36" s="22">
        <f>1 / ( 1 + 2.71828^(-L36))</f>
        <v>0.5399642167071832</v>
      </c>
      <c r="O36" s="5"/>
      <c r="P36" s="10">
        <f>D$8</f>
        <v>1</v>
      </c>
      <c r="Q36" s="5"/>
      <c r="R36" s="5"/>
      <c r="S36" s="21">
        <f>(N36 - P36) * N36 * (1 - N36)</f>
        <v>-0.1142742049084968</v>
      </c>
      <c r="T36" s="5"/>
      <c r="U36" s="5">
        <f>S36</f>
        <v>-0.1142742049084968</v>
      </c>
      <c r="V36" s="5"/>
      <c r="W36" s="5">
        <f>N27*U36</f>
        <v>-9.8340493151873112E-2</v>
      </c>
      <c r="X36" s="5">
        <f>N28*U36</f>
        <v>-5.3144027856332425E-2</v>
      </c>
      <c r="Y36" s="5">
        <f>N29 * U36</f>
        <v>-4.2874951006822815E-2</v>
      </c>
      <c r="Z36" s="22"/>
      <c r="AA36" s="6"/>
      <c r="AB36" s="5"/>
      <c r="AC36" s="4"/>
      <c r="AD36" s="55">
        <f>C36</f>
        <v>0.34</v>
      </c>
      <c r="AE36" s="56">
        <f t="shared" si="7"/>
        <v>0.89</v>
      </c>
      <c r="AF36" s="56">
        <f t="shared" si="7"/>
        <v>-0.23</v>
      </c>
      <c r="AG36" s="5"/>
      <c r="AH36" s="5"/>
      <c r="AI36" s="10">
        <f>AO28</f>
        <v>0.14554247699917416</v>
      </c>
      <c r="AJ36" s="5"/>
      <c r="AK36" s="7">
        <f>J36</f>
        <v>-0.46</v>
      </c>
      <c r="AL36" s="5"/>
      <c r="AM36" s="10">
        <f>(AD36*AI35 + AE36*AI36 + AF36*AI37) + AK36</f>
        <v>-0.26962853936667691</v>
      </c>
      <c r="AN36" s="5"/>
      <c r="AO36" s="22">
        <f>1 / ( 1 + 2.71828^(-AM36))</f>
        <v>0.43299833487762818</v>
      </c>
      <c r="AP36" s="5"/>
      <c r="AQ36" s="10">
        <f>G$8</f>
        <v>0</v>
      </c>
      <c r="AR36" s="5"/>
      <c r="AS36" s="5"/>
      <c r="AT36" s="21">
        <f>(AO36 - AQ36) * AO36 * (1 - AO36)</f>
        <v>0.10630575757958211</v>
      </c>
      <c r="AU36" s="5"/>
      <c r="AV36" s="5">
        <f>AT36</f>
        <v>0.10630575757958211</v>
      </c>
      <c r="AW36" s="5"/>
      <c r="AX36" s="5">
        <f>AO27*AV36</f>
        <v>4.3687374223495674E-2</v>
      </c>
      <c r="AY36" s="5">
        <f>AO28*AV36</f>
        <v>1.5472003277406114E-2</v>
      </c>
      <c r="AZ36" s="5">
        <f>AO29 * AV36</f>
        <v>3.6461773081404178E-2</v>
      </c>
      <c r="BA36" s="22"/>
      <c r="BB36" s="5"/>
      <c r="BC36" s="4"/>
      <c r="BD36" s="37">
        <f>J36-($S$9/2)*(U36 + AV36)</f>
        <v>-0.42015776335542654</v>
      </c>
      <c r="BE36" s="5"/>
      <c r="BF36" s="25">
        <f>C36-($S$9/2)*(W36 + AX36)</f>
        <v>0.61326559464188724</v>
      </c>
      <c r="BG36" s="26">
        <f t="shared" si="8"/>
        <v>1.0783601228946316</v>
      </c>
      <c r="BH36" s="28">
        <f t="shared" si="8"/>
        <v>-0.19793411037290681</v>
      </c>
      <c r="BI36" s="5"/>
      <c r="BJ36" s="6"/>
      <c r="BL36" s="4"/>
      <c r="BM36" s="55">
        <f>BF36</f>
        <v>0.61326559464188724</v>
      </c>
      <c r="BN36" s="56">
        <f t="shared" si="9"/>
        <v>1.0783601228946316</v>
      </c>
      <c r="BO36" s="56">
        <f>BH36</f>
        <v>-0.19793411037290681</v>
      </c>
      <c r="BP36" s="5"/>
      <c r="BQ36" s="5"/>
      <c r="BR36" s="10">
        <f>BX28</f>
        <v>0.45541973947135816</v>
      </c>
      <c r="BS36" s="5"/>
      <c r="BT36" s="7">
        <f>BD36</f>
        <v>-0.42015776335542654</v>
      </c>
      <c r="BU36" s="5"/>
      <c r="BV36" s="10">
        <f>(BM36*BR35 + BN36*BR36 + BO36*BR37) + BT36</f>
        <v>0.46589660941872213</v>
      </c>
      <c r="BW36" s="5"/>
      <c r="BX36" s="22">
        <f>1 / ( 1 + 2.71828^(-BV36))</f>
        <v>0.61441200593685863</v>
      </c>
      <c r="BY36" s="5"/>
      <c r="BZ36" s="10">
        <f>J$8</f>
        <v>1</v>
      </c>
      <c r="CA36" s="5"/>
      <c r="CB36" s="5"/>
      <c r="CC36" s="21">
        <f>(BX36 - BZ36) * BX36 * (1 - BX36)</f>
        <v>-9.1349610376062318E-2</v>
      </c>
      <c r="CD36" s="5"/>
      <c r="CE36" s="5">
        <f>CC36</f>
        <v>-9.1349610376062318E-2</v>
      </c>
      <c r="CF36" s="5"/>
      <c r="CG36" s="5">
        <f>BX27*CE36</f>
        <v>-6.4316756791036392E-2</v>
      </c>
      <c r="CH36" s="5">
        <f>BX28*CE36</f>
        <v>-4.1602415758276376E-2</v>
      </c>
      <c r="CI36" s="5">
        <f>BX29 * CE36</f>
        <v>-1.7000195355094685E-2</v>
      </c>
      <c r="CJ36" s="22"/>
      <c r="CK36" s="6"/>
      <c r="CL36" s="5"/>
      <c r="CM36" s="4"/>
      <c r="CN36" s="55">
        <f>BF36</f>
        <v>0.61326559464188724</v>
      </c>
      <c r="CO36" s="56">
        <f t="shared" si="10"/>
        <v>1.0783601228946316</v>
      </c>
      <c r="CP36" s="56">
        <f t="shared" si="10"/>
        <v>-0.19793411037290681</v>
      </c>
      <c r="CQ36" s="5"/>
      <c r="CR36" s="5"/>
      <c r="CS36" s="10">
        <f>CY28</f>
        <v>0.15593439877358237</v>
      </c>
      <c r="CT36" s="5"/>
      <c r="CU36" s="7">
        <f>BD36</f>
        <v>-0.42015776335542654</v>
      </c>
      <c r="CV36" s="5"/>
      <c r="CW36" s="10">
        <f>(CN36*CS35 + CO36*CS36 + CP36*CS37) + CU36</f>
        <v>2.6150127672698142E-2</v>
      </c>
      <c r="CX36" s="5"/>
      <c r="CY36" s="22">
        <f>1 / ( 1 + 2.71828^(-CW36))</f>
        <v>0.50653715500065555</v>
      </c>
      <c r="CZ36" s="5"/>
      <c r="DA36" s="10">
        <f>M$8</f>
        <v>0</v>
      </c>
      <c r="DB36" s="5"/>
      <c r="DC36" s="5"/>
      <c r="DD36" s="21">
        <f>(CY36 - DA36) * CY36 * (1 - CY36)</f>
        <v>0.12661264219104534</v>
      </c>
      <c r="DE36" s="5"/>
      <c r="DF36" s="5">
        <f>DD36</f>
        <v>0.12661264219104534</v>
      </c>
      <c r="DG36" s="5"/>
      <c r="DH36" s="5">
        <f>CY27*DF36</f>
        <v>8.2520565345945471E-2</v>
      </c>
      <c r="DI36" s="5">
        <f>CY28*DF36</f>
        <v>1.9743266237195363E-2</v>
      </c>
      <c r="DJ36" s="5">
        <f>CY29 * DF36</f>
        <v>7.7748869258422865E-2</v>
      </c>
      <c r="DK36" s="22"/>
      <c r="DL36" s="6"/>
      <c r="DM36" s="4"/>
      <c r="DN36" s="37">
        <f>BT36-($S$9/2)*(CE36 + DF36)</f>
        <v>-0.59647292243034167</v>
      </c>
      <c r="DO36" s="5"/>
      <c r="DP36" s="25">
        <f>BM36-($S$9/2)*(CG36 + DH36)</f>
        <v>0.52224655186734181</v>
      </c>
      <c r="DQ36" s="26">
        <f t="shared" si="11"/>
        <v>1.1876558705000366</v>
      </c>
      <c r="DR36" s="28">
        <f t="shared" si="12"/>
        <v>-0.5016774798895477</v>
      </c>
      <c r="DS36" s="5"/>
      <c r="DT36" s="6"/>
    </row>
    <row r="37" spans="2:124" x14ac:dyDescent="0.3">
      <c r="B37" s="4"/>
      <c r="C37" s="21"/>
      <c r="D37" s="8" t="s">
        <v>10</v>
      </c>
      <c r="E37" s="5"/>
      <c r="F37" s="5"/>
      <c r="G37" s="5"/>
      <c r="H37" s="10">
        <f>N29</f>
        <v>0.37519360595117884</v>
      </c>
      <c r="I37" s="5"/>
      <c r="J37" s="8" t="s">
        <v>11</v>
      </c>
      <c r="K37" s="5"/>
      <c r="L37" s="8" t="s">
        <v>11</v>
      </c>
      <c r="M37" s="5"/>
      <c r="N37" s="23" t="s">
        <v>11</v>
      </c>
      <c r="O37" s="5"/>
      <c r="P37" s="8" t="s">
        <v>11</v>
      </c>
      <c r="Q37" s="5"/>
      <c r="R37" s="5"/>
      <c r="S37" s="30" t="s">
        <v>11</v>
      </c>
      <c r="T37" s="26"/>
      <c r="U37" s="27" t="s">
        <v>11</v>
      </c>
      <c r="V37" s="26"/>
      <c r="W37" s="26"/>
      <c r="X37" s="27" t="s">
        <v>10</v>
      </c>
      <c r="Y37" s="26"/>
      <c r="Z37" s="28"/>
      <c r="AA37" s="6"/>
      <c r="AB37" s="5"/>
      <c r="AC37" s="4"/>
      <c r="AD37" s="21"/>
      <c r="AE37" s="8" t="s">
        <v>10</v>
      </c>
      <c r="AF37" s="5"/>
      <c r="AG37" s="5"/>
      <c r="AH37" s="5"/>
      <c r="AI37" s="10">
        <f>AO29</f>
        <v>0.34298963585399728</v>
      </c>
      <c r="AJ37" s="5"/>
      <c r="AK37" s="8" t="s">
        <v>11</v>
      </c>
      <c r="AL37" s="5"/>
      <c r="AM37" s="8" t="s">
        <v>11</v>
      </c>
      <c r="AN37" s="5"/>
      <c r="AO37" s="23" t="s">
        <v>11</v>
      </c>
      <c r="AP37" s="5"/>
      <c r="AQ37" s="8" t="s">
        <v>11</v>
      </c>
      <c r="AR37" s="5"/>
      <c r="AS37" s="5"/>
      <c r="AT37" s="30" t="s">
        <v>11</v>
      </c>
      <c r="AU37" s="26"/>
      <c r="AV37" s="27" t="s">
        <v>11</v>
      </c>
      <c r="AW37" s="26"/>
      <c r="AX37" s="26"/>
      <c r="AY37" s="27" t="s">
        <v>10</v>
      </c>
      <c r="AZ37" s="26"/>
      <c r="BA37" s="28"/>
      <c r="BB37" s="5"/>
      <c r="BC37" s="4"/>
      <c r="BD37" s="12" t="s">
        <v>53</v>
      </c>
      <c r="BE37" s="5"/>
      <c r="BF37" s="5"/>
      <c r="BG37" s="12" t="s">
        <v>54</v>
      </c>
      <c r="BH37" s="5"/>
      <c r="BI37" s="5"/>
      <c r="BJ37" s="6"/>
      <c r="BL37" s="4"/>
      <c r="BM37" s="21"/>
      <c r="BN37" s="8" t="s">
        <v>10</v>
      </c>
      <c r="BO37" s="5"/>
      <c r="BP37" s="5"/>
      <c r="BQ37" s="5"/>
      <c r="BR37" s="10">
        <f>BX29</f>
        <v>0.18610035976190104</v>
      </c>
      <c r="BS37" s="5"/>
      <c r="BT37" s="57" t="s">
        <v>11</v>
      </c>
      <c r="BU37" s="5"/>
      <c r="BV37" s="8" t="s">
        <v>11</v>
      </c>
      <c r="BW37" s="5"/>
      <c r="BX37" s="23" t="s">
        <v>11</v>
      </c>
      <c r="BY37" s="5"/>
      <c r="BZ37" s="8" t="s">
        <v>11</v>
      </c>
      <c r="CA37" s="5"/>
      <c r="CB37" s="5"/>
      <c r="CC37" s="30" t="s">
        <v>11</v>
      </c>
      <c r="CD37" s="26"/>
      <c r="CE37" s="27" t="s">
        <v>11</v>
      </c>
      <c r="CF37" s="26"/>
      <c r="CG37" s="26"/>
      <c r="CH37" s="27" t="s">
        <v>10</v>
      </c>
      <c r="CI37" s="26"/>
      <c r="CJ37" s="28"/>
      <c r="CK37" s="6"/>
      <c r="CL37" s="5"/>
      <c r="CM37" s="4"/>
      <c r="CN37" s="21"/>
      <c r="CO37" s="8" t="s">
        <v>10</v>
      </c>
      <c r="CP37" s="5"/>
      <c r="CQ37" s="5"/>
      <c r="CR37" s="5"/>
      <c r="CS37" s="10">
        <f>CY29</f>
        <v>0.61406876843394431</v>
      </c>
      <c r="CT37" s="5"/>
      <c r="CU37" s="8" t="s">
        <v>11</v>
      </c>
      <c r="CV37" s="5"/>
      <c r="CW37" s="8" t="s">
        <v>11</v>
      </c>
      <c r="CX37" s="5"/>
      <c r="CY37" s="23" t="s">
        <v>11</v>
      </c>
      <c r="CZ37" s="5"/>
      <c r="DA37" s="8" t="s">
        <v>11</v>
      </c>
      <c r="DB37" s="5"/>
      <c r="DC37" s="5"/>
      <c r="DD37" s="30" t="s">
        <v>11</v>
      </c>
      <c r="DE37" s="26"/>
      <c r="DF37" s="27" t="s">
        <v>11</v>
      </c>
      <c r="DG37" s="26"/>
      <c r="DH37" s="26"/>
      <c r="DI37" s="27" t="s">
        <v>10</v>
      </c>
      <c r="DJ37" s="26"/>
      <c r="DK37" s="28"/>
      <c r="DL37" s="6"/>
      <c r="DM37" s="4"/>
      <c r="DN37" s="12" t="s">
        <v>53</v>
      </c>
      <c r="DO37" s="5"/>
      <c r="DP37" s="5"/>
      <c r="DQ37" s="12" t="s">
        <v>54</v>
      </c>
      <c r="DR37" s="5"/>
      <c r="DS37" s="5"/>
      <c r="DT37" s="6"/>
    </row>
    <row r="38" spans="2:124" x14ac:dyDescent="0.3">
      <c r="B38" s="4"/>
      <c r="C38" s="25"/>
      <c r="D38" s="26"/>
      <c r="E38" s="29"/>
      <c r="F38" s="26"/>
      <c r="G38" s="26"/>
      <c r="H38" s="27" t="s">
        <v>8</v>
      </c>
      <c r="I38" s="26"/>
      <c r="J38" s="27"/>
      <c r="K38" s="26"/>
      <c r="L38" s="27"/>
      <c r="M38" s="26"/>
      <c r="N38" s="28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6"/>
      <c r="AB38" s="5"/>
      <c r="AC38" s="4"/>
      <c r="AD38" s="25"/>
      <c r="AE38" s="26"/>
      <c r="AF38" s="26"/>
      <c r="AG38" s="26"/>
      <c r="AH38" s="26"/>
      <c r="AI38" s="29" t="s">
        <v>51</v>
      </c>
      <c r="AJ38" s="26"/>
      <c r="AK38" s="26"/>
      <c r="AL38" s="26"/>
      <c r="AM38" s="26"/>
      <c r="AN38" s="26"/>
      <c r="AO38" s="28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4"/>
      <c r="BD38" s="5"/>
      <c r="BE38" s="5"/>
      <c r="BF38" s="5"/>
      <c r="BG38" s="5"/>
      <c r="BH38" s="5"/>
      <c r="BI38" s="5"/>
      <c r="BJ38" s="6"/>
      <c r="BL38" s="4"/>
      <c r="BM38" s="25"/>
      <c r="BN38" s="26"/>
      <c r="BO38" s="29"/>
      <c r="BP38" s="26"/>
      <c r="BQ38" s="26"/>
      <c r="BR38" s="27" t="s">
        <v>8</v>
      </c>
      <c r="BS38" s="26"/>
      <c r="BT38" s="27"/>
      <c r="BU38" s="26"/>
      <c r="BV38" s="27"/>
      <c r="BW38" s="26"/>
      <c r="BX38" s="28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6"/>
      <c r="CL38" s="5"/>
      <c r="CM38" s="4"/>
      <c r="CN38" s="25"/>
      <c r="CO38" s="26"/>
      <c r="CP38" s="26"/>
      <c r="CQ38" s="26"/>
      <c r="CR38" s="26"/>
      <c r="CS38" s="29" t="s">
        <v>51</v>
      </c>
      <c r="CT38" s="26"/>
      <c r="CU38" s="26"/>
      <c r="CV38" s="26"/>
      <c r="CW38" s="26"/>
      <c r="CX38" s="26"/>
      <c r="CY38" s="28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6"/>
      <c r="DM38" s="4"/>
      <c r="DN38" s="5"/>
      <c r="DO38" s="5"/>
      <c r="DP38" s="5"/>
      <c r="DQ38" s="5"/>
      <c r="DR38" s="5"/>
      <c r="DS38" s="5"/>
      <c r="DT38" s="6"/>
    </row>
    <row r="39" spans="2:124" ht="15" thickBot="1" x14ac:dyDescent="0.35">
      <c r="B39" s="13"/>
      <c r="C39" s="14"/>
      <c r="D39" s="14"/>
      <c r="E39" s="15"/>
      <c r="F39" s="14"/>
      <c r="G39" s="14"/>
      <c r="H39" s="16"/>
      <c r="I39" s="14"/>
      <c r="J39" s="16"/>
      <c r="K39" s="14"/>
      <c r="L39" s="16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7"/>
      <c r="AB39" s="5"/>
      <c r="AC39" s="13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3"/>
      <c r="BD39" s="14"/>
      <c r="BE39" s="14"/>
      <c r="BF39" s="14"/>
      <c r="BG39" s="14"/>
      <c r="BH39" s="14"/>
      <c r="BI39" s="14"/>
      <c r="BJ39" s="17"/>
      <c r="BL39" s="13"/>
      <c r="BM39" s="14"/>
      <c r="BN39" s="14"/>
      <c r="BO39" s="15"/>
      <c r="BP39" s="14"/>
      <c r="BQ39" s="14"/>
      <c r="BR39" s="16"/>
      <c r="BS39" s="14"/>
      <c r="BT39" s="16"/>
      <c r="BU39" s="14"/>
      <c r="BV39" s="16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7"/>
      <c r="CL39" s="5"/>
      <c r="CM39" s="13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7"/>
      <c r="DM39" s="13"/>
      <c r="DN39" s="14"/>
      <c r="DO39" s="14"/>
      <c r="DP39" s="14"/>
      <c r="DQ39" s="14"/>
      <c r="DR39" s="14"/>
      <c r="DS39" s="14"/>
      <c r="DT39" s="17"/>
    </row>
    <row r="40" spans="2:124" x14ac:dyDescent="0.3">
      <c r="B40" s="5"/>
      <c r="C40" s="5"/>
      <c r="D40" s="5"/>
      <c r="E40" s="12"/>
      <c r="F40" s="5"/>
      <c r="G40" s="5"/>
      <c r="H40" s="8"/>
      <c r="I40" s="5"/>
      <c r="J40" s="8"/>
      <c r="K40" s="5"/>
      <c r="L40" s="8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L40" s="5"/>
      <c r="BM40" s="5"/>
      <c r="BN40" s="5"/>
      <c r="BO40" s="12"/>
      <c r="BP40" s="5"/>
      <c r="BQ40" s="5"/>
      <c r="BR40" s="8"/>
      <c r="BS40" s="5"/>
      <c r="BT40" s="8"/>
      <c r="BU40" s="5"/>
      <c r="BV40" s="8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</row>
    <row r="41" spans="2:124" s="5" customFormat="1" ht="15" thickBot="1" x14ac:dyDescent="0.35">
      <c r="H41" s="8"/>
    </row>
    <row r="42" spans="2:124" s="5" customFormat="1" ht="15" thickBot="1" x14ac:dyDescent="0.35">
      <c r="B42" s="50"/>
      <c r="C42" s="51"/>
      <c r="D42" s="42"/>
      <c r="E42" s="51"/>
      <c r="F42" s="51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 t="s">
        <v>55</v>
      </c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2"/>
      <c r="CS42" s="42"/>
      <c r="CT42" s="42"/>
      <c r="CU42" s="42"/>
      <c r="CV42" s="42"/>
      <c r="CW42" s="42"/>
      <c r="CX42" s="42"/>
      <c r="CY42" s="42"/>
      <c r="CZ42" s="42"/>
      <c r="DA42" s="42"/>
      <c r="DB42" s="42"/>
      <c r="DC42" s="42"/>
      <c r="DD42" s="42"/>
      <c r="DE42" s="42"/>
      <c r="DF42" s="42"/>
      <c r="DG42" s="42"/>
      <c r="DH42" s="42"/>
      <c r="DI42" s="42"/>
      <c r="DJ42" s="42"/>
      <c r="DK42" s="42"/>
      <c r="DL42" s="42"/>
      <c r="DM42" s="42"/>
      <c r="DN42" s="42"/>
      <c r="DO42" s="42"/>
      <c r="DP42" s="42"/>
      <c r="DQ42" s="42"/>
      <c r="DR42" s="42"/>
      <c r="DS42" s="42"/>
      <c r="DT42" s="43"/>
    </row>
    <row r="43" spans="2:124" s="5" customFormat="1" ht="15" thickBot="1" x14ac:dyDescent="0.35">
      <c r="B43" s="13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 t="s">
        <v>34</v>
      </c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60" t="s">
        <v>49</v>
      </c>
      <c r="BD43" s="61"/>
      <c r="BE43" s="61"/>
      <c r="BF43" s="61"/>
      <c r="BG43" s="61"/>
      <c r="BH43" s="61"/>
      <c r="BI43" s="61"/>
      <c r="BJ43" s="62"/>
      <c r="BK43"/>
      <c r="BL43" s="13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 t="s">
        <v>33</v>
      </c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7"/>
      <c r="DM43" s="60" t="s">
        <v>49</v>
      </c>
      <c r="DN43" s="61"/>
      <c r="DO43" s="61"/>
      <c r="DP43" s="61"/>
      <c r="DQ43" s="61"/>
      <c r="DR43" s="61"/>
      <c r="DS43" s="61"/>
      <c r="DT43" s="62"/>
    </row>
    <row r="44" spans="2:124" s="5" customFormat="1" ht="15" thickBot="1" x14ac:dyDescent="0.35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 t="s">
        <v>39</v>
      </c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3"/>
      <c r="AC44" s="41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 t="s">
        <v>38</v>
      </c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63"/>
      <c r="BD44" s="64"/>
      <c r="BE44" s="64"/>
      <c r="BF44" s="64"/>
      <c r="BG44" s="64"/>
      <c r="BH44" s="64"/>
      <c r="BI44" s="64"/>
      <c r="BJ44" s="65"/>
      <c r="BK44"/>
      <c r="BL44" s="41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 t="s">
        <v>40</v>
      </c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3"/>
      <c r="CM44" s="41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 t="s">
        <v>41</v>
      </c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3"/>
      <c r="DM44" s="63"/>
      <c r="DN44" s="64"/>
      <c r="DO44" s="64"/>
      <c r="DP44" s="64"/>
      <c r="DQ44" s="64"/>
      <c r="DR44" s="64"/>
      <c r="DS44" s="64"/>
      <c r="DT44" s="65"/>
    </row>
    <row r="45" spans="2:124" s="5" customFormat="1" x14ac:dyDescent="0.3">
      <c r="B45" s="4"/>
      <c r="E45" s="5" t="s">
        <v>1</v>
      </c>
      <c r="AA45" s="6"/>
      <c r="AC45" s="4"/>
      <c r="AF45" s="5" t="s">
        <v>1</v>
      </c>
      <c r="BC45" s="4"/>
      <c r="BJ45" s="6"/>
      <c r="BK45"/>
      <c r="BL45" s="4"/>
      <c r="BO45" s="5" t="s">
        <v>1</v>
      </c>
      <c r="CK45" s="6"/>
      <c r="CM45" s="4"/>
      <c r="CP45" s="5" t="s">
        <v>1</v>
      </c>
      <c r="DL45" s="6"/>
      <c r="DM45" s="4"/>
      <c r="DT45" s="6"/>
    </row>
    <row r="46" spans="2:124" s="5" customFormat="1" x14ac:dyDescent="0.3">
      <c r="B46" s="4"/>
      <c r="N46" s="5" t="s">
        <v>6</v>
      </c>
      <c r="AA46" s="6"/>
      <c r="AC46" s="4"/>
      <c r="AO46" s="5" t="s">
        <v>6</v>
      </c>
      <c r="BC46" s="4"/>
      <c r="BJ46" s="6"/>
      <c r="BK46"/>
      <c r="BL46" s="4"/>
      <c r="BX46" s="5" t="s">
        <v>6</v>
      </c>
      <c r="CK46" s="6"/>
      <c r="CM46" s="4"/>
      <c r="CY46" s="5" t="s">
        <v>6</v>
      </c>
      <c r="DL46" s="6"/>
      <c r="DM46" s="4"/>
      <c r="DT46" s="6"/>
    </row>
    <row r="47" spans="2:124" s="5" customFormat="1" x14ac:dyDescent="0.3">
      <c r="B47" s="4"/>
      <c r="N47" s="7">
        <f>C$7</f>
        <v>0</v>
      </c>
      <c r="AA47" s="6"/>
      <c r="AC47" s="4"/>
      <c r="AO47" s="38">
        <f>F$7</f>
        <v>1</v>
      </c>
      <c r="BC47" s="4"/>
      <c r="BJ47" s="6"/>
      <c r="BK47"/>
      <c r="BL47" s="4"/>
      <c r="BX47" s="7">
        <f>I$7</f>
        <v>0</v>
      </c>
      <c r="CK47" s="6"/>
      <c r="CM47" s="4"/>
      <c r="CY47" s="38">
        <f>L$7</f>
        <v>1</v>
      </c>
      <c r="DL47" s="6"/>
      <c r="DM47" s="4"/>
      <c r="DT47" s="6"/>
    </row>
    <row r="48" spans="2:124" s="5" customFormat="1" x14ac:dyDescent="0.3">
      <c r="B48" s="4"/>
      <c r="N48" s="7">
        <f>C$8</f>
        <v>1</v>
      </c>
      <c r="AA48" s="6"/>
      <c r="AC48" s="4"/>
      <c r="AO48" s="39">
        <f>F$8</f>
        <v>0</v>
      </c>
      <c r="BC48" s="4"/>
      <c r="BJ48" s="6"/>
      <c r="BK48"/>
      <c r="BL48" s="4"/>
      <c r="BX48" s="7">
        <f>I$8</f>
        <v>0</v>
      </c>
      <c r="CK48" s="6"/>
      <c r="CM48" s="4"/>
      <c r="CY48" s="39">
        <f>L$8</f>
        <v>1</v>
      </c>
      <c r="DL48" s="6"/>
      <c r="DM48" s="4"/>
      <c r="DT48" s="6"/>
    </row>
    <row r="49" spans="2:124" s="5" customFormat="1" x14ac:dyDescent="0.3">
      <c r="B49" s="4"/>
      <c r="N49" s="7">
        <f>C$9</f>
        <v>0</v>
      </c>
      <c r="AA49" s="6"/>
      <c r="AC49" s="4"/>
      <c r="AO49" s="39">
        <f>F$9</f>
        <v>1</v>
      </c>
      <c r="BC49" s="4"/>
      <c r="BJ49" s="6"/>
      <c r="BK49"/>
      <c r="BL49" s="4"/>
      <c r="BX49" s="7">
        <f>I$9</f>
        <v>1</v>
      </c>
      <c r="CK49" s="6"/>
      <c r="CM49" s="4"/>
      <c r="CY49" s="39">
        <f>L$9</f>
        <v>0</v>
      </c>
      <c r="DL49" s="6"/>
      <c r="DM49" s="4"/>
      <c r="DT49" s="6"/>
    </row>
    <row r="50" spans="2:124" s="5" customFormat="1" x14ac:dyDescent="0.3">
      <c r="B50" s="4"/>
      <c r="N50" s="7">
        <f>C$10</f>
        <v>1</v>
      </c>
      <c r="AA50" s="6"/>
      <c r="AC50" s="4"/>
      <c r="AO50" s="40">
        <f>F$10</f>
        <v>0</v>
      </c>
      <c r="AV50" s="8"/>
      <c r="BC50" s="4"/>
      <c r="BJ50" s="6"/>
      <c r="BK50"/>
      <c r="BL50" s="4"/>
      <c r="BX50" s="7">
        <f>I$10</f>
        <v>1</v>
      </c>
      <c r="CK50" s="6"/>
      <c r="CM50" s="4"/>
      <c r="CY50" s="40">
        <f>L$10</f>
        <v>0</v>
      </c>
      <c r="DF50" s="8"/>
      <c r="DL50" s="6"/>
      <c r="DM50" s="4"/>
      <c r="DT50" s="6"/>
    </row>
    <row r="51" spans="2:124" s="5" customFormat="1" x14ac:dyDescent="0.3">
      <c r="B51" s="4"/>
      <c r="N51" s="8" t="s">
        <v>7</v>
      </c>
      <c r="AA51" s="6"/>
      <c r="AC51" s="4"/>
      <c r="AO51" s="8" t="s">
        <v>7</v>
      </c>
      <c r="BC51" s="4"/>
      <c r="BJ51" s="6"/>
      <c r="BK51"/>
      <c r="BL51" s="4"/>
      <c r="BX51" s="8" t="s">
        <v>7</v>
      </c>
      <c r="CK51" s="6"/>
      <c r="CM51" s="4"/>
      <c r="CY51" s="8" t="s">
        <v>7</v>
      </c>
      <c r="DL51" s="6"/>
      <c r="DM51" s="4"/>
      <c r="DT51" s="6"/>
    </row>
    <row r="52" spans="2:124" s="5" customFormat="1" x14ac:dyDescent="0.3">
      <c r="B52" s="4"/>
      <c r="AA52" s="6"/>
      <c r="AC52" s="4"/>
      <c r="BC52" s="4"/>
      <c r="BJ52" s="6"/>
      <c r="BK52"/>
      <c r="BL52" s="4"/>
      <c r="CK52" s="6"/>
      <c r="CM52" s="4"/>
      <c r="DL52" s="6"/>
      <c r="DM52" s="4"/>
      <c r="DT52" s="6"/>
    </row>
    <row r="53" spans="2:124" s="5" customFormat="1" x14ac:dyDescent="0.3">
      <c r="B53" s="4"/>
      <c r="C53" s="18"/>
      <c r="D53" s="19"/>
      <c r="E53" s="19" t="s">
        <v>22</v>
      </c>
      <c r="F53" s="19"/>
      <c r="G53" s="19"/>
      <c r="H53" s="19"/>
      <c r="I53" s="19"/>
      <c r="J53" s="19"/>
      <c r="K53" s="19"/>
      <c r="L53" s="19"/>
      <c r="M53" s="19"/>
      <c r="N53" s="20"/>
      <c r="S53" s="18" t="s">
        <v>27</v>
      </c>
      <c r="T53" s="19"/>
      <c r="U53" s="19"/>
      <c r="V53" s="19"/>
      <c r="W53" s="19"/>
      <c r="X53" s="19"/>
      <c r="Y53" s="19"/>
      <c r="Z53" s="20"/>
      <c r="AA53" s="6"/>
      <c r="AC53" s="4"/>
      <c r="AD53" s="18"/>
      <c r="AE53" s="19"/>
      <c r="AF53" s="19" t="s">
        <v>22</v>
      </c>
      <c r="AG53" s="19"/>
      <c r="AH53" s="19"/>
      <c r="AI53" s="19"/>
      <c r="AJ53" s="19"/>
      <c r="AK53" s="19"/>
      <c r="AL53" s="19"/>
      <c r="AM53" s="19"/>
      <c r="AN53" s="19"/>
      <c r="AO53" s="20"/>
      <c r="AT53" s="18" t="s">
        <v>27</v>
      </c>
      <c r="AU53" s="19"/>
      <c r="AV53" s="19"/>
      <c r="AW53" s="19"/>
      <c r="AX53" s="19"/>
      <c r="AY53" s="19"/>
      <c r="AZ53" s="19"/>
      <c r="BA53" s="20"/>
      <c r="BC53" s="4"/>
      <c r="BJ53" s="6"/>
      <c r="BK53"/>
      <c r="BL53" s="4"/>
      <c r="BM53" s="18"/>
      <c r="BN53" s="19"/>
      <c r="BO53" s="19" t="s">
        <v>22</v>
      </c>
      <c r="BP53" s="19"/>
      <c r="BQ53" s="19"/>
      <c r="BR53" s="19"/>
      <c r="BS53" s="19"/>
      <c r="BT53" s="19"/>
      <c r="BU53" s="19"/>
      <c r="BV53" s="19"/>
      <c r="BW53" s="19"/>
      <c r="BX53" s="20"/>
      <c r="CC53" s="18" t="s">
        <v>27</v>
      </c>
      <c r="CD53" s="19"/>
      <c r="CE53" s="19"/>
      <c r="CF53" s="19"/>
      <c r="CG53" s="19"/>
      <c r="CH53" s="19"/>
      <c r="CI53" s="19"/>
      <c r="CJ53" s="20"/>
      <c r="CK53" s="6"/>
      <c r="CM53" s="4"/>
      <c r="CN53" s="18"/>
      <c r="CO53" s="19"/>
      <c r="CP53" s="19" t="s">
        <v>22</v>
      </c>
      <c r="CQ53" s="19"/>
      <c r="CR53" s="19"/>
      <c r="CS53" s="19"/>
      <c r="CT53" s="19"/>
      <c r="CU53" s="19"/>
      <c r="CV53" s="19"/>
      <c r="CW53" s="19"/>
      <c r="CX53" s="19"/>
      <c r="CY53" s="20"/>
      <c r="DD53" s="18" t="s">
        <v>27</v>
      </c>
      <c r="DE53" s="19"/>
      <c r="DF53" s="19"/>
      <c r="DG53" s="19"/>
      <c r="DH53" s="19"/>
      <c r="DI53" s="19"/>
      <c r="DJ53" s="19"/>
      <c r="DK53" s="20"/>
      <c r="DL53" s="6"/>
      <c r="DM53" s="4"/>
      <c r="DT53" s="6"/>
    </row>
    <row r="54" spans="2:124" s="5" customFormat="1" x14ac:dyDescent="0.3">
      <c r="B54" s="4"/>
      <c r="C54" s="21" t="s">
        <v>2</v>
      </c>
      <c r="H54" s="5" t="s">
        <v>6</v>
      </c>
      <c r="J54" s="5" t="s">
        <v>3</v>
      </c>
      <c r="L54" s="5" t="s">
        <v>4</v>
      </c>
      <c r="N54" s="22" t="s">
        <v>5</v>
      </c>
      <c r="S54" s="21" t="s">
        <v>28</v>
      </c>
      <c r="U54" s="5" t="s">
        <v>30</v>
      </c>
      <c r="W54" s="5" t="s">
        <v>26</v>
      </c>
      <c r="Z54" s="22"/>
      <c r="AA54" s="6"/>
      <c r="AC54" s="4"/>
      <c r="AD54" s="21" t="s">
        <v>2</v>
      </c>
      <c r="AI54" s="5" t="s">
        <v>6</v>
      </c>
      <c r="AK54" s="5" t="s">
        <v>3</v>
      </c>
      <c r="AM54" s="5" t="s">
        <v>4</v>
      </c>
      <c r="AO54" s="22" t="s">
        <v>5</v>
      </c>
      <c r="AT54" s="21" t="s">
        <v>28</v>
      </c>
      <c r="AV54" s="5" t="s">
        <v>30</v>
      </c>
      <c r="AX54" s="5" t="s">
        <v>31</v>
      </c>
      <c r="BA54" s="22"/>
      <c r="BC54" s="4"/>
      <c r="BD54" s="5" t="s">
        <v>50</v>
      </c>
      <c r="BF54" s="5" t="s">
        <v>2</v>
      </c>
      <c r="BJ54" s="6"/>
      <c r="BK54"/>
      <c r="BL54" s="4"/>
      <c r="BM54" s="21" t="s">
        <v>2</v>
      </c>
      <c r="BR54" s="5" t="s">
        <v>6</v>
      </c>
      <c r="BT54" s="5" t="s">
        <v>3</v>
      </c>
      <c r="BV54" s="5" t="s">
        <v>4</v>
      </c>
      <c r="BX54" s="22" t="s">
        <v>5</v>
      </c>
      <c r="CC54" s="21" t="s">
        <v>28</v>
      </c>
      <c r="CE54" s="5" t="s">
        <v>30</v>
      </c>
      <c r="CG54" s="5" t="s">
        <v>26</v>
      </c>
      <c r="CJ54" s="22"/>
      <c r="CK54" s="6"/>
      <c r="CM54" s="4"/>
      <c r="CN54" s="21" t="s">
        <v>2</v>
      </c>
      <c r="CS54" s="5" t="s">
        <v>6</v>
      </c>
      <c r="CU54" s="5" t="s">
        <v>3</v>
      </c>
      <c r="CW54" s="5" t="s">
        <v>4</v>
      </c>
      <c r="CY54" s="22" t="s">
        <v>5</v>
      </c>
      <c r="DD54" s="21" t="s">
        <v>28</v>
      </c>
      <c r="DF54" s="5" t="s">
        <v>30</v>
      </c>
      <c r="DH54" s="5" t="s">
        <v>31</v>
      </c>
      <c r="DK54" s="22"/>
      <c r="DL54" s="6"/>
      <c r="DM54" s="4"/>
      <c r="DN54" s="5" t="s">
        <v>50</v>
      </c>
      <c r="DP54" s="5" t="s">
        <v>2</v>
      </c>
      <c r="DT54" s="6"/>
    </row>
    <row r="55" spans="2:124" s="5" customFormat="1" x14ac:dyDescent="0.3">
      <c r="B55" s="4"/>
      <c r="C55" s="55">
        <f>DP27</f>
        <v>-0.19147945972133953</v>
      </c>
      <c r="D55" s="56">
        <f t="shared" ref="C55:F57" si="13">DQ27</f>
        <v>0.64187525203357998</v>
      </c>
      <c r="E55" s="56">
        <f t="shared" si="13"/>
        <v>-0.18578150969000079</v>
      </c>
      <c r="F55" s="56">
        <f t="shared" si="13"/>
        <v>0.9675732020649187</v>
      </c>
      <c r="H55" s="10">
        <f>N47</f>
        <v>0</v>
      </c>
      <c r="J55" s="7">
        <f>DN27</f>
        <v>8.6093742343579138E-2</v>
      </c>
      <c r="L55" s="10">
        <f>(C55*H55 + D55*H56 + E55*H57 + F55*H58) + J55</f>
        <v>1.6955421964420778</v>
      </c>
      <c r="N55" s="22">
        <f>1 / ( 1 + 2.71828^(-L55))</f>
        <v>0.84495147351949706</v>
      </c>
      <c r="S55" s="21">
        <f xml:space="preserve"> (C63*S63 + C64*S64) * (N55 * (1 - N55))</f>
        <v>-1.8841794184981308E-3</v>
      </c>
      <c r="U55" s="5">
        <f>S55</f>
        <v>-1.8841794184981308E-3</v>
      </c>
      <c r="W55" s="5">
        <f>N47*U55</f>
        <v>0</v>
      </c>
      <c r="X55" s="5">
        <f>N48*U55</f>
        <v>-1.8841794184981308E-3</v>
      </c>
      <c r="Y55" s="5">
        <f>N49*U55</f>
        <v>0</v>
      </c>
      <c r="Z55" s="22">
        <f>N50*U55</f>
        <v>-1.8841794184981308E-3</v>
      </c>
      <c r="AA55" s="6"/>
      <c r="AC55" s="4"/>
      <c r="AD55" s="55">
        <f>C55</f>
        <v>-0.19147945972133953</v>
      </c>
      <c r="AE55" s="56">
        <f t="shared" ref="AE55:AE57" si="14">D55</f>
        <v>0.64187525203357998</v>
      </c>
      <c r="AF55" s="56">
        <f t="shared" ref="AF55:AF57" si="15">E55</f>
        <v>-0.18578150969000079</v>
      </c>
      <c r="AG55" s="56">
        <f t="shared" ref="AG55:AG57" si="16">F55</f>
        <v>0.9675732020649187</v>
      </c>
      <c r="AI55" s="10">
        <f>AO47</f>
        <v>1</v>
      </c>
      <c r="AK55" s="7">
        <f>J55</f>
        <v>8.6093742343579138E-2</v>
      </c>
      <c r="AM55" s="10">
        <f>(AD55*AI55 + AE55*AI56 + AF55*AI57 + AG55*AI58) + AK55</f>
        <v>-0.29116722706776121</v>
      </c>
      <c r="AO55" s="22">
        <f>1 / ( 1 + 2.71828^(-AM55))</f>
        <v>0.42771818254123839</v>
      </c>
      <c r="AT55" s="21">
        <f xml:space="preserve"> (AD63*AT63 + AD64*AT64) * (AO55 * (1 - AO55))</f>
        <v>2.4533497544720674E-3</v>
      </c>
      <c r="AV55" s="5">
        <f>AT55</f>
        <v>2.4533497544720674E-3</v>
      </c>
      <c r="AX55" s="5">
        <f>AO47*AV55</f>
        <v>2.4533497544720674E-3</v>
      </c>
      <c r="AY55" s="5">
        <f>AO48*AV55</f>
        <v>0</v>
      </c>
      <c r="AZ55" s="5">
        <f>AO49*AV55</f>
        <v>2.4533497544720674E-3</v>
      </c>
      <c r="BA55" s="22">
        <f>AO50*AV55</f>
        <v>0</v>
      </c>
      <c r="BC55" s="4"/>
      <c r="BD55" s="35">
        <f>J55-($S$9/2)*(U55 + AV55)</f>
        <v>8.3247890663709453E-2</v>
      </c>
      <c r="BF55" s="18">
        <f>C55-($S$9/2)*(W55 + AX55)</f>
        <v>-0.20374620849369987</v>
      </c>
      <c r="BG55" s="19">
        <f t="shared" ref="BG55:BG57" si="17">D55-($S$9/2)*(X55 + AY55)</f>
        <v>0.65129614912607059</v>
      </c>
      <c r="BH55" s="19">
        <f t="shared" ref="BH55:BH57" si="18">E55-($S$9/2)*(Y55 + AZ55)</f>
        <v>-0.19804825846236113</v>
      </c>
      <c r="BI55" s="20">
        <f t="shared" ref="BI55" si="19">F55-($S$9/2)*(Z55 + BA55)</f>
        <v>0.97699409915740931</v>
      </c>
      <c r="BJ55" s="6"/>
      <c r="BK55"/>
      <c r="BL55" s="4"/>
      <c r="BM55" s="55">
        <f>BF55</f>
        <v>-0.20374620849369987</v>
      </c>
      <c r="BN55" s="56">
        <f t="shared" ref="BN55:BN57" si="20">BG55</f>
        <v>0.65129614912607059</v>
      </c>
      <c r="BO55" s="56">
        <f t="shared" ref="BO55:BO57" si="21">BH55</f>
        <v>-0.19804825846236113</v>
      </c>
      <c r="BP55" s="56">
        <f t="shared" ref="BP55:BP57" si="22">BI55</f>
        <v>0.97699409915740931</v>
      </c>
      <c r="BR55" s="10">
        <f>BX47</f>
        <v>0</v>
      </c>
      <c r="BT55" s="7">
        <f>BD55</f>
        <v>8.3247890663709453E-2</v>
      </c>
      <c r="BV55" s="10">
        <f>(BM55*BR55 + BN55*BR56 + BO55*BR57 + BP55*BR58) + BT55</f>
        <v>0.86219373135875765</v>
      </c>
      <c r="BX55" s="22">
        <f>1 / ( 1 + 2.71828^(-BV55))</f>
        <v>0.70311866277396329</v>
      </c>
      <c r="CC55" s="21">
        <f xml:space="preserve"> (BM63*CC63 + BM64*CC64) * (BX55 * (1 - BX55))</f>
        <v>-1.0898283248117487E-2</v>
      </c>
      <c r="CE55" s="5">
        <f>CC55</f>
        <v>-1.0898283248117487E-2</v>
      </c>
      <c r="CG55" s="5">
        <f>BX47*CE55</f>
        <v>0</v>
      </c>
      <c r="CH55" s="5">
        <f>BX48*CE55</f>
        <v>0</v>
      </c>
      <c r="CI55" s="5">
        <f>BX49*CE55</f>
        <v>-1.0898283248117487E-2</v>
      </c>
      <c r="CJ55" s="22">
        <f>BX50*CE55</f>
        <v>-1.0898283248117487E-2</v>
      </c>
      <c r="CK55" s="6"/>
      <c r="CM55" s="4"/>
      <c r="CN55" s="55">
        <f>BF55</f>
        <v>-0.20374620849369987</v>
      </c>
      <c r="CO55" s="56">
        <f t="shared" ref="CO55:CO57" si="23">BG55</f>
        <v>0.65129614912607059</v>
      </c>
      <c r="CP55" s="56">
        <f t="shared" ref="CP55:CP57" si="24">BH55</f>
        <v>-0.19804825846236113</v>
      </c>
      <c r="CQ55" s="56">
        <f t="shared" ref="CQ55:CQ57" si="25">BI55</f>
        <v>0.97699409915740931</v>
      </c>
      <c r="CS55" s="10">
        <f>CY47</f>
        <v>1</v>
      </c>
      <c r="CU55" s="7">
        <f>BD55</f>
        <v>8.3247890663709453E-2</v>
      </c>
      <c r="CW55" s="10">
        <f>(CN55*CS55 + CO55*CS56 + CP55*CS57 + CQ55*CS58) + CU55</f>
        <v>0.53079783129608016</v>
      </c>
      <c r="CY55" s="22">
        <f>1 / ( 1 + 2.71828^(-CW55))</f>
        <v>0.62966909096214518</v>
      </c>
      <c r="DD55" s="21">
        <f xml:space="preserve"> (CN63*DD63 + CN64*DD64) * (CY55 * (1 - CY55))</f>
        <v>1.9691640951488534E-2</v>
      </c>
      <c r="DF55" s="5">
        <f>DD55</f>
        <v>1.9691640951488534E-2</v>
      </c>
      <c r="DH55" s="5">
        <f>CY47*DF55</f>
        <v>1.9691640951488534E-2</v>
      </c>
      <c r="DI55" s="5">
        <f>CY48*DF55</f>
        <v>1.9691640951488534E-2</v>
      </c>
      <c r="DJ55" s="5">
        <f>CY49*DF55</f>
        <v>0</v>
      </c>
      <c r="DK55" s="22">
        <f>CY50*DF55</f>
        <v>0</v>
      </c>
      <c r="DL55" s="6"/>
      <c r="DM55" s="4"/>
      <c r="DN55" s="35">
        <f>BT55-($S$9/2)*(CE55 + DF55)</f>
        <v>3.9281102146854222E-2</v>
      </c>
      <c r="DP55" s="18">
        <f>BM55-($S$9/2)*(CG55 + DH55)</f>
        <v>-0.30220441325114256</v>
      </c>
      <c r="DQ55" s="19">
        <f t="shared" ref="DQ55:DQ57" si="26">BN55-($S$9/2)*(CH55 + DI55)</f>
        <v>0.55283794436862788</v>
      </c>
      <c r="DR55" s="19">
        <f t="shared" ref="DR55:DR57" si="27">BO55-($S$9/2)*(CI55 + DJ55)</f>
        <v>-0.1435568422217737</v>
      </c>
      <c r="DS55" s="20">
        <f t="shared" ref="DS55" si="28">BP55-($S$9/2)*(CJ55 + DK55)</f>
        <v>1.0314855153979967</v>
      </c>
      <c r="DT55" s="6"/>
    </row>
    <row r="56" spans="2:124" s="5" customFormat="1" x14ac:dyDescent="0.3">
      <c r="B56" s="4"/>
      <c r="C56" s="55">
        <f t="shared" si="13"/>
        <v>-1.0377771607717969</v>
      </c>
      <c r="D56" s="56">
        <f t="shared" si="13"/>
        <v>-0.44198218010988466</v>
      </c>
      <c r="E56" s="56">
        <f t="shared" si="13"/>
        <v>-0.41025003151030665</v>
      </c>
      <c r="F56" s="56">
        <f t="shared" si="13"/>
        <v>0.75554494915160553</v>
      </c>
      <c r="H56" s="10">
        <f>N48</f>
        <v>1</v>
      </c>
      <c r="J56" s="7">
        <f t="shared" ref="J56" si="29">DN28</f>
        <v>-0.3322322116201914</v>
      </c>
      <c r="L56" s="10">
        <f>(C56*H55 + D56*H56 + E56*H57 + F56*H58) + J56</f>
        <v>-1.866944257847053E-2</v>
      </c>
      <c r="N56" s="22">
        <f>1 / ( 1 + 2.71828^(-L56))</f>
        <v>0.4953327780565317</v>
      </c>
      <c r="S56" s="21">
        <f xml:space="preserve"> (D63*S63 + D64*S64) * (N56 * (1 - N56))</f>
        <v>-3.1826939160820931E-2</v>
      </c>
      <c r="U56" s="5">
        <f>S56</f>
        <v>-3.1826939160820931E-2</v>
      </c>
      <c r="W56" s="5">
        <f>N47*U56</f>
        <v>0</v>
      </c>
      <c r="X56" s="5">
        <f>N48*U56</f>
        <v>-3.1826939160820931E-2</v>
      </c>
      <c r="Y56" s="5">
        <f>N49*U56</f>
        <v>0</v>
      </c>
      <c r="Z56" s="22">
        <f>N50*U56</f>
        <v>-3.1826939160820931E-2</v>
      </c>
      <c r="AA56" s="6"/>
      <c r="AC56" s="4"/>
      <c r="AD56" s="55">
        <f>C56</f>
        <v>-1.0377771607717969</v>
      </c>
      <c r="AE56" s="56">
        <f t="shared" si="14"/>
        <v>-0.44198218010988466</v>
      </c>
      <c r="AF56" s="56">
        <f t="shared" si="15"/>
        <v>-0.41025003151030665</v>
      </c>
      <c r="AG56" s="56">
        <f t="shared" si="16"/>
        <v>0.75554494915160553</v>
      </c>
      <c r="AI56" s="10">
        <f>AO48</f>
        <v>0</v>
      </c>
      <c r="AK56" s="7">
        <f>J56</f>
        <v>-0.3322322116201914</v>
      </c>
      <c r="AM56" s="10">
        <f>(AD56*AI55 + AE56*AI56 + AF56*AI57 + AG56*AI58) + AK56</f>
        <v>-1.780259403902295</v>
      </c>
      <c r="AO56" s="22">
        <f>1 / ( 1 + 2.71828^(-AM56))</f>
        <v>0.14427125375892041</v>
      </c>
      <c r="AT56" s="21">
        <f xml:space="preserve"> (AE63*AT63 + AE64*AT64) * (AO56 * (1 - AO56))</f>
        <v>1.4300425866983019E-2</v>
      </c>
      <c r="AV56" s="5">
        <f>AT56</f>
        <v>1.4300425866983019E-2</v>
      </c>
      <c r="AX56" s="5">
        <f>AO47*AV56</f>
        <v>1.4300425866983019E-2</v>
      </c>
      <c r="AY56" s="5">
        <f>AO48*AV56</f>
        <v>0</v>
      </c>
      <c r="AZ56" s="5">
        <f>AO49*AV56</f>
        <v>1.4300425866983019E-2</v>
      </c>
      <c r="BA56" s="22">
        <f>AO50*AV56</f>
        <v>0</v>
      </c>
      <c r="BC56" s="4"/>
      <c r="BD56" s="36">
        <f>J56-($S$9/2)*(U56 + AV56)</f>
        <v>-0.24459964515100183</v>
      </c>
      <c r="BF56" s="21">
        <f>C56-($S$9/2)*(W56 + AX56)</f>
        <v>-1.1092792901067121</v>
      </c>
      <c r="BG56" s="5">
        <f t="shared" si="17"/>
        <v>-0.28284748430577999</v>
      </c>
      <c r="BH56" s="5">
        <f t="shared" si="18"/>
        <v>-0.48175216084522177</v>
      </c>
      <c r="BI56" s="22">
        <f>F56-($S$9/2)*(Z56 + BA56)</f>
        <v>0.91467964495571019</v>
      </c>
      <c r="BJ56" s="6"/>
      <c r="BK56"/>
      <c r="BL56" s="4"/>
      <c r="BM56" s="55">
        <f>BF56</f>
        <v>-1.1092792901067121</v>
      </c>
      <c r="BN56" s="56">
        <f t="shared" si="20"/>
        <v>-0.28284748430577999</v>
      </c>
      <c r="BO56" s="56">
        <f t="shared" si="21"/>
        <v>-0.48175216084522177</v>
      </c>
      <c r="BP56" s="56">
        <f t="shared" si="22"/>
        <v>0.91467964495571019</v>
      </c>
      <c r="BR56" s="10">
        <f>BX48</f>
        <v>0</v>
      </c>
      <c r="BT56" s="7">
        <f>BD56</f>
        <v>-0.24459964515100183</v>
      </c>
      <c r="BV56" s="10">
        <f>(BM56*BR55 + BN56*BR56 + BO56*BR57 + BP56*BR58) + BT56</f>
        <v>0.1883278389594866</v>
      </c>
      <c r="BX56" s="22">
        <f>1 / ( 1 + 2.71828^(-BV56))</f>
        <v>0.54694326400795035</v>
      </c>
      <c r="CC56" s="21">
        <f xml:space="preserve"> (BN63*CC63 + BN64*CC64) * (BX56 * (1 - BX56))</f>
        <v>-3.1797058951288371E-2</v>
      </c>
      <c r="CE56" s="5">
        <f>CC56</f>
        <v>-3.1797058951288371E-2</v>
      </c>
      <c r="CG56" s="5">
        <f>BX47*CE56</f>
        <v>0</v>
      </c>
      <c r="CH56" s="5">
        <f>BX48*CE56</f>
        <v>0</v>
      </c>
      <c r="CI56" s="5">
        <f>BX49*CE56</f>
        <v>-3.1797058951288371E-2</v>
      </c>
      <c r="CJ56" s="22">
        <f>BX50*CE56</f>
        <v>-3.1797058951288371E-2</v>
      </c>
      <c r="CK56" s="6"/>
      <c r="CM56" s="4"/>
      <c r="CN56" s="55">
        <f>BF56</f>
        <v>-1.1092792901067121</v>
      </c>
      <c r="CO56" s="56">
        <f t="shared" si="23"/>
        <v>-0.28284748430577999</v>
      </c>
      <c r="CP56" s="56">
        <f t="shared" si="24"/>
        <v>-0.48175216084522177</v>
      </c>
      <c r="CQ56" s="56">
        <f t="shared" si="25"/>
        <v>0.91467964495571019</v>
      </c>
      <c r="CS56" s="10">
        <f>CY48</f>
        <v>1</v>
      </c>
      <c r="CU56" s="7">
        <f>BD56</f>
        <v>-0.24459964515100183</v>
      </c>
      <c r="CW56" s="10">
        <f>(CN56*CS55 + CO56*CS56 + CP56*CS57 + CQ56*CS58) + CU56</f>
        <v>-1.6367264195634939</v>
      </c>
      <c r="CY56" s="22">
        <f>1 / ( 1 + 2.71828^(-CW56))</f>
        <v>0.16291114168166232</v>
      </c>
      <c r="DD56" s="21">
        <f xml:space="preserve"> (CO63*DD63 + CO64*DD64) * (CY56 * (1 - CY56))</f>
        <v>2.6751593615352891E-2</v>
      </c>
      <c r="DF56" s="5">
        <f>DD56</f>
        <v>2.6751593615352891E-2</v>
      </c>
      <c r="DH56" s="5">
        <f>CY47*DF56</f>
        <v>2.6751593615352891E-2</v>
      </c>
      <c r="DI56" s="5">
        <f>CY48*DF56</f>
        <v>2.6751593615352891E-2</v>
      </c>
      <c r="DJ56" s="5">
        <f>CY49*DF56</f>
        <v>0</v>
      </c>
      <c r="DK56" s="22">
        <f>CY50*DF56</f>
        <v>0</v>
      </c>
      <c r="DL56" s="6"/>
      <c r="DM56" s="4"/>
      <c r="DN56" s="36">
        <f>BT56-($S$9/2)*(CE56 + DF56)</f>
        <v>-0.21937231847132443</v>
      </c>
      <c r="DP56" s="21">
        <f>BM56-($S$9/2)*(CG56 + DH56)</f>
        <v>-1.2430372581834765</v>
      </c>
      <c r="DQ56" s="5">
        <f t="shared" si="26"/>
        <v>-0.41660545238254443</v>
      </c>
      <c r="DR56" s="5">
        <f t="shared" si="27"/>
        <v>-0.32276686608877991</v>
      </c>
      <c r="DS56" s="22">
        <f>BP56-($S$9/2)*(CJ56 + DK56)</f>
        <v>1.073664939712152</v>
      </c>
      <c r="DT56" s="6"/>
    </row>
    <row r="57" spans="2:124" s="5" customFormat="1" x14ac:dyDescent="0.3">
      <c r="B57" s="4"/>
      <c r="C57" s="55">
        <f t="shared" si="13"/>
        <v>-1.7020073922671811E-2</v>
      </c>
      <c r="D57" s="56">
        <f t="shared" si="13"/>
        <v>0.53725374807615989</v>
      </c>
      <c r="E57" s="56">
        <f t="shared" si="13"/>
        <v>-0.47927684073904803</v>
      </c>
      <c r="F57" s="56">
        <f t="shared" si="13"/>
        <v>-0.58500301874021632</v>
      </c>
      <c r="H57" s="10">
        <f>N49</f>
        <v>0</v>
      </c>
      <c r="J57" s="7">
        <f>DN29</f>
        <v>-0.31202309266288825</v>
      </c>
      <c r="L57" s="10">
        <f>(C57*H55 + D57*H56 + E57*H57 + F57*H58) + J57</f>
        <v>-0.35977236332694468</v>
      </c>
      <c r="N57" s="22">
        <f>1 / ( 1 + 2.71828^(-L57))</f>
        <v>0.41101473006166833</v>
      </c>
      <c r="S57" s="21">
        <f xml:space="preserve"> (E63*S63 + E64*S64) * (N57 * (1 - N57))</f>
        <v>-2.8870414710945934E-3</v>
      </c>
      <c r="U57" s="5">
        <f>S57</f>
        <v>-2.8870414710945934E-3</v>
      </c>
      <c r="W57" s="5">
        <f>N47*U57</f>
        <v>0</v>
      </c>
      <c r="X57" s="5">
        <f>N48*U57</f>
        <v>-2.8870414710945934E-3</v>
      </c>
      <c r="Y57" s="5">
        <f>N49*U57</f>
        <v>0</v>
      </c>
      <c r="Z57" s="22">
        <f>N50*U57</f>
        <v>-2.8870414710945934E-3</v>
      </c>
      <c r="AA57" s="6"/>
      <c r="AC57" s="4"/>
      <c r="AD57" s="55">
        <f>C57</f>
        <v>-1.7020073922671811E-2</v>
      </c>
      <c r="AE57" s="56">
        <f t="shared" si="14"/>
        <v>0.53725374807615989</v>
      </c>
      <c r="AF57" s="56">
        <f t="shared" si="15"/>
        <v>-0.47927684073904803</v>
      </c>
      <c r="AG57" s="56">
        <f t="shared" si="16"/>
        <v>-0.58500301874021632</v>
      </c>
      <c r="AI57" s="10">
        <f>AO49</f>
        <v>1</v>
      </c>
      <c r="AK57" s="7">
        <f>J57</f>
        <v>-0.31202309266288825</v>
      </c>
      <c r="AM57" s="10">
        <f>(AD57*AI55 + AE57*AI56 + AF57*AI57 + AG57*AI58) + AK57</f>
        <v>-0.80832000732460807</v>
      </c>
      <c r="AO57" s="22">
        <f>1 / ( 1 + 2.71828^(-AM57))</f>
        <v>0.30824872338540038</v>
      </c>
      <c r="AT57" s="21">
        <f xml:space="preserve"> (AF63*AT63 + AF64*AT64) * (AO57 * (1 - AO57))</f>
        <v>3.3446890938067918E-3</v>
      </c>
      <c r="AV57" s="5">
        <f>AT57</f>
        <v>3.3446890938067918E-3</v>
      </c>
      <c r="AX57" s="5">
        <f>AO47*AV57</f>
        <v>3.3446890938067918E-3</v>
      </c>
      <c r="AY57" s="5">
        <f>AO48*AV57</f>
        <v>0</v>
      </c>
      <c r="AZ57" s="5">
        <f>AO49*AV57</f>
        <v>3.3446890938067918E-3</v>
      </c>
      <c r="BA57" s="22">
        <f>AO50*AV57</f>
        <v>0</v>
      </c>
      <c r="BC57" s="4"/>
      <c r="BD57" s="37">
        <f>J57-($S$9/2)*(U57 + AV57)</f>
        <v>-0.31431133077644924</v>
      </c>
      <c r="BF57" s="25">
        <f>C57-($S$9/2)*(W57 + AX57)</f>
        <v>-3.3743519391705772E-2</v>
      </c>
      <c r="BG57" s="26">
        <f t="shared" si="17"/>
        <v>0.55168895543163288</v>
      </c>
      <c r="BH57" s="26">
        <f t="shared" si="18"/>
        <v>-0.49600028620808201</v>
      </c>
      <c r="BI57" s="28">
        <f>F57-($S$9/2)*(Z57 + BA57)</f>
        <v>-0.57056781138474333</v>
      </c>
      <c r="BJ57" s="6"/>
      <c r="BK57"/>
      <c r="BL57" s="4"/>
      <c r="BM57" s="55">
        <f>BF57</f>
        <v>-3.3743519391705772E-2</v>
      </c>
      <c r="BN57" s="56">
        <f t="shared" si="20"/>
        <v>0.55168895543163288</v>
      </c>
      <c r="BO57" s="56">
        <f t="shared" si="21"/>
        <v>-0.49600028620808201</v>
      </c>
      <c r="BP57" s="56">
        <f t="shared" si="22"/>
        <v>-0.57056781138474333</v>
      </c>
      <c r="BR57" s="10">
        <f>BX49</f>
        <v>1</v>
      </c>
      <c r="BT57" s="7">
        <f>BD57</f>
        <v>-0.31431133077644924</v>
      </c>
      <c r="BV57" s="10">
        <f>(BM57*BR55 + BN57*BR56 + BO57*BR57 + BP57*BR58) + BT57</f>
        <v>-1.3808794283692745</v>
      </c>
      <c r="BX57" s="22">
        <f>1 / ( 1 + 2.71828^(-BV57))</f>
        <v>0.20086794593747342</v>
      </c>
      <c r="CC57" s="21">
        <f xml:space="preserve"> (BO63*CC63 + BO64*CC64) * (BX57 * (1 - BX57))</f>
        <v>-5.1661595449640062E-3</v>
      </c>
      <c r="CE57" s="5">
        <f>CC57</f>
        <v>-5.1661595449640062E-3</v>
      </c>
      <c r="CG57" s="5">
        <f>BX47*CE57</f>
        <v>0</v>
      </c>
      <c r="CH57" s="5">
        <f>BX48*CE57</f>
        <v>0</v>
      </c>
      <c r="CI57" s="5">
        <f>BX49*CE57</f>
        <v>-5.1661595449640062E-3</v>
      </c>
      <c r="CJ57" s="22">
        <f>BX50*CE57</f>
        <v>-5.1661595449640062E-3</v>
      </c>
      <c r="CK57" s="6"/>
      <c r="CM57" s="4"/>
      <c r="CN57" s="55">
        <f>BF57</f>
        <v>-3.3743519391705772E-2</v>
      </c>
      <c r="CO57" s="56">
        <f t="shared" si="23"/>
        <v>0.55168895543163288</v>
      </c>
      <c r="CP57" s="56">
        <f t="shared" si="24"/>
        <v>-0.49600028620808201</v>
      </c>
      <c r="CQ57" s="56">
        <f t="shared" si="25"/>
        <v>-0.57056781138474333</v>
      </c>
      <c r="CS57" s="10">
        <f>CY49</f>
        <v>0</v>
      </c>
      <c r="CU57" s="7">
        <f>BD57</f>
        <v>-0.31431133077644924</v>
      </c>
      <c r="CW57" s="10">
        <f>(CN57*CS55 + CO57*CS56 + CP57*CS57 + CQ57*CS58) + CU57</f>
        <v>0.20363410526347792</v>
      </c>
      <c r="CY57" s="22">
        <f>1 / ( 1 + 2.71828^(-CW57))</f>
        <v>0.55073330083939287</v>
      </c>
      <c r="DD57" s="21">
        <f xml:space="preserve"> (CP63*DD63 + CP64*DD64) * (CY57 * (1 - CY57))</f>
        <v>7.8674630737490051E-3</v>
      </c>
      <c r="DF57" s="5">
        <f>DD57</f>
        <v>7.8674630737490051E-3</v>
      </c>
      <c r="DH57" s="5">
        <f>CY47*DF57</f>
        <v>7.8674630737490051E-3</v>
      </c>
      <c r="DI57" s="5">
        <f>CY48*DF57</f>
        <v>7.8674630737490051E-3</v>
      </c>
      <c r="DJ57" s="5">
        <f>CY49*DF57</f>
        <v>0</v>
      </c>
      <c r="DK57" s="22">
        <f>CY50*DF57</f>
        <v>0</v>
      </c>
      <c r="DL57" s="6"/>
      <c r="DM57" s="4"/>
      <c r="DN57" s="37">
        <f>BT57-($S$9/2)*(CE57 + DF57)</f>
        <v>-0.32781784842037426</v>
      </c>
      <c r="DP57" s="25">
        <f>BM57-($S$9/2)*(CG57 + DH57)</f>
        <v>-7.3080834760450797E-2</v>
      </c>
      <c r="DQ57" s="26">
        <f t="shared" si="26"/>
        <v>0.5123516400628878</v>
      </c>
      <c r="DR57" s="26">
        <f t="shared" si="27"/>
        <v>-0.47016948848326195</v>
      </c>
      <c r="DS57" s="28">
        <f>BP57-($S$9/2)*(CJ57 + DK57)</f>
        <v>-0.54473701365992333</v>
      </c>
      <c r="DT57" s="6"/>
    </row>
    <row r="58" spans="2:124" s="5" customFormat="1" x14ac:dyDescent="0.3">
      <c r="B58" s="4"/>
      <c r="C58" s="21"/>
      <c r="E58" s="12" t="s">
        <v>0</v>
      </c>
      <c r="H58" s="10">
        <f>N50</f>
        <v>1</v>
      </c>
      <c r="J58" s="8" t="s">
        <v>8</v>
      </c>
      <c r="L58" s="8" t="s">
        <v>8</v>
      </c>
      <c r="N58" s="23" t="s">
        <v>8</v>
      </c>
      <c r="S58" s="30" t="s">
        <v>8</v>
      </c>
      <c r="T58" s="26"/>
      <c r="U58" s="27" t="s">
        <v>8</v>
      </c>
      <c r="V58" s="26"/>
      <c r="W58" s="26"/>
      <c r="X58" s="26"/>
      <c r="Y58" s="27" t="s">
        <v>0</v>
      </c>
      <c r="Z58" s="28"/>
      <c r="AA58" s="6"/>
      <c r="AC58" s="4"/>
      <c r="AD58" s="21"/>
      <c r="AF58" s="12" t="s">
        <v>0</v>
      </c>
      <c r="AI58" s="10">
        <f>AO50</f>
        <v>0</v>
      </c>
      <c r="AK58" s="57" t="s">
        <v>8</v>
      </c>
      <c r="AM58" s="8" t="s">
        <v>8</v>
      </c>
      <c r="AO58" s="23" t="s">
        <v>8</v>
      </c>
      <c r="AT58" s="30" t="s">
        <v>8</v>
      </c>
      <c r="AU58" s="26"/>
      <c r="AV58" s="27" t="s">
        <v>8</v>
      </c>
      <c r="AW58" s="26"/>
      <c r="AX58" s="26"/>
      <c r="AY58" s="26"/>
      <c r="AZ58" s="27" t="s">
        <v>0</v>
      </c>
      <c r="BA58" s="28"/>
      <c r="BC58" s="4"/>
      <c r="BD58" s="12" t="s">
        <v>51</v>
      </c>
      <c r="BJ58" s="6"/>
      <c r="BK58"/>
      <c r="BL58" s="4"/>
      <c r="BM58" s="21"/>
      <c r="BO58" s="12" t="s">
        <v>0</v>
      </c>
      <c r="BR58" s="10">
        <f>BX50</f>
        <v>1</v>
      </c>
      <c r="BT58" s="57" t="s">
        <v>8</v>
      </c>
      <c r="BV58" s="8" t="s">
        <v>8</v>
      </c>
      <c r="BX58" s="23" t="s">
        <v>8</v>
      </c>
      <c r="CC58" s="30" t="s">
        <v>8</v>
      </c>
      <c r="CD58" s="26"/>
      <c r="CE58" s="27" t="s">
        <v>8</v>
      </c>
      <c r="CF58" s="26"/>
      <c r="CG58" s="26"/>
      <c r="CH58" s="26"/>
      <c r="CI58" s="27" t="s">
        <v>0</v>
      </c>
      <c r="CJ58" s="28"/>
      <c r="CK58" s="6"/>
      <c r="CM58" s="4"/>
      <c r="CN58" s="21"/>
      <c r="CP58" s="12" t="s">
        <v>0</v>
      </c>
      <c r="CS58" s="10">
        <f>CY50</f>
        <v>0</v>
      </c>
      <c r="CU58" s="8" t="s">
        <v>8</v>
      </c>
      <c r="CW58" s="8" t="s">
        <v>8</v>
      </c>
      <c r="CY58" s="23" t="s">
        <v>8</v>
      </c>
      <c r="DD58" s="30" t="s">
        <v>8</v>
      </c>
      <c r="DE58" s="26"/>
      <c r="DF58" s="27" t="s">
        <v>8</v>
      </c>
      <c r="DG58" s="26"/>
      <c r="DH58" s="26"/>
      <c r="DI58" s="26"/>
      <c r="DJ58" s="27" t="s">
        <v>0</v>
      </c>
      <c r="DK58" s="28"/>
      <c r="DL58" s="6"/>
      <c r="DM58" s="4"/>
      <c r="DN58" s="12" t="s">
        <v>51</v>
      </c>
      <c r="DT58" s="6"/>
    </row>
    <row r="59" spans="2:124" s="5" customFormat="1" x14ac:dyDescent="0.3">
      <c r="B59" s="4"/>
      <c r="C59" s="25"/>
      <c r="D59" s="26"/>
      <c r="E59" s="26"/>
      <c r="F59" s="26"/>
      <c r="G59" s="26"/>
      <c r="H59" s="27" t="s">
        <v>7</v>
      </c>
      <c r="I59" s="26"/>
      <c r="J59" s="26"/>
      <c r="K59" s="26"/>
      <c r="L59" s="26"/>
      <c r="M59" s="26"/>
      <c r="N59" s="28"/>
      <c r="AA59" s="6"/>
      <c r="AC59" s="4"/>
      <c r="AD59" s="25"/>
      <c r="AE59" s="26"/>
      <c r="AF59" s="26"/>
      <c r="AG59" s="26"/>
      <c r="AH59" s="26"/>
      <c r="AI59" s="27" t="s">
        <v>7</v>
      </c>
      <c r="AJ59" s="26"/>
      <c r="AK59" s="58"/>
      <c r="AL59" s="26"/>
      <c r="AM59" s="26"/>
      <c r="AN59" s="26"/>
      <c r="AO59" s="28"/>
      <c r="BC59" s="4"/>
      <c r="BJ59" s="6"/>
      <c r="BK59"/>
      <c r="BL59" s="4"/>
      <c r="BM59" s="25"/>
      <c r="BN59" s="26"/>
      <c r="BO59" s="26"/>
      <c r="BP59" s="26"/>
      <c r="BQ59" s="26"/>
      <c r="BR59" s="27" t="s">
        <v>7</v>
      </c>
      <c r="BS59" s="26"/>
      <c r="BT59" s="58"/>
      <c r="BU59" s="26"/>
      <c r="BV59" s="26"/>
      <c r="BW59" s="26"/>
      <c r="BX59" s="28"/>
      <c r="CK59" s="6"/>
      <c r="CM59" s="4"/>
      <c r="CN59" s="25"/>
      <c r="CO59" s="26"/>
      <c r="CP59" s="26"/>
      <c r="CQ59" s="26"/>
      <c r="CR59" s="26"/>
      <c r="CS59" s="27" t="s">
        <v>7</v>
      </c>
      <c r="CT59" s="26"/>
      <c r="CU59" s="26"/>
      <c r="CV59" s="26"/>
      <c r="CW59" s="26"/>
      <c r="CX59" s="26"/>
      <c r="CY59" s="28"/>
      <c r="DL59" s="6"/>
      <c r="DM59" s="4"/>
      <c r="DT59" s="6"/>
    </row>
    <row r="60" spans="2:124" s="5" customFormat="1" x14ac:dyDescent="0.3">
      <c r="B60" s="4"/>
      <c r="AA60" s="6"/>
      <c r="AC60" s="4"/>
      <c r="AK60" s="56"/>
      <c r="BC60" s="4"/>
      <c r="BJ60" s="6"/>
      <c r="BK60"/>
      <c r="BL60" s="4"/>
      <c r="BT60" s="56"/>
      <c r="CK60" s="6"/>
      <c r="CM60" s="4"/>
      <c r="DL60" s="6"/>
      <c r="DM60" s="4"/>
      <c r="DT60" s="6"/>
    </row>
    <row r="61" spans="2:124" s="5" customFormat="1" x14ac:dyDescent="0.3">
      <c r="B61" s="4"/>
      <c r="C61" s="18"/>
      <c r="D61" s="19"/>
      <c r="E61" s="19" t="s">
        <v>23</v>
      </c>
      <c r="F61" s="19"/>
      <c r="G61" s="19"/>
      <c r="H61" s="19"/>
      <c r="I61" s="19"/>
      <c r="J61" s="19"/>
      <c r="K61" s="19"/>
      <c r="L61" s="19"/>
      <c r="M61" s="19"/>
      <c r="N61" s="20"/>
      <c r="S61" s="18" t="s">
        <v>24</v>
      </c>
      <c r="T61" s="19"/>
      <c r="U61" s="19"/>
      <c r="V61" s="19"/>
      <c r="W61" s="19"/>
      <c r="X61" s="19"/>
      <c r="Y61" s="19"/>
      <c r="Z61" s="20"/>
      <c r="AA61" s="6"/>
      <c r="AC61" s="4"/>
      <c r="AD61" s="18"/>
      <c r="AE61" s="19"/>
      <c r="AF61" s="19" t="s">
        <v>23</v>
      </c>
      <c r="AG61" s="19"/>
      <c r="AH61" s="19"/>
      <c r="AI61" s="19"/>
      <c r="AJ61" s="19"/>
      <c r="AK61" s="59"/>
      <c r="AL61" s="19"/>
      <c r="AM61" s="19"/>
      <c r="AN61" s="19"/>
      <c r="AO61" s="20"/>
      <c r="AT61" s="18" t="s">
        <v>24</v>
      </c>
      <c r="AU61" s="19"/>
      <c r="AV61" s="19"/>
      <c r="AW61" s="19"/>
      <c r="AX61" s="19"/>
      <c r="AY61" s="19"/>
      <c r="AZ61" s="19"/>
      <c r="BA61" s="20"/>
      <c r="BC61" s="4"/>
      <c r="BJ61" s="6"/>
      <c r="BK61"/>
      <c r="BL61" s="4"/>
      <c r="BM61" s="18"/>
      <c r="BN61" s="19"/>
      <c r="BO61" s="19" t="s">
        <v>23</v>
      </c>
      <c r="BP61" s="19"/>
      <c r="BQ61" s="19"/>
      <c r="BR61" s="19"/>
      <c r="BS61" s="19"/>
      <c r="BT61" s="59"/>
      <c r="BU61" s="19"/>
      <c r="BV61" s="19"/>
      <c r="BW61" s="19"/>
      <c r="BX61" s="20"/>
      <c r="CC61" s="18" t="s">
        <v>24</v>
      </c>
      <c r="CD61" s="19"/>
      <c r="CE61" s="19"/>
      <c r="CF61" s="19"/>
      <c r="CG61" s="19"/>
      <c r="CH61" s="19"/>
      <c r="CI61" s="19"/>
      <c r="CJ61" s="20"/>
      <c r="CK61" s="6"/>
      <c r="CM61" s="4"/>
      <c r="CN61" s="18"/>
      <c r="CO61" s="19"/>
      <c r="CP61" s="19" t="s">
        <v>23</v>
      </c>
      <c r="CQ61" s="19"/>
      <c r="CR61" s="19"/>
      <c r="CS61" s="19"/>
      <c r="CT61" s="19"/>
      <c r="CU61" s="19"/>
      <c r="CV61" s="19"/>
      <c r="CW61" s="19"/>
      <c r="CX61" s="19"/>
      <c r="CY61" s="20"/>
      <c r="DD61" s="18" t="s">
        <v>24</v>
      </c>
      <c r="DE61" s="19"/>
      <c r="DF61" s="19"/>
      <c r="DG61" s="19"/>
      <c r="DH61" s="19"/>
      <c r="DI61" s="19"/>
      <c r="DJ61" s="19"/>
      <c r="DK61" s="20"/>
      <c r="DL61" s="6"/>
      <c r="DM61" s="4"/>
      <c r="DT61" s="6"/>
    </row>
    <row r="62" spans="2:124" s="5" customFormat="1" x14ac:dyDescent="0.3">
      <c r="B62" s="4"/>
      <c r="C62" s="21" t="s">
        <v>9</v>
      </c>
      <c r="H62" s="5" t="s">
        <v>5</v>
      </c>
      <c r="J62" s="5" t="s">
        <v>13</v>
      </c>
      <c r="L62" s="5" t="s">
        <v>14</v>
      </c>
      <c r="N62" s="22" t="s">
        <v>12</v>
      </c>
      <c r="P62" s="5" t="s">
        <v>15</v>
      </c>
      <c r="Q62" s="10" t="s">
        <v>20</v>
      </c>
      <c r="S62" s="21" t="s">
        <v>21</v>
      </c>
      <c r="U62" s="5" t="s">
        <v>29</v>
      </c>
      <c r="W62" s="5" t="s">
        <v>25</v>
      </c>
      <c r="Z62" s="22"/>
      <c r="AA62" s="6"/>
      <c r="AC62" s="4"/>
      <c r="AD62" s="21" t="s">
        <v>9</v>
      </c>
      <c r="AI62" s="5" t="s">
        <v>5</v>
      </c>
      <c r="AK62" s="56" t="s">
        <v>13</v>
      </c>
      <c r="AM62" s="5" t="s">
        <v>14</v>
      </c>
      <c r="AO62" s="22" t="s">
        <v>12</v>
      </c>
      <c r="AQ62" s="5" t="s">
        <v>15</v>
      </c>
      <c r="AR62" s="10" t="s">
        <v>20</v>
      </c>
      <c r="AT62" s="21" t="s">
        <v>21</v>
      </c>
      <c r="AV62" s="5" t="s">
        <v>29</v>
      </c>
      <c r="AX62" s="5" t="s">
        <v>32</v>
      </c>
      <c r="BA62" s="22"/>
      <c r="BC62" s="4"/>
      <c r="BD62" s="5" t="s">
        <v>52</v>
      </c>
      <c r="BF62" s="5" t="s">
        <v>9</v>
      </c>
      <c r="BJ62" s="6"/>
      <c r="BK62"/>
      <c r="BL62" s="4"/>
      <c r="BM62" s="21" t="s">
        <v>9</v>
      </c>
      <c r="BR62" s="5" t="s">
        <v>5</v>
      </c>
      <c r="BT62" s="56" t="s">
        <v>13</v>
      </c>
      <c r="BV62" s="5" t="s">
        <v>14</v>
      </c>
      <c r="BX62" s="22" t="s">
        <v>12</v>
      </c>
      <c r="BZ62" s="5" t="s">
        <v>15</v>
      </c>
      <c r="CA62" s="10" t="s">
        <v>20</v>
      </c>
      <c r="CC62" s="21" t="s">
        <v>21</v>
      </c>
      <c r="CE62" s="5" t="s">
        <v>29</v>
      </c>
      <c r="CG62" s="5" t="s">
        <v>25</v>
      </c>
      <c r="CJ62" s="22"/>
      <c r="CK62" s="6"/>
      <c r="CM62" s="4"/>
      <c r="CN62" s="21" t="s">
        <v>9</v>
      </c>
      <c r="CS62" s="5" t="s">
        <v>5</v>
      </c>
      <c r="CU62" s="5" t="s">
        <v>13</v>
      </c>
      <c r="CW62" s="5" t="s">
        <v>14</v>
      </c>
      <c r="CY62" s="22" t="s">
        <v>12</v>
      </c>
      <c r="DA62" s="5" t="s">
        <v>15</v>
      </c>
      <c r="DB62" s="10" t="s">
        <v>20</v>
      </c>
      <c r="DD62" s="21" t="s">
        <v>21</v>
      </c>
      <c r="DF62" s="5" t="s">
        <v>29</v>
      </c>
      <c r="DH62" s="5" t="s">
        <v>32</v>
      </c>
      <c r="DK62" s="22"/>
      <c r="DL62" s="6"/>
      <c r="DM62" s="4"/>
      <c r="DN62" s="5" t="s">
        <v>52</v>
      </c>
      <c r="DP62" s="5" t="s">
        <v>9</v>
      </c>
      <c r="DT62" s="6"/>
    </row>
    <row r="63" spans="2:124" s="5" customFormat="1" x14ac:dyDescent="0.3">
      <c r="B63" s="4"/>
      <c r="C63" s="55">
        <f t="shared" ref="C63:E64" si="30">DP35</f>
        <v>0.3319743682420504</v>
      </c>
      <c r="D63" s="56">
        <f t="shared" si="30"/>
        <v>2.0857283767025225E-2</v>
      </c>
      <c r="E63" s="56">
        <f t="shared" si="30"/>
        <v>-0.51862818105652875</v>
      </c>
      <c r="H63" s="10">
        <f>N55</f>
        <v>0.84495147351949706</v>
      </c>
      <c r="J63" s="7">
        <f>DN35</f>
        <v>-1.339614322280816E-2</v>
      </c>
      <c r="L63" s="10">
        <f>(C63*H63 + D63*H64 + E63*H65 ) + J63</f>
        <v>6.4273562865727274E-2</v>
      </c>
      <c r="N63" s="22">
        <f>1 / ( 1 + 2.71828^(-L63))</f>
        <v>0.51606285053816636</v>
      </c>
      <c r="P63" s="10">
        <f>D$7</f>
        <v>0</v>
      </c>
      <c r="Q63" s="10">
        <f>1/2*((P63-N63)^2+(P64-N64)^2)</f>
        <v>0.23151546837711418</v>
      </c>
      <c r="S63" s="21">
        <f>(N63 - P63) * N63 * (1 - N63)</f>
        <v>0.12888256059176514</v>
      </c>
      <c r="U63" s="5">
        <f>S63</f>
        <v>0.12888256059176514</v>
      </c>
      <c r="W63" s="5">
        <f>N55*U63</f>
        <v>0.10889950948297782</v>
      </c>
      <c r="X63" s="5">
        <f>N56*U63</f>
        <v>6.3839756780958309E-2</v>
      </c>
      <c r="Y63" s="5">
        <f>N57 * U63</f>
        <v>5.2972630851280962E-2</v>
      </c>
      <c r="Z63" s="22"/>
      <c r="AA63" s="6"/>
      <c r="AC63" s="4"/>
      <c r="AD63" s="55">
        <f>C63</f>
        <v>0.3319743682420504</v>
      </c>
      <c r="AE63" s="56">
        <f t="shared" ref="AE63:AE64" si="31">D63</f>
        <v>2.0857283767025225E-2</v>
      </c>
      <c r="AF63" s="56">
        <f t="shared" ref="AF63:AF64" si="32">E63</f>
        <v>-0.51862818105652875</v>
      </c>
      <c r="AI63" s="10">
        <f>AO55</f>
        <v>0.42771818254123839</v>
      </c>
      <c r="AK63" s="7">
        <f>J63</f>
        <v>-1.339614322280816E-2</v>
      </c>
      <c r="AM63" s="10">
        <f>(AD63*AI63 + AE63*AI64 + AF63*AI65 ) + AK63</f>
        <v>-2.8262038031335535E-2</v>
      </c>
      <c r="AO63" s="22">
        <f>1 / ( 1 + 2.71828^(-AM63))</f>
        <v>0.49293496550002369</v>
      </c>
      <c r="AQ63" s="10">
        <f>G$7</f>
        <v>1</v>
      </c>
      <c r="AR63" s="10">
        <f>1/2*((AQ63-AO63)^2+(AQ64-AO64)^2)</f>
        <v>0.21336046666744835</v>
      </c>
      <c r="AT63" s="21">
        <f>(AO63 - AQ63) * AO63 * (1 - AO63)</f>
        <v>-0.12674094861958538</v>
      </c>
      <c r="AV63" s="5">
        <f>AT63</f>
        <v>-0.12674094861958538</v>
      </c>
      <c r="AX63" s="5">
        <f>AO55*AV63</f>
        <v>-5.4209408197121535E-2</v>
      </c>
      <c r="AY63" s="5">
        <f>AO56*AV63</f>
        <v>-1.8285075559942496E-2</v>
      </c>
      <c r="AZ63" s="5">
        <f>AO57 * AV63</f>
        <v>-3.9067735612641812E-2</v>
      </c>
      <c r="BA63" s="22"/>
      <c r="BC63" s="4"/>
      <c r="BD63" s="35">
        <f>J63-($S$9/2)*(U63 + AV63)</f>
        <v>-2.4104203083707004E-2</v>
      </c>
      <c r="BF63" s="18">
        <f>C63-($S$9/2)*(W63 + AX63)</f>
        <v>5.8523861812768974E-2</v>
      </c>
      <c r="BG63" s="19">
        <f t="shared" ref="BG63:BG64" si="33">D63-($S$9/2)*(X63 + AY63)</f>
        <v>-0.20691612233805384</v>
      </c>
      <c r="BH63" s="20">
        <f t="shared" ref="BH63:BH64" si="34">E63-($S$9/2)*(Y63 + AZ63)</f>
        <v>-0.58815265724972454</v>
      </c>
      <c r="BJ63" s="6"/>
      <c r="BK63"/>
      <c r="BL63" s="4"/>
      <c r="BM63" s="55">
        <f>BF63</f>
        <v>5.8523861812768974E-2</v>
      </c>
      <c r="BN63" s="56">
        <f t="shared" ref="BN63:BN64" si="35">BG63</f>
        <v>-0.20691612233805384</v>
      </c>
      <c r="BO63" s="56">
        <f t="shared" ref="BO63" si="36">BH63</f>
        <v>-0.58815265724972454</v>
      </c>
      <c r="BR63" s="10">
        <f>BX55</f>
        <v>0.70311866277396329</v>
      </c>
      <c r="BT63" s="7">
        <f>BD63</f>
        <v>-2.4104203083707004E-2</v>
      </c>
      <c r="BV63" s="10">
        <f>(BM63*BR63 + BN63*BR64 + BO63*BR65 ) + BT63</f>
        <v>-0.2142673791124072</v>
      </c>
      <c r="BX63" s="22">
        <f>1 / ( 1 + 2.71828^(-BV63))</f>
        <v>0.44663719439959954</v>
      </c>
      <c r="BZ63" s="10">
        <f>J$7</f>
        <v>0</v>
      </c>
      <c r="CA63" s="10">
        <f>1/2*((BZ63-BX63)^2+(BZ64-BX64)^2)</f>
        <v>0.15730040737262793</v>
      </c>
      <c r="CC63" s="21">
        <f>(BX63 - BZ63) * BX63 * (1 - BX63)</f>
        <v>0.11038745942851344</v>
      </c>
      <c r="CE63" s="5">
        <f>CC63</f>
        <v>0.11038745942851344</v>
      </c>
      <c r="CG63" s="5">
        <f>BX55*CE63</f>
        <v>7.7615482860391494E-2</v>
      </c>
      <c r="CH63" s="5">
        <f>BX56*CE63</f>
        <v>6.0375677365376336E-2</v>
      </c>
      <c r="CI63" s="5">
        <f>BX57 * CE63</f>
        <v>2.217330223266168E-2</v>
      </c>
      <c r="CJ63" s="22"/>
      <c r="CK63" s="6"/>
      <c r="CM63" s="4"/>
      <c r="CN63" s="55">
        <f>BF63</f>
        <v>5.8523861812768974E-2</v>
      </c>
      <c r="CO63" s="56">
        <f t="shared" ref="CO63:CO64" si="37">BG63</f>
        <v>-0.20691612233805384</v>
      </c>
      <c r="CP63" s="56">
        <f t="shared" ref="CP63:CP64" si="38">BH63</f>
        <v>-0.58815265724972454</v>
      </c>
      <c r="CS63" s="10">
        <f>CY55</f>
        <v>0.62966909096214518</v>
      </c>
      <c r="CU63" s="7">
        <f>BD63</f>
        <v>-2.4104203083707004E-2</v>
      </c>
      <c r="CW63" s="10">
        <f>(CN63*CS63 + CO63*CS64 + CP63*CS65 ) + CU63</f>
        <v>-0.34487773226350227</v>
      </c>
      <c r="CY63" s="22">
        <f>1 / ( 1 + 2.71828^(-CW63))</f>
        <v>0.4146251626057566</v>
      </c>
      <c r="DA63" s="10">
        <f>M$7</f>
        <v>1</v>
      </c>
      <c r="DB63" s="10">
        <f>1/2*((DA63-CY63)^2+(DA64-CY64)^2)</f>
        <v>0.2873329328014706</v>
      </c>
      <c r="DD63" s="21">
        <f>(CY63 - DA63) * CY63 * (1 - CY63)</f>
        <v>-0.14207699243704464</v>
      </c>
      <c r="DF63" s="5">
        <f>DD63</f>
        <v>-0.14207699243704464</v>
      </c>
      <c r="DH63" s="5">
        <f>CY55*DF63</f>
        <v>-8.9461490674469471E-2</v>
      </c>
      <c r="DI63" s="5">
        <f>CY56*DF63</f>
        <v>-2.3145925044615843E-2</v>
      </c>
      <c r="DJ63" s="5">
        <f>CY57 * DF63</f>
        <v>-7.8246531018187043E-2</v>
      </c>
      <c r="DK63" s="22"/>
      <c r="DL63" s="6"/>
      <c r="DM63" s="4"/>
      <c r="DN63" s="35">
        <f>BT63-($S$9/2)*(CE63 + DF63)</f>
        <v>0.13434346195894897</v>
      </c>
      <c r="DP63" s="18">
        <f>BM63-($S$9/2)*(CG63 + DH63)</f>
        <v>0.11775390088315886</v>
      </c>
      <c r="DQ63" s="19">
        <f t="shared" ref="DQ63:DQ64" si="39">BN63-($S$9/2)*(CH63 + DI63)</f>
        <v>-0.39306488394185629</v>
      </c>
      <c r="DR63" s="20">
        <f t="shared" ref="DR63:DR64" si="40">BO63-($S$9/2)*(CI63 + DJ63)</f>
        <v>-0.30778651332209772</v>
      </c>
      <c r="DT63" s="6"/>
    </row>
    <row r="64" spans="2:124" s="5" customFormat="1" x14ac:dyDescent="0.3">
      <c r="B64" s="4"/>
      <c r="C64" s="55">
        <f t="shared" si="30"/>
        <v>0.52224655186734181</v>
      </c>
      <c r="D64" s="56">
        <f t="shared" si="30"/>
        <v>1.1876558705000366</v>
      </c>
      <c r="E64" s="56">
        <f t="shared" si="30"/>
        <v>-0.5016774798895477</v>
      </c>
      <c r="H64" s="10">
        <f>N56</f>
        <v>0.4953327780565317</v>
      </c>
      <c r="J64" s="7">
        <f>DN36</f>
        <v>-0.59647292243034167</v>
      </c>
      <c r="L64" s="10">
        <f>(C64*H63 + D64*H64 + E64*H65) + J64</f>
        <v>0.22688811884555626</v>
      </c>
      <c r="N64" s="22">
        <f>1 / ( 1 + 2.71828^(-L64))</f>
        <v>0.55647990908116629</v>
      </c>
      <c r="P64" s="10">
        <f>D$8</f>
        <v>1</v>
      </c>
      <c r="S64" s="21">
        <f>(N64 - P64) * N64 * (1 - N64)</f>
        <v>-0.10946520245250281</v>
      </c>
      <c r="U64" s="5">
        <f>S64</f>
        <v>-0.10946520245250281</v>
      </c>
      <c r="W64" s="5">
        <f>N55*U64</f>
        <v>-9.2492784111352311E-2</v>
      </c>
      <c r="X64" s="5">
        <f>N56*U64</f>
        <v>-5.4221702831318885E-2</v>
      </c>
      <c r="Y64" s="5">
        <f>N57 * U64</f>
        <v>-4.4991810637161317E-2</v>
      </c>
      <c r="Z64" s="22"/>
      <c r="AA64" s="6"/>
      <c r="AC64" s="4"/>
      <c r="AD64" s="55">
        <f>C64</f>
        <v>0.52224655186734181</v>
      </c>
      <c r="AE64" s="56">
        <f t="shared" si="31"/>
        <v>1.1876558705000366</v>
      </c>
      <c r="AF64" s="56">
        <f t="shared" si="32"/>
        <v>-0.5016774798895477</v>
      </c>
      <c r="AI64" s="10">
        <f>AO56</f>
        <v>0.14427125375892041</v>
      </c>
      <c r="AK64" s="7">
        <f>J64</f>
        <v>-0.59647292243034167</v>
      </c>
      <c r="AM64" s="10">
        <f>(AD64*AI63 + AE64*AI64 + AF64*AI65) + AK64</f>
        <v>-0.35639541768318928</v>
      </c>
      <c r="AO64" s="22">
        <f>1 / ( 1 + 2.71828^(-AM64))</f>
        <v>0.41183247094229297</v>
      </c>
      <c r="AQ64" s="10">
        <f>G$8</f>
        <v>0</v>
      </c>
      <c r="AT64" s="21">
        <f>(AO64 - AQ64) * AO64 * (1 - AO64)</f>
        <v>9.9756732594693046E-2</v>
      </c>
      <c r="AV64" s="5">
        <f>AT64</f>
        <v>9.9756732594693046E-2</v>
      </c>
      <c r="AX64" s="5">
        <f>AO55*AV64</f>
        <v>4.2667768361654423E-2</v>
      </c>
      <c r="AY64" s="5">
        <f>AO56*AV64</f>
        <v>1.4392028882329728E-2</v>
      </c>
      <c r="AZ64" s="5">
        <f>AO57 * AV64</f>
        <v>3.0749885471412889E-2</v>
      </c>
      <c r="BA64" s="22"/>
      <c r="BC64" s="4"/>
      <c r="BD64" s="37">
        <f>J64-($S$9/2)*(U64 + AV64)</f>
        <v>-0.5479305731412929</v>
      </c>
      <c r="BF64" s="25">
        <f>C64-($S$9/2)*(W64 + AX64)</f>
        <v>0.77137163061583125</v>
      </c>
      <c r="BG64" s="26">
        <f t="shared" si="33"/>
        <v>1.3868042402449825</v>
      </c>
      <c r="BH64" s="28">
        <f t="shared" si="34"/>
        <v>-0.43046785406080557</v>
      </c>
      <c r="BJ64" s="6"/>
      <c r="BK64"/>
      <c r="BL64" s="4"/>
      <c r="BM64" s="55">
        <f>BF64</f>
        <v>0.77137163061583125</v>
      </c>
      <c r="BN64" s="56">
        <f t="shared" si="35"/>
        <v>1.3868042402449825</v>
      </c>
      <c r="BO64" s="56">
        <f>BH64</f>
        <v>-0.43046785406080557</v>
      </c>
      <c r="BR64" s="10">
        <f>BX56</f>
        <v>0.54694326400795035</v>
      </c>
      <c r="BT64" s="7">
        <f>BD64</f>
        <v>-0.5479305731412929</v>
      </c>
      <c r="BV64" s="10">
        <f>(BM64*BR63 + BN64*BR64 + BO64*BR65) + BT64</f>
        <v>0.66647126034143223</v>
      </c>
      <c r="BX64" s="22">
        <f>1 / ( 1 + 2.71828^(-BV64))</f>
        <v>0.66071246512123349</v>
      </c>
      <c r="BZ64" s="10">
        <f>J$8</f>
        <v>1</v>
      </c>
      <c r="CC64" s="21">
        <f>(BX64 - BZ64) * BX64 * (1 - BX64)</f>
        <v>-7.605859683112598E-2</v>
      </c>
      <c r="CE64" s="5">
        <f>CC64</f>
        <v>-7.605859683112598E-2</v>
      </c>
      <c r="CG64" s="5">
        <f>BX55*CE64</f>
        <v>-5.3478218896365302E-2</v>
      </c>
      <c r="CH64" s="5">
        <f>BX56*CE64</f>
        <v>-4.1599737206680795E-2</v>
      </c>
      <c r="CI64" s="5">
        <f>BX57 * CE64</f>
        <v>-1.5277734116354701E-2</v>
      </c>
      <c r="CJ64" s="22"/>
      <c r="CK64" s="6"/>
      <c r="CM64" s="4"/>
      <c r="CN64" s="55">
        <f>BF64</f>
        <v>0.77137163061583125</v>
      </c>
      <c r="CO64" s="56">
        <f t="shared" si="37"/>
        <v>1.3868042402449825</v>
      </c>
      <c r="CP64" s="56">
        <f t="shared" si="38"/>
        <v>-0.43046785406080557</v>
      </c>
      <c r="CS64" s="10">
        <f>CY56</f>
        <v>0.16291114168166232</v>
      </c>
      <c r="CU64" s="7">
        <f>BD64</f>
        <v>-0.5479305731412929</v>
      </c>
      <c r="CW64" s="10">
        <f>(CN64*CS63 + CO64*CS64 + CP64*CS65) + CU64</f>
        <v>-7.3368819802311858E-2</v>
      </c>
      <c r="CY64" s="22">
        <f>1 / ( 1 + 2.71828^(-CW64))</f>
        <v>0.48166603092662075</v>
      </c>
      <c r="DA64" s="10">
        <f>M$8</f>
        <v>0</v>
      </c>
      <c r="DD64" s="21">
        <f>(CY64 - DA64) * CY64 * (1 - CY64)</f>
        <v>0.12025460319876052</v>
      </c>
      <c r="DF64" s="5">
        <f>DD64</f>
        <v>0.12025460319876052</v>
      </c>
      <c r="DH64" s="5">
        <f>CY55*DF64</f>
        <v>7.5720606680177022E-2</v>
      </c>
      <c r="DI64" s="5">
        <f>CY56*DF64</f>
        <v>1.959081469958536E-2</v>
      </c>
      <c r="DJ64" s="5">
        <f>CY57 * DF64</f>
        <v>6.6228214560784801E-2</v>
      </c>
      <c r="DK64" s="22"/>
      <c r="DL64" s="6"/>
      <c r="DM64" s="4"/>
      <c r="DN64" s="37">
        <f>BT64-($S$9/2)*(CE64 + DF64)</f>
        <v>-0.76891060497946562</v>
      </c>
      <c r="DP64" s="25">
        <f>BM64-($S$9/2)*(CG64 + DH64)</f>
        <v>0.66015969169677269</v>
      </c>
      <c r="DQ64" s="26">
        <f t="shared" si="39"/>
        <v>1.4968488527804598</v>
      </c>
      <c r="DR64" s="28">
        <f t="shared" si="40"/>
        <v>-0.68522025628295602</v>
      </c>
      <c r="DT64" s="6"/>
    </row>
    <row r="65" spans="2:141" s="5" customFormat="1" x14ac:dyDescent="0.3">
      <c r="B65" s="4"/>
      <c r="C65" s="21"/>
      <c r="D65" s="8" t="s">
        <v>10</v>
      </c>
      <c r="H65" s="10">
        <f>N57</f>
        <v>0.41101473006166833</v>
      </c>
      <c r="J65" s="8" t="s">
        <v>11</v>
      </c>
      <c r="L65" s="8" t="s">
        <v>11</v>
      </c>
      <c r="N65" s="23" t="s">
        <v>11</v>
      </c>
      <c r="P65" s="8" t="s">
        <v>11</v>
      </c>
      <c r="S65" s="30" t="s">
        <v>11</v>
      </c>
      <c r="T65" s="26"/>
      <c r="U65" s="27" t="s">
        <v>11</v>
      </c>
      <c r="V65" s="26"/>
      <c r="W65" s="26"/>
      <c r="X65" s="27" t="s">
        <v>10</v>
      </c>
      <c r="Y65" s="26"/>
      <c r="Z65" s="28"/>
      <c r="AA65" s="6"/>
      <c r="AC65" s="4"/>
      <c r="AD65" s="21"/>
      <c r="AE65" s="8" t="s">
        <v>10</v>
      </c>
      <c r="AI65" s="10">
        <f>AO57</f>
        <v>0.30824872338540038</v>
      </c>
      <c r="AK65" s="8" t="s">
        <v>11</v>
      </c>
      <c r="AM65" s="8" t="s">
        <v>11</v>
      </c>
      <c r="AO65" s="23" t="s">
        <v>11</v>
      </c>
      <c r="AQ65" s="8" t="s">
        <v>11</v>
      </c>
      <c r="AT65" s="30" t="s">
        <v>11</v>
      </c>
      <c r="AU65" s="26"/>
      <c r="AV65" s="27" t="s">
        <v>11</v>
      </c>
      <c r="AW65" s="26"/>
      <c r="AX65" s="26"/>
      <c r="AY65" s="27" t="s">
        <v>10</v>
      </c>
      <c r="AZ65" s="26"/>
      <c r="BA65" s="28"/>
      <c r="BC65" s="4"/>
      <c r="BD65" s="12" t="s">
        <v>53</v>
      </c>
      <c r="BG65" s="12" t="s">
        <v>54</v>
      </c>
      <c r="BJ65" s="6"/>
      <c r="BK65"/>
      <c r="BL65" s="4"/>
      <c r="BM65" s="21"/>
      <c r="BN65" s="8" t="s">
        <v>10</v>
      </c>
      <c r="BR65" s="10">
        <f>BX57</f>
        <v>0.20086794593747342</v>
      </c>
      <c r="BT65" s="57" t="s">
        <v>11</v>
      </c>
      <c r="BV65" s="8" t="s">
        <v>11</v>
      </c>
      <c r="BX65" s="23" t="s">
        <v>11</v>
      </c>
      <c r="BZ65" s="8" t="s">
        <v>11</v>
      </c>
      <c r="CC65" s="30" t="s">
        <v>11</v>
      </c>
      <c r="CD65" s="26"/>
      <c r="CE65" s="27" t="s">
        <v>11</v>
      </c>
      <c r="CF65" s="26"/>
      <c r="CG65" s="26"/>
      <c r="CH65" s="27" t="s">
        <v>10</v>
      </c>
      <c r="CI65" s="26"/>
      <c r="CJ65" s="28"/>
      <c r="CK65" s="6"/>
      <c r="CM65" s="4"/>
      <c r="CN65" s="21"/>
      <c r="CO65" s="8" t="s">
        <v>10</v>
      </c>
      <c r="CS65" s="10">
        <f>CY57</f>
        <v>0.55073330083939287</v>
      </c>
      <c r="CU65" s="8" t="s">
        <v>11</v>
      </c>
      <c r="CW65" s="8" t="s">
        <v>11</v>
      </c>
      <c r="CY65" s="23" t="s">
        <v>11</v>
      </c>
      <c r="DA65" s="8" t="s">
        <v>11</v>
      </c>
      <c r="DD65" s="30" t="s">
        <v>11</v>
      </c>
      <c r="DE65" s="26"/>
      <c r="DF65" s="27" t="s">
        <v>11</v>
      </c>
      <c r="DG65" s="26"/>
      <c r="DH65" s="26"/>
      <c r="DI65" s="27" t="s">
        <v>10</v>
      </c>
      <c r="DJ65" s="26"/>
      <c r="DK65" s="28"/>
      <c r="DL65" s="6"/>
      <c r="DM65" s="4"/>
      <c r="DN65" s="12" t="s">
        <v>53</v>
      </c>
      <c r="DQ65" s="12" t="s">
        <v>54</v>
      </c>
      <c r="DT65" s="6"/>
    </row>
    <row r="66" spans="2:141" s="5" customFormat="1" x14ac:dyDescent="0.3">
      <c r="B66" s="4"/>
      <c r="C66" s="25"/>
      <c r="D66" s="26"/>
      <c r="E66" s="29"/>
      <c r="F66" s="26"/>
      <c r="G66" s="26"/>
      <c r="H66" s="27" t="s">
        <v>8</v>
      </c>
      <c r="I66" s="26"/>
      <c r="J66" s="27"/>
      <c r="K66" s="26"/>
      <c r="L66" s="27"/>
      <c r="M66" s="26"/>
      <c r="N66" s="28"/>
      <c r="AA66" s="6"/>
      <c r="AC66" s="4"/>
      <c r="AD66" s="25"/>
      <c r="AE66" s="26"/>
      <c r="AF66" s="26"/>
      <c r="AG66" s="26"/>
      <c r="AH66" s="26"/>
      <c r="AI66" s="29" t="s">
        <v>51</v>
      </c>
      <c r="AJ66" s="26"/>
      <c r="AK66" s="26"/>
      <c r="AL66" s="26"/>
      <c r="AM66" s="26"/>
      <c r="AN66" s="26"/>
      <c r="AO66" s="28"/>
      <c r="BC66" s="4"/>
      <c r="BJ66" s="6"/>
      <c r="BK66"/>
      <c r="BL66" s="4"/>
      <c r="BM66" s="25"/>
      <c r="BN66" s="26"/>
      <c r="BO66" s="29"/>
      <c r="BP66" s="26"/>
      <c r="BQ66" s="26"/>
      <c r="BR66" s="27" t="s">
        <v>8</v>
      </c>
      <c r="BS66" s="26"/>
      <c r="BT66" s="27"/>
      <c r="BU66" s="26"/>
      <c r="BV66" s="27"/>
      <c r="BW66" s="26"/>
      <c r="BX66" s="28"/>
      <c r="CK66" s="6"/>
      <c r="CM66" s="4"/>
      <c r="CN66" s="25"/>
      <c r="CO66" s="26"/>
      <c r="CP66" s="26"/>
      <c r="CQ66" s="26"/>
      <c r="CR66" s="26"/>
      <c r="CS66" s="29" t="s">
        <v>51</v>
      </c>
      <c r="CT66" s="26"/>
      <c r="CU66" s="26"/>
      <c r="CV66" s="26"/>
      <c r="CW66" s="26"/>
      <c r="CX66" s="26"/>
      <c r="CY66" s="28"/>
      <c r="DL66" s="6"/>
      <c r="DM66" s="4"/>
      <c r="DT66" s="6"/>
    </row>
    <row r="67" spans="2:141" s="5" customFormat="1" ht="15" thickBot="1" x14ac:dyDescent="0.35">
      <c r="B67" s="13"/>
      <c r="C67" s="14"/>
      <c r="D67" s="14"/>
      <c r="E67" s="15"/>
      <c r="F67" s="14"/>
      <c r="G67" s="14"/>
      <c r="H67" s="16"/>
      <c r="I67" s="14"/>
      <c r="J67" s="16"/>
      <c r="K67" s="14"/>
      <c r="L67" s="16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7"/>
      <c r="AC67" s="13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3"/>
      <c r="BD67" s="14"/>
      <c r="BE67" s="14"/>
      <c r="BF67" s="14"/>
      <c r="BG67" s="14"/>
      <c r="BH67" s="14"/>
      <c r="BI67" s="14"/>
      <c r="BJ67" s="17"/>
      <c r="BK67"/>
      <c r="BL67" s="13"/>
      <c r="BM67" s="14"/>
      <c r="BN67" s="14"/>
      <c r="BO67" s="15"/>
      <c r="BP67" s="14"/>
      <c r="BQ67" s="14"/>
      <c r="BR67" s="16"/>
      <c r="BS67" s="14"/>
      <c r="BT67" s="16"/>
      <c r="BU67" s="14"/>
      <c r="BV67" s="16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7"/>
      <c r="CM67" s="13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7"/>
      <c r="DM67" s="13"/>
      <c r="DN67" s="14"/>
      <c r="DO67" s="14"/>
      <c r="DP67" s="14"/>
      <c r="DQ67" s="14"/>
      <c r="DR67" s="14"/>
      <c r="DS67" s="14"/>
      <c r="DT67" s="17"/>
    </row>
    <row r="68" spans="2:141" s="5" customFormat="1" x14ac:dyDescent="0.3"/>
    <row r="69" spans="2:141" ht="15" thickBot="1" x14ac:dyDescent="0.3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</row>
    <row r="70" spans="2:141" ht="15" thickBot="1" x14ac:dyDescent="0.35">
      <c r="B70" s="50"/>
      <c r="C70" s="51"/>
      <c r="D70" s="42"/>
      <c r="E70" s="51"/>
      <c r="F70" s="51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 t="s">
        <v>56</v>
      </c>
      <c r="BL70" s="42"/>
      <c r="BM70" s="42"/>
      <c r="BN70" s="42"/>
      <c r="BO70" s="42"/>
      <c r="BP70" s="42"/>
      <c r="BQ70" s="42"/>
      <c r="BR70" s="42"/>
      <c r="BS70" s="42"/>
      <c r="BT70" s="42"/>
      <c r="BU70" s="42"/>
      <c r="BV70" s="42"/>
      <c r="BW70" s="42"/>
      <c r="BX70" s="42"/>
      <c r="BY70" s="42"/>
      <c r="BZ70" s="42"/>
      <c r="CA70" s="42"/>
      <c r="CB70" s="42"/>
      <c r="CC70" s="42"/>
      <c r="CD70" s="42"/>
      <c r="CE70" s="42"/>
      <c r="CF70" s="42"/>
      <c r="CG70" s="42"/>
      <c r="CH70" s="42"/>
      <c r="CI70" s="42"/>
      <c r="CJ70" s="42"/>
      <c r="CK70" s="42"/>
      <c r="CL70" s="42"/>
      <c r="CM70" s="42"/>
      <c r="CN70" s="42"/>
      <c r="CO70" s="42"/>
      <c r="CP70" s="42"/>
      <c r="CQ70" s="42"/>
      <c r="CR70" s="42"/>
      <c r="CS70" s="42"/>
      <c r="CT70" s="42"/>
      <c r="CU70" s="42"/>
      <c r="CV70" s="42"/>
      <c r="CW70" s="42"/>
      <c r="CX70" s="42"/>
      <c r="CY70" s="42"/>
      <c r="CZ70" s="42"/>
      <c r="DA70" s="42"/>
      <c r="DB70" s="42"/>
      <c r="DC70" s="42"/>
      <c r="DD70" s="42"/>
      <c r="DE70" s="42"/>
      <c r="DF70" s="42"/>
      <c r="DG70" s="42"/>
      <c r="DH70" s="42"/>
      <c r="DI70" s="42"/>
      <c r="DJ70" s="42"/>
      <c r="DK70" s="42"/>
      <c r="DL70" s="42"/>
      <c r="DM70" s="42"/>
      <c r="DN70" s="42"/>
      <c r="DO70" s="42"/>
      <c r="DP70" s="42"/>
      <c r="DQ70" s="42"/>
      <c r="DR70" s="42"/>
      <c r="DS70" s="42"/>
      <c r="DT70" s="43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</row>
    <row r="71" spans="2:141" ht="15" thickBot="1" x14ac:dyDescent="0.35">
      <c r="B71" s="13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 t="s">
        <v>34</v>
      </c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60" t="s">
        <v>49</v>
      </c>
      <c r="BD71" s="61"/>
      <c r="BE71" s="61"/>
      <c r="BF71" s="61"/>
      <c r="BG71" s="61"/>
      <c r="BH71" s="61"/>
      <c r="BI71" s="61"/>
      <c r="BJ71" s="62"/>
      <c r="BL71" s="13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 t="s">
        <v>33</v>
      </c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7"/>
      <c r="DM71" s="60" t="s">
        <v>49</v>
      </c>
      <c r="DN71" s="61"/>
      <c r="DO71" s="61"/>
      <c r="DP71" s="61"/>
      <c r="DQ71" s="61"/>
      <c r="DR71" s="61"/>
      <c r="DS71" s="61"/>
      <c r="DT71" s="62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</row>
    <row r="72" spans="2:141" ht="15" thickBot="1" x14ac:dyDescent="0.35">
      <c r="B72" s="41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 t="s">
        <v>39</v>
      </c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3"/>
      <c r="AB72" s="5"/>
      <c r="AC72" s="41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 t="s">
        <v>38</v>
      </c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63"/>
      <c r="BD72" s="64"/>
      <c r="BE72" s="64"/>
      <c r="BF72" s="64"/>
      <c r="BG72" s="64"/>
      <c r="BH72" s="64"/>
      <c r="BI72" s="64"/>
      <c r="BJ72" s="65"/>
      <c r="BL72" s="41"/>
      <c r="BM72" s="42"/>
      <c r="BN72" s="42"/>
      <c r="BO72" s="42"/>
      <c r="BP72" s="42"/>
      <c r="BQ72" s="42"/>
      <c r="BR72" s="42"/>
      <c r="BS72" s="42"/>
      <c r="BT72" s="42"/>
      <c r="BU72" s="42"/>
      <c r="BV72" s="42"/>
      <c r="BW72" s="42"/>
      <c r="BX72" s="42"/>
      <c r="BY72" s="42"/>
      <c r="BZ72" s="42" t="s">
        <v>40</v>
      </c>
      <c r="CA72" s="42"/>
      <c r="CB72" s="42"/>
      <c r="CC72" s="42"/>
      <c r="CD72" s="42"/>
      <c r="CE72" s="42"/>
      <c r="CF72" s="42"/>
      <c r="CG72" s="42"/>
      <c r="CH72" s="42"/>
      <c r="CI72" s="42"/>
      <c r="CJ72" s="42"/>
      <c r="CK72" s="43"/>
      <c r="CL72" s="5"/>
      <c r="CM72" s="41"/>
      <c r="CN72" s="42"/>
      <c r="CO72" s="42"/>
      <c r="CP72" s="42"/>
      <c r="CQ72" s="42"/>
      <c r="CR72" s="42"/>
      <c r="CS72" s="42"/>
      <c r="CT72" s="42"/>
      <c r="CU72" s="42"/>
      <c r="CV72" s="42"/>
      <c r="CW72" s="42"/>
      <c r="CX72" s="42"/>
      <c r="CY72" s="42"/>
      <c r="CZ72" s="42"/>
      <c r="DA72" s="42" t="s">
        <v>41</v>
      </c>
      <c r="DB72" s="42"/>
      <c r="DC72" s="42"/>
      <c r="DD72" s="42"/>
      <c r="DE72" s="42"/>
      <c r="DF72" s="42"/>
      <c r="DG72" s="42"/>
      <c r="DH72" s="42"/>
      <c r="DI72" s="42"/>
      <c r="DJ72" s="42"/>
      <c r="DK72" s="42"/>
      <c r="DL72" s="43"/>
      <c r="DM72" s="63"/>
      <c r="DN72" s="64"/>
      <c r="DO72" s="64"/>
      <c r="DP72" s="64"/>
      <c r="DQ72" s="64"/>
      <c r="DR72" s="64"/>
      <c r="DS72" s="64"/>
      <c r="DT72" s="6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</row>
    <row r="73" spans="2:141" x14ac:dyDescent="0.3">
      <c r="B73" s="4"/>
      <c r="C73" s="5"/>
      <c r="D73" s="5"/>
      <c r="E73" s="5" t="s">
        <v>1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6"/>
      <c r="AB73" s="5"/>
      <c r="AC73" s="4"/>
      <c r="AD73" s="5"/>
      <c r="AE73" s="5"/>
      <c r="AF73" s="5" t="s">
        <v>1</v>
      </c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4"/>
      <c r="BD73" s="5"/>
      <c r="BE73" s="5"/>
      <c r="BF73" s="5"/>
      <c r="BG73" s="5"/>
      <c r="BH73" s="5"/>
      <c r="BI73" s="5"/>
      <c r="BJ73" s="6"/>
      <c r="BL73" s="4"/>
      <c r="BM73" s="5"/>
      <c r="BN73" s="5"/>
      <c r="BO73" s="5" t="s">
        <v>1</v>
      </c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6"/>
      <c r="CL73" s="5"/>
      <c r="CM73" s="4"/>
      <c r="CN73" s="5"/>
      <c r="CO73" s="5"/>
      <c r="CP73" s="5" t="s">
        <v>1</v>
      </c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6"/>
      <c r="DM73" s="4"/>
      <c r="DN73" s="5"/>
      <c r="DO73" s="5"/>
      <c r="DP73" s="5"/>
      <c r="DQ73" s="5"/>
      <c r="DR73" s="5"/>
      <c r="DS73" s="5"/>
      <c r="DT73" s="6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</row>
    <row r="74" spans="2:141" x14ac:dyDescent="0.3">
      <c r="B74" s="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 t="s">
        <v>6</v>
      </c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6"/>
      <c r="AB74" s="5"/>
      <c r="AC74" s="4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 t="s">
        <v>6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4"/>
      <c r="BD74" s="5"/>
      <c r="BE74" s="5"/>
      <c r="BF74" s="5"/>
      <c r="BG74" s="5"/>
      <c r="BH74" s="5"/>
      <c r="BI74" s="5"/>
      <c r="BJ74" s="6"/>
      <c r="BL74" s="4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 t="s">
        <v>6</v>
      </c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6"/>
      <c r="CL74" s="5"/>
      <c r="CM74" s="4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 t="s">
        <v>6</v>
      </c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6"/>
      <c r="DM74" s="4"/>
      <c r="DN74" s="5"/>
      <c r="DO74" s="5"/>
      <c r="DP74" s="5"/>
      <c r="DQ74" s="5"/>
      <c r="DR74" s="5"/>
      <c r="DS74" s="5"/>
      <c r="DT74" s="6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</row>
    <row r="75" spans="2:141" x14ac:dyDescent="0.3">
      <c r="B75" s="4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7">
        <f>C$7</f>
        <v>0</v>
      </c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6"/>
      <c r="AB75" s="5"/>
      <c r="AC75" s="4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38">
        <f>F$7</f>
        <v>1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4"/>
      <c r="BD75" s="5"/>
      <c r="BE75" s="5"/>
      <c r="BF75" s="5"/>
      <c r="BG75" s="5"/>
      <c r="BH75" s="5"/>
      <c r="BI75" s="5"/>
      <c r="BJ75" s="6"/>
      <c r="BL75" s="4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7">
        <f>I$7</f>
        <v>0</v>
      </c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6"/>
      <c r="CL75" s="5"/>
      <c r="CM75" s="4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38">
        <f>L$7</f>
        <v>1</v>
      </c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6"/>
      <c r="DM75" s="4"/>
      <c r="DN75" s="5"/>
      <c r="DO75" s="5"/>
      <c r="DP75" s="5"/>
      <c r="DQ75" s="5"/>
      <c r="DR75" s="5"/>
      <c r="DS75" s="5"/>
      <c r="DT75" s="6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</row>
    <row r="76" spans="2:141" x14ac:dyDescent="0.3">
      <c r="B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7">
        <f>C$8</f>
        <v>1</v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6"/>
      <c r="AB76" s="5"/>
      <c r="AC76" s="4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39">
        <f>F$8</f>
        <v>0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4"/>
      <c r="BD76" s="5"/>
      <c r="BE76" s="5"/>
      <c r="BF76" s="5"/>
      <c r="BG76" s="5"/>
      <c r="BH76" s="5"/>
      <c r="BI76" s="5"/>
      <c r="BJ76" s="6"/>
      <c r="BL76" s="4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7">
        <f>I$8</f>
        <v>0</v>
      </c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6"/>
      <c r="CL76" s="5"/>
      <c r="CM76" s="4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39">
        <f>L$8</f>
        <v>1</v>
      </c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6"/>
      <c r="DM76" s="4"/>
      <c r="DN76" s="5"/>
      <c r="DO76" s="5"/>
      <c r="DP76" s="5"/>
      <c r="DQ76" s="5"/>
      <c r="DR76" s="5"/>
      <c r="DS76" s="5"/>
      <c r="DT76" s="6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</row>
    <row r="77" spans="2:141" x14ac:dyDescent="0.3">
      <c r="B77" s="4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7">
        <f>C$9</f>
        <v>0</v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6"/>
      <c r="AB77" s="5"/>
      <c r="AC77" s="4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39">
        <f>F$9</f>
        <v>1</v>
      </c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4"/>
      <c r="BD77" s="5"/>
      <c r="BE77" s="5"/>
      <c r="BF77" s="5"/>
      <c r="BG77" s="5"/>
      <c r="BH77" s="5"/>
      <c r="BI77" s="5"/>
      <c r="BJ77" s="6"/>
      <c r="BL77" s="4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7">
        <f>I$9</f>
        <v>1</v>
      </c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6"/>
      <c r="CL77" s="5"/>
      <c r="CM77" s="4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39">
        <f>L$9</f>
        <v>0</v>
      </c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6"/>
      <c r="DM77" s="4"/>
      <c r="DN77" s="5"/>
      <c r="DO77" s="5"/>
      <c r="DP77" s="5"/>
      <c r="DQ77" s="5"/>
      <c r="DR77" s="5"/>
      <c r="DS77" s="5"/>
      <c r="DT77" s="6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</row>
    <row r="78" spans="2:141" x14ac:dyDescent="0.3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7">
        <f>C$10</f>
        <v>1</v>
      </c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6"/>
      <c r="AB78" s="5"/>
      <c r="AC78" s="4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40">
        <f>F$10</f>
        <v>0</v>
      </c>
      <c r="AP78" s="5"/>
      <c r="AQ78" s="5"/>
      <c r="AR78" s="5"/>
      <c r="AS78" s="5"/>
      <c r="AT78" s="5"/>
      <c r="AU78" s="5"/>
      <c r="AV78" s="8"/>
      <c r="AW78" s="5"/>
      <c r="AX78" s="5"/>
      <c r="AY78" s="5"/>
      <c r="AZ78" s="5"/>
      <c r="BA78" s="5"/>
      <c r="BB78" s="5"/>
      <c r="BC78" s="4"/>
      <c r="BD78" s="5"/>
      <c r="BE78" s="5"/>
      <c r="BF78" s="5"/>
      <c r="BG78" s="5"/>
      <c r="BH78" s="5"/>
      <c r="BI78" s="5"/>
      <c r="BJ78" s="6"/>
      <c r="BL78" s="4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7">
        <f>I$10</f>
        <v>1</v>
      </c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6"/>
      <c r="CL78" s="5"/>
      <c r="CM78" s="4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40">
        <f>L$10</f>
        <v>0</v>
      </c>
      <c r="CZ78" s="5"/>
      <c r="DA78" s="5"/>
      <c r="DB78" s="5"/>
      <c r="DC78" s="5"/>
      <c r="DD78" s="5"/>
      <c r="DE78" s="5"/>
      <c r="DF78" s="8"/>
      <c r="DG78" s="5"/>
      <c r="DH78" s="5"/>
      <c r="DI78" s="5"/>
      <c r="DJ78" s="5"/>
      <c r="DK78" s="5"/>
      <c r="DL78" s="6"/>
      <c r="DM78" s="4"/>
      <c r="DN78" s="5"/>
      <c r="DO78" s="5"/>
      <c r="DP78" s="5"/>
      <c r="DQ78" s="5"/>
      <c r="DR78" s="5"/>
      <c r="DS78" s="5"/>
      <c r="DT78" s="6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</row>
    <row r="79" spans="2:141" x14ac:dyDescent="0.3">
      <c r="B79" s="4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8" t="s">
        <v>7</v>
      </c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6"/>
      <c r="AB79" s="5"/>
      <c r="AC79" s="4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8" t="s">
        <v>7</v>
      </c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4"/>
      <c r="BD79" s="5"/>
      <c r="BE79" s="5"/>
      <c r="BF79" s="5"/>
      <c r="BG79" s="5"/>
      <c r="BH79" s="5"/>
      <c r="BI79" s="5"/>
      <c r="BJ79" s="6"/>
      <c r="BL79" s="4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8" t="s">
        <v>7</v>
      </c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6"/>
      <c r="CL79" s="5"/>
      <c r="CM79" s="4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8" t="s">
        <v>7</v>
      </c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6"/>
      <c r="DM79" s="4"/>
      <c r="DN79" s="5"/>
      <c r="DO79" s="5"/>
      <c r="DP79" s="5"/>
      <c r="DQ79" s="5"/>
      <c r="DR79" s="5"/>
      <c r="DS79" s="5"/>
      <c r="DT79" s="6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</row>
    <row r="80" spans="2:141" x14ac:dyDescent="0.3">
      <c r="B80" s="4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6"/>
      <c r="AB80" s="5"/>
      <c r="AC80" s="4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4"/>
      <c r="BD80" s="5"/>
      <c r="BE80" s="5"/>
      <c r="BF80" s="5"/>
      <c r="BG80" s="5"/>
      <c r="BH80" s="5"/>
      <c r="BI80" s="5"/>
      <c r="BJ80" s="6"/>
      <c r="BL80" s="4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6"/>
      <c r="CL80" s="5"/>
      <c r="CM80" s="4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6"/>
      <c r="DM80" s="4"/>
      <c r="DN80" s="5"/>
      <c r="DO80" s="5"/>
      <c r="DP80" s="5"/>
      <c r="DQ80" s="5"/>
      <c r="DR80" s="5"/>
      <c r="DS80" s="5"/>
      <c r="DT80" s="6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</row>
    <row r="81" spans="2:141" x14ac:dyDescent="0.3">
      <c r="B81" s="4"/>
      <c r="C81" s="18"/>
      <c r="D81" s="19"/>
      <c r="E81" s="19" t="s">
        <v>22</v>
      </c>
      <c r="F81" s="19"/>
      <c r="G81" s="19"/>
      <c r="H81" s="19"/>
      <c r="I81" s="19"/>
      <c r="J81" s="19"/>
      <c r="K81" s="19"/>
      <c r="L81" s="19"/>
      <c r="M81" s="19"/>
      <c r="N81" s="20"/>
      <c r="O81" s="5"/>
      <c r="P81" s="5"/>
      <c r="Q81" s="5"/>
      <c r="R81" s="5"/>
      <c r="S81" s="18" t="s">
        <v>27</v>
      </c>
      <c r="T81" s="19"/>
      <c r="U81" s="19"/>
      <c r="V81" s="19"/>
      <c r="W81" s="19"/>
      <c r="X81" s="19"/>
      <c r="Y81" s="19"/>
      <c r="Z81" s="20"/>
      <c r="AA81" s="6"/>
      <c r="AB81" s="5"/>
      <c r="AC81" s="4"/>
      <c r="AD81" s="18"/>
      <c r="AE81" s="19"/>
      <c r="AF81" s="19" t="s">
        <v>22</v>
      </c>
      <c r="AG81" s="19"/>
      <c r="AH81" s="19"/>
      <c r="AI81" s="19"/>
      <c r="AJ81" s="19"/>
      <c r="AK81" s="19"/>
      <c r="AL81" s="19"/>
      <c r="AM81" s="19"/>
      <c r="AN81" s="19"/>
      <c r="AO81" s="20"/>
      <c r="AP81" s="5"/>
      <c r="AQ81" s="5"/>
      <c r="AR81" s="5"/>
      <c r="AS81" s="5"/>
      <c r="AT81" s="18" t="s">
        <v>27</v>
      </c>
      <c r="AU81" s="19"/>
      <c r="AV81" s="19"/>
      <c r="AW81" s="19"/>
      <c r="AX81" s="19"/>
      <c r="AY81" s="19"/>
      <c r="AZ81" s="19"/>
      <c r="BA81" s="20"/>
      <c r="BB81" s="5"/>
      <c r="BC81" s="4"/>
      <c r="BD81" s="5"/>
      <c r="BE81" s="5"/>
      <c r="BF81" s="5"/>
      <c r="BG81" s="5"/>
      <c r="BH81" s="5"/>
      <c r="BI81" s="5"/>
      <c r="BJ81" s="6"/>
      <c r="BL81" s="4"/>
      <c r="BM81" s="18"/>
      <c r="BN81" s="19"/>
      <c r="BO81" s="19" t="s">
        <v>22</v>
      </c>
      <c r="BP81" s="19"/>
      <c r="BQ81" s="19"/>
      <c r="BR81" s="19"/>
      <c r="BS81" s="19"/>
      <c r="BT81" s="19"/>
      <c r="BU81" s="19"/>
      <c r="BV81" s="19"/>
      <c r="BW81" s="19"/>
      <c r="BX81" s="20"/>
      <c r="BY81" s="5"/>
      <c r="BZ81" s="5"/>
      <c r="CA81" s="5"/>
      <c r="CB81" s="5"/>
      <c r="CC81" s="18" t="s">
        <v>27</v>
      </c>
      <c r="CD81" s="19"/>
      <c r="CE81" s="19"/>
      <c r="CF81" s="19"/>
      <c r="CG81" s="19"/>
      <c r="CH81" s="19"/>
      <c r="CI81" s="19"/>
      <c r="CJ81" s="20"/>
      <c r="CK81" s="6"/>
      <c r="CL81" s="5"/>
      <c r="CM81" s="4"/>
      <c r="CN81" s="18"/>
      <c r="CO81" s="19"/>
      <c r="CP81" s="19" t="s">
        <v>22</v>
      </c>
      <c r="CQ81" s="19"/>
      <c r="CR81" s="19"/>
      <c r="CS81" s="19"/>
      <c r="CT81" s="19"/>
      <c r="CU81" s="19"/>
      <c r="CV81" s="19"/>
      <c r="CW81" s="19"/>
      <c r="CX81" s="19"/>
      <c r="CY81" s="20"/>
      <c r="CZ81" s="5"/>
      <c r="DA81" s="5"/>
      <c r="DB81" s="5"/>
      <c r="DC81" s="5"/>
      <c r="DD81" s="18" t="s">
        <v>27</v>
      </c>
      <c r="DE81" s="19"/>
      <c r="DF81" s="19"/>
      <c r="DG81" s="19"/>
      <c r="DH81" s="19"/>
      <c r="DI81" s="19"/>
      <c r="DJ81" s="19"/>
      <c r="DK81" s="20"/>
      <c r="DL81" s="6"/>
      <c r="DM81" s="4"/>
      <c r="DN81" s="5"/>
      <c r="DO81" s="5"/>
      <c r="DP81" s="5"/>
      <c r="DQ81" s="5"/>
      <c r="DR81" s="5"/>
      <c r="DS81" s="5"/>
      <c r="DT81" s="6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</row>
    <row r="82" spans="2:141" x14ac:dyDescent="0.3">
      <c r="B82" s="4"/>
      <c r="C82" s="21" t="s">
        <v>2</v>
      </c>
      <c r="D82" s="5"/>
      <c r="E82" s="5"/>
      <c r="F82" s="5"/>
      <c r="G82" s="5"/>
      <c r="H82" s="5" t="s">
        <v>6</v>
      </c>
      <c r="I82" s="5"/>
      <c r="J82" s="5" t="s">
        <v>3</v>
      </c>
      <c r="K82" s="5"/>
      <c r="L82" s="5" t="s">
        <v>4</v>
      </c>
      <c r="M82" s="5"/>
      <c r="N82" s="22" t="s">
        <v>5</v>
      </c>
      <c r="O82" s="5"/>
      <c r="P82" s="5"/>
      <c r="Q82" s="5"/>
      <c r="R82" s="5"/>
      <c r="S82" s="21" t="s">
        <v>28</v>
      </c>
      <c r="T82" s="5"/>
      <c r="U82" s="5" t="s">
        <v>30</v>
      </c>
      <c r="V82" s="5"/>
      <c r="W82" s="5" t="s">
        <v>26</v>
      </c>
      <c r="X82" s="5"/>
      <c r="Y82" s="5"/>
      <c r="Z82" s="22"/>
      <c r="AA82" s="6"/>
      <c r="AB82" s="5"/>
      <c r="AC82" s="4"/>
      <c r="AD82" s="21" t="s">
        <v>2</v>
      </c>
      <c r="AE82" s="5"/>
      <c r="AF82" s="5"/>
      <c r="AG82" s="5"/>
      <c r="AH82" s="5"/>
      <c r="AI82" s="5" t="s">
        <v>6</v>
      </c>
      <c r="AJ82" s="5"/>
      <c r="AK82" s="5" t="s">
        <v>3</v>
      </c>
      <c r="AL82" s="5"/>
      <c r="AM82" s="5" t="s">
        <v>4</v>
      </c>
      <c r="AN82" s="5"/>
      <c r="AO82" s="22" t="s">
        <v>5</v>
      </c>
      <c r="AP82" s="5"/>
      <c r="AQ82" s="5"/>
      <c r="AR82" s="5"/>
      <c r="AS82" s="5"/>
      <c r="AT82" s="21" t="s">
        <v>28</v>
      </c>
      <c r="AU82" s="5"/>
      <c r="AV82" s="5" t="s">
        <v>30</v>
      </c>
      <c r="AW82" s="5"/>
      <c r="AX82" s="5" t="s">
        <v>31</v>
      </c>
      <c r="AY82" s="5"/>
      <c r="AZ82" s="5"/>
      <c r="BA82" s="22"/>
      <c r="BB82" s="5"/>
      <c r="BC82" s="4"/>
      <c r="BD82" s="5" t="s">
        <v>50</v>
      </c>
      <c r="BE82" s="5"/>
      <c r="BF82" s="5" t="s">
        <v>2</v>
      </c>
      <c r="BG82" s="5"/>
      <c r="BH82" s="5"/>
      <c r="BI82" s="5"/>
      <c r="BJ82" s="6"/>
      <c r="BL82" s="4"/>
      <c r="BM82" s="21" t="s">
        <v>2</v>
      </c>
      <c r="BN82" s="5"/>
      <c r="BO82" s="5"/>
      <c r="BP82" s="5"/>
      <c r="BQ82" s="5"/>
      <c r="BR82" s="5" t="s">
        <v>6</v>
      </c>
      <c r="BS82" s="5"/>
      <c r="BT82" s="5" t="s">
        <v>3</v>
      </c>
      <c r="BU82" s="5"/>
      <c r="BV82" s="5" t="s">
        <v>4</v>
      </c>
      <c r="BW82" s="5"/>
      <c r="BX82" s="22" t="s">
        <v>5</v>
      </c>
      <c r="BY82" s="5"/>
      <c r="BZ82" s="5"/>
      <c r="CA82" s="5"/>
      <c r="CB82" s="5"/>
      <c r="CC82" s="21" t="s">
        <v>28</v>
      </c>
      <c r="CD82" s="5"/>
      <c r="CE82" s="5" t="s">
        <v>30</v>
      </c>
      <c r="CF82" s="5"/>
      <c r="CG82" s="5" t="s">
        <v>26</v>
      </c>
      <c r="CH82" s="5"/>
      <c r="CI82" s="5"/>
      <c r="CJ82" s="22"/>
      <c r="CK82" s="6"/>
      <c r="CL82" s="5"/>
      <c r="CM82" s="4"/>
      <c r="CN82" s="21" t="s">
        <v>2</v>
      </c>
      <c r="CO82" s="5"/>
      <c r="CP82" s="5"/>
      <c r="CQ82" s="5"/>
      <c r="CR82" s="5"/>
      <c r="CS82" s="5" t="s">
        <v>6</v>
      </c>
      <c r="CT82" s="5"/>
      <c r="CU82" s="5" t="s">
        <v>3</v>
      </c>
      <c r="CV82" s="5"/>
      <c r="CW82" s="5" t="s">
        <v>4</v>
      </c>
      <c r="CX82" s="5"/>
      <c r="CY82" s="22" t="s">
        <v>5</v>
      </c>
      <c r="CZ82" s="5"/>
      <c r="DA82" s="5"/>
      <c r="DB82" s="5"/>
      <c r="DC82" s="5"/>
      <c r="DD82" s="21" t="s">
        <v>28</v>
      </c>
      <c r="DE82" s="5"/>
      <c r="DF82" s="5" t="s">
        <v>30</v>
      </c>
      <c r="DG82" s="5"/>
      <c r="DH82" s="5" t="s">
        <v>31</v>
      </c>
      <c r="DI82" s="5"/>
      <c r="DJ82" s="5"/>
      <c r="DK82" s="22"/>
      <c r="DL82" s="6"/>
      <c r="DM82" s="4"/>
      <c r="DN82" s="5" t="s">
        <v>50</v>
      </c>
      <c r="DO82" s="5"/>
      <c r="DP82" s="5" t="s">
        <v>2</v>
      </c>
      <c r="DQ82" s="5"/>
      <c r="DR82" s="5"/>
      <c r="DS82" s="5"/>
      <c r="DT82" s="6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</row>
    <row r="83" spans="2:141" x14ac:dyDescent="0.3">
      <c r="B83" s="4"/>
      <c r="C83" s="55">
        <f t="shared" ref="C83:F85" si="41">DP55</f>
        <v>-0.30220441325114256</v>
      </c>
      <c r="D83" s="56">
        <f t="shared" si="41"/>
        <v>0.55283794436862788</v>
      </c>
      <c r="E83" s="56">
        <f t="shared" si="41"/>
        <v>-0.1435568422217737</v>
      </c>
      <c r="F83" s="56">
        <f t="shared" si="41"/>
        <v>1.0314855153979967</v>
      </c>
      <c r="G83" s="5"/>
      <c r="H83" s="10">
        <f>N75</f>
        <v>0</v>
      </c>
      <c r="I83" s="5"/>
      <c r="J83" s="7">
        <f>DN55</f>
        <v>3.9281102146854222E-2</v>
      </c>
      <c r="K83" s="5"/>
      <c r="L83" s="10">
        <f>(C83*H83 + D83*H84 + E83*H85 + F83*H86) + J83</f>
        <v>1.6236045619134789</v>
      </c>
      <c r="M83" s="5"/>
      <c r="N83" s="22">
        <f>1 / ( 1 + 2.71828^(-L83))</f>
        <v>0.83529149297022953</v>
      </c>
      <c r="O83" s="5"/>
      <c r="P83" s="5"/>
      <c r="Q83" s="5"/>
      <c r="R83" s="5"/>
      <c r="S83" s="21">
        <f xml:space="preserve"> (C91*S91 + C92*S92) * (N83 * (1 - N83))</f>
        <v>-6.8006759345991211E-3</v>
      </c>
      <c r="T83" s="5"/>
      <c r="U83" s="5">
        <f>S83</f>
        <v>-6.8006759345991211E-3</v>
      </c>
      <c r="V83" s="5"/>
      <c r="W83" s="5">
        <f>N75*U83</f>
        <v>0</v>
      </c>
      <c r="X83" s="5">
        <f>N76*U83</f>
        <v>-6.8006759345991211E-3</v>
      </c>
      <c r="Y83" s="5">
        <f>N77*U83</f>
        <v>0</v>
      </c>
      <c r="Z83" s="22">
        <f>N78*U83</f>
        <v>-6.8006759345991211E-3</v>
      </c>
      <c r="AA83" s="6"/>
      <c r="AB83" s="5"/>
      <c r="AC83" s="4"/>
      <c r="AD83" s="55">
        <f>C83</f>
        <v>-0.30220441325114256</v>
      </c>
      <c r="AE83" s="56">
        <f t="shared" ref="AE83:AE85" si="42">D83</f>
        <v>0.55283794436862788</v>
      </c>
      <c r="AF83" s="56">
        <f t="shared" ref="AF83:AF85" si="43">E83</f>
        <v>-0.1435568422217737</v>
      </c>
      <c r="AG83" s="56">
        <f t="shared" ref="AG83:AG85" si="44">F83</f>
        <v>1.0314855153979967</v>
      </c>
      <c r="AH83" s="5"/>
      <c r="AI83" s="10">
        <f>AO75</f>
        <v>1</v>
      </c>
      <c r="AJ83" s="5"/>
      <c r="AK83" s="7">
        <f>J83</f>
        <v>3.9281102146854222E-2</v>
      </c>
      <c r="AL83" s="5"/>
      <c r="AM83" s="10">
        <f>(AD83*AI83 + AE83*AI84 + AF83*AI85 + AG83*AI86) + AK83</f>
        <v>-0.40648015332606202</v>
      </c>
      <c r="AN83" s="5"/>
      <c r="AO83" s="22">
        <f>1 / ( 1 + 2.71828^(-AM83))</f>
        <v>0.39975647950117055</v>
      </c>
      <c r="AP83" s="5"/>
      <c r="AQ83" s="5"/>
      <c r="AR83" s="5"/>
      <c r="AS83" s="5"/>
      <c r="AT83" s="21">
        <f xml:space="preserve"> (AD91*AT91 + AD92*AT92) * (AO83 * (1 - AO83))</f>
        <v>1.0679765976834675E-2</v>
      </c>
      <c r="AU83" s="5"/>
      <c r="AV83" s="5">
        <f>AT83</f>
        <v>1.0679765976834675E-2</v>
      </c>
      <c r="AW83" s="5"/>
      <c r="AX83" s="5">
        <f>AO75*AV83</f>
        <v>1.0679765976834675E-2</v>
      </c>
      <c r="AY83" s="5">
        <f>AO76*AV83</f>
        <v>0</v>
      </c>
      <c r="AZ83" s="5">
        <f>AO77*AV83</f>
        <v>1.0679765976834675E-2</v>
      </c>
      <c r="BA83" s="22">
        <f>AO78*AV83</f>
        <v>0</v>
      </c>
      <c r="BB83" s="5"/>
      <c r="BC83" s="4"/>
      <c r="BD83" s="35">
        <f>J83-($S$9/2)*(U83 + AV83)</f>
        <v>1.9885651935676454E-2</v>
      </c>
      <c r="BE83" s="5"/>
      <c r="BF83" s="18">
        <f>C83-($S$9/2)*(W83 + AX83)</f>
        <v>-0.35560324313531594</v>
      </c>
      <c r="BG83" s="19">
        <f t="shared" ref="BG83:BG85" si="45">D83-($S$9/2)*(X83 + AY83)</f>
        <v>0.58684132404162348</v>
      </c>
      <c r="BH83" s="19">
        <f t="shared" ref="BH83:BH85" si="46">E83-($S$9/2)*(Y83 + AZ83)</f>
        <v>-0.19695567210594708</v>
      </c>
      <c r="BI83" s="20">
        <f t="shared" ref="BI83" si="47">F83-($S$9/2)*(Z83 + BA83)</f>
        <v>1.0654888950709922</v>
      </c>
      <c r="BJ83" s="6"/>
      <c r="BL83" s="4"/>
      <c r="BM83" s="55">
        <f>BF83</f>
        <v>-0.35560324313531594</v>
      </c>
      <c r="BN83" s="56">
        <f t="shared" ref="BN83:BN85" si="48">BG83</f>
        <v>0.58684132404162348</v>
      </c>
      <c r="BO83" s="56">
        <f t="shared" ref="BO83:BO85" si="49">BH83</f>
        <v>-0.19695567210594708</v>
      </c>
      <c r="BP83" s="56">
        <f t="shared" ref="BP83:BP85" si="50">BI83</f>
        <v>1.0654888950709922</v>
      </c>
      <c r="BQ83" s="5"/>
      <c r="BR83" s="10">
        <f>BX75</f>
        <v>0</v>
      </c>
      <c r="BS83" s="5"/>
      <c r="BT83" s="7">
        <f>BD83</f>
        <v>1.9885651935676454E-2</v>
      </c>
      <c r="BU83" s="5"/>
      <c r="BV83" s="10">
        <f>(BM83*BR83 + BN83*BR84 + BO83*BR85 + BP83*BR86) + BT83</f>
        <v>0.88841887490072158</v>
      </c>
      <c r="BW83" s="5"/>
      <c r="BX83" s="22">
        <f>1 / ( 1 + 2.71828^(-BV83))</f>
        <v>0.70856365271048205</v>
      </c>
      <c r="BY83" s="5"/>
      <c r="BZ83" s="5"/>
      <c r="CA83" s="5"/>
      <c r="CB83" s="5"/>
      <c r="CC83" s="21">
        <f xml:space="preserve"> (BM91*CC91 + BM92*CC92) * (BX83 * (1 - BX83))</f>
        <v>-1.2747177712426764E-2</v>
      </c>
      <c r="CD83" s="5"/>
      <c r="CE83" s="5">
        <f>CC83</f>
        <v>-1.2747177712426764E-2</v>
      </c>
      <c r="CF83" s="5"/>
      <c r="CG83" s="5">
        <f>BX75*CE83</f>
        <v>0</v>
      </c>
      <c r="CH83" s="5">
        <f>BX76*CE83</f>
        <v>0</v>
      </c>
      <c r="CI83" s="5">
        <f>BX77*CE83</f>
        <v>-1.2747177712426764E-2</v>
      </c>
      <c r="CJ83" s="22">
        <f>BX78*CE83</f>
        <v>-1.2747177712426764E-2</v>
      </c>
      <c r="CK83" s="6"/>
      <c r="CL83" s="5"/>
      <c r="CM83" s="4"/>
      <c r="CN83" s="55">
        <f>BF83</f>
        <v>-0.35560324313531594</v>
      </c>
      <c r="CO83" s="56">
        <f t="shared" ref="CO83:CO85" si="51">BG83</f>
        <v>0.58684132404162348</v>
      </c>
      <c r="CP83" s="56">
        <f t="shared" ref="CP83:CP85" si="52">BH83</f>
        <v>-0.19695567210594708</v>
      </c>
      <c r="CQ83" s="56">
        <f t="shared" ref="CQ83:CQ85" si="53">BI83</f>
        <v>1.0654888950709922</v>
      </c>
      <c r="CR83" s="5"/>
      <c r="CS83" s="10">
        <f>CY75</f>
        <v>1</v>
      </c>
      <c r="CT83" s="5"/>
      <c r="CU83" s="7">
        <f>BD83</f>
        <v>1.9885651935676454E-2</v>
      </c>
      <c r="CV83" s="5"/>
      <c r="CW83" s="10">
        <f>(CN83*CS83 + CO83*CS84 + CP83*CS85 + CQ83*CS86) + CU83</f>
        <v>0.25112373284198397</v>
      </c>
      <c r="CX83" s="5"/>
      <c r="CY83" s="22">
        <f>1 / ( 1 + 2.71828^(-CW83))</f>
        <v>0.56245302891422588</v>
      </c>
      <c r="CZ83" s="5"/>
      <c r="DA83" s="5"/>
      <c r="DB83" s="5"/>
      <c r="DC83" s="5"/>
      <c r="DD83" s="21">
        <f xml:space="preserve"> (CN91*DD91 + CN92*DD92) * (CY83 * (1 - CY83))</f>
        <v>2.6816606862784715E-2</v>
      </c>
      <c r="DE83" s="5"/>
      <c r="DF83" s="5">
        <f>DD83</f>
        <v>2.6816606862784715E-2</v>
      </c>
      <c r="DG83" s="5"/>
      <c r="DH83" s="5">
        <f>CY75*DF83</f>
        <v>2.6816606862784715E-2</v>
      </c>
      <c r="DI83" s="5">
        <f>CY76*DF83</f>
        <v>2.6816606862784715E-2</v>
      </c>
      <c r="DJ83" s="5">
        <f>CY77*DF83</f>
        <v>0</v>
      </c>
      <c r="DK83" s="22">
        <f>CY78*DF83</f>
        <v>0</v>
      </c>
      <c r="DL83" s="6"/>
      <c r="DM83" s="4"/>
      <c r="DN83" s="35">
        <f>BT83-($S$9/2)*(CE83 + DF83)</f>
        <v>-5.0461493816113298E-2</v>
      </c>
      <c r="DO83" s="5"/>
      <c r="DP83" s="18">
        <f>BM83-($S$9/2)*(CG83 + DH83)</f>
        <v>-0.48968627744923954</v>
      </c>
      <c r="DQ83" s="19">
        <f t="shared" ref="DQ83:DQ85" si="54">BN83-($S$9/2)*(CH83 + DI83)</f>
        <v>0.45275828972769994</v>
      </c>
      <c r="DR83" s="19">
        <f t="shared" ref="DR83:DR85" si="55">BO83-($S$9/2)*(CI83 + DJ83)</f>
        <v>-0.13321978354381325</v>
      </c>
      <c r="DS83" s="20">
        <f t="shared" ref="DS83" si="56">BP83-($S$9/2)*(CJ83 + DK83)</f>
        <v>1.129224783633126</v>
      </c>
      <c r="DT83" s="6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</row>
    <row r="84" spans="2:141" x14ac:dyDescent="0.3">
      <c r="B84" s="4"/>
      <c r="C84" s="55">
        <f t="shared" si="41"/>
        <v>-1.2430372581834765</v>
      </c>
      <c r="D84" s="56">
        <f t="shared" si="41"/>
        <v>-0.41660545238254443</v>
      </c>
      <c r="E84" s="56">
        <f t="shared" si="41"/>
        <v>-0.32276686608877991</v>
      </c>
      <c r="F84" s="56">
        <f t="shared" si="41"/>
        <v>1.073664939712152</v>
      </c>
      <c r="G84" s="5"/>
      <c r="H84" s="10">
        <f>N76</f>
        <v>1</v>
      </c>
      <c r="I84" s="5"/>
      <c r="J84" s="7">
        <f t="shared" ref="J84" si="57">DN56</f>
        <v>-0.21937231847132443</v>
      </c>
      <c r="K84" s="5"/>
      <c r="L84" s="10">
        <f>(C84*H83 + D84*H84 + E84*H85 + F84*H86) + J84</f>
        <v>0.43768716885828318</v>
      </c>
      <c r="M84" s="5"/>
      <c r="N84" s="22">
        <f>1 / ( 1 + 2.71828^(-L84))</f>
        <v>0.60770772141947138</v>
      </c>
      <c r="O84" s="5"/>
      <c r="P84" s="5"/>
      <c r="Q84" s="5"/>
      <c r="R84" s="5"/>
      <c r="S84" s="21">
        <f xml:space="preserve"> (D91*S91 + D92*S92) * (N84 * (1 - N84))</f>
        <v>-4.5006295252476937E-2</v>
      </c>
      <c r="T84" s="5"/>
      <c r="U84" s="5">
        <f>S84</f>
        <v>-4.5006295252476937E-2</v>
      </c>
      <c r="V84" s="5"/>
      <c r="W84" s="5">
        <f>N75*U84</f>
        <v>0</v>
      </c>
      <c r="X84" s="5">
        <f>N76*U84</f>
        <v>-4.5006295252476937E-2</v>
      </c>
      <c r="Y84" s="5">
        <f>N77*U84</f>
        <v>0</v>
      </c>
      <c r="Z84" s="22">
        <f>N78*U84</f>
        <v>-4.5006295252476937E-2</v>
      </c>
      <c r="AA84" s="6"/>
      <c r="AB84" s="5"/>
      <c r="AC84" s="4"/>
      <c r="AD84" s="55">
        <f>C84</f>
        <v>-1.2430372581834765</v>
      </c>
      <c r="AE84" s="56">
        <f t="shared" si="42"/>
        <v>-0.41660545238254443</v>
      </c>
      <c r="AF84" s="56">
        <f t="shared" si="43"/>
        <v>-0.32276686608877991</v>
      </c>
      <c r="AG84" s="56">
        <f t="shared" si="44"/>
        <v>1.073664939712152</v>
      </c>
      <c r="AH84" s="5"/>
      <c r="AI84" s="10">
        <f>AO76</f>
        <v>0</v>
      </c>
      <c r="AJ84" s="5"/>
      <c r="AK84" s="7">
        <f>J84</f>
        <v>-0.21937231847132443</v>
      </c>
      <c r="AL84" s="5"/>
      <c r="AM84" s="10">
        <f>(AD84*AI83 + AE84*AI84 + AF84*AI85 + AG84*AI86) + AK84</f>
        <v>-1.7851764427435808</v>
      </c>
      <c r="AN84" s="5"/>
      <c r="AO84" s="22">
        <f>1 / ( 1 + 2.71828^(-AM84))</f>
        <v>0.14366527217445355</v>
      </c>
      <c r="AP84" s="5"/>
      <c r="AQ84" s="5"/>
      <c r="AR84" s="5"/>
      <c r="AS84" s="5"/>
      <c r="AT84" s="21">
        <f xml:space="preserve"> (AE91*AT91 + AE92*AT92) * (AO84 * (1 - AO84))</f>
        <v>2.2389849391000416E-2</v>
      </c>
      <c r="AU84" s="5"/>
      <c r="AV84" s="5">
        <f>AT84</f>
        <v>2.2389849391000416E-2</v>
      </c>
      <c r="AW84" s="5"/>
      <c r="AX84" s="5">
        <f>AO75*AV84</f>
        <v>2.2389849391000416E-2</v>
      </c>
      <c r="AY84" s="5">
        <f>AO76*AV84</f>
        <v>0</v>
      </c>
      <c r="AZ84" s="5">
        <f>AO77*AV84</f>
        <v>2.2389849391000416E-2</v>
      </c>
      <c r="BA84" s="22">
        <f>AO78*AV84</f>
        <v>0</v>
      </c>
      <c r="BB84" s="5"/>
      <c r="BC84" s="4"/>
      <c r="BD84" s="36">
        <f>J84-($S$9/2)*(U84 + AV84)</f>
        <v>-0.10629008916394184</v>
      </c>
      <c r="BE84" s="5"/>
      <c r="BF84" s="21">
        <f>C84-($S$9/2)*(W84 + AX84)</f>
        <v>-1.3549865051384786</v>
      </c>
      <c r="BG84" s="5">
        <f t="shared" si="45"/>
        <v>-0.19157397612015975</v>
      </c>
      <c r="BH84" s="5">
        <f t="shared" si="46"/>
        <v>-0.43471611304378199</v>
      </c>
      <c r="BI84" s="22">
        <f>F84-($S$9/2)*(Z84 + BA84)</f>
        <v>1.2986964159745367</v>
      </c>
      <c r="BJ84" s="6"/>
      <c r="BL84" s="4"/>
      <c r="BM84" s="55">
        <f>BF84</f>
        <v>-1.3549865051384786</v>
      </c>
      <c r="BN84" s="56">
        <f t="shared" si="48"/>
        <v>-0.19157397612015975</v>
      </c>
      <c r="BO84" s="56">
        <f t="shared" si="49"/>
        <v>-0.43471611304378199</v>
      </c>
      <c r="BP84" s="56">
        <f t="shared" si="50"/>
        <v>1.2986964159745367</v>
      </c>
      <c r="BQ84" s="5"/>
      <c r="BR84" s="10">
        <f>BX76</f>
        <v>0</v>
      </c>
      <c r="BS84" s="5"/>
      <c r="BT84" s="7">
        <f>BD84</f>
        <v>-0.10629008916394184</v>
      </c>
      <c r="BU84" s="5"/>
      <c r="BV84" s="10">
        <f>(BM84*BR83 + BN84*BR84 + BO84*BR85 + BP84*BR86) + BT84</f>
        <v>0.75769021376681289</v>
      </c>
      <c r="BW84" s="5"/>
      <c r="BX84" s="22">
        <f>1 / ( 1 + 2.71828^(-BV84))</f>
        <v>0.68085193352373408</v>
      </c>
      <c r="BY84" s="5"/>
      <c r="BZ84" s="5"/>
      <c r="CA84" s="5"/>
      <c r="CB84" s="5"/>
      <c r="CC84" s="21">
        <f xml:space="preserve"> (BN91*CC91 + BN92*CC92) * (BX84 * (1 - BX84))</f>
        <v>-3.4730797876813824E-2</v>
      </c>
      <c r="CD84" s="5"/>
      <c r="CE84" s="5">
        <f>CC84</f>
        <v>-3.4730797876813824E-2</v>
      </c>
      <c r="CF84" s="5"/>
      <c r="CG84" s="5">
        <f>BX75*CE84</f>
        <v>0</v>
      </c>
      <c r="CH84" s="5">
        <f>BX76*CE84</f>
        <v>0</v>
      </c>
      <c r="CI84" s="5">
        <f>BX77*CE84</f>
        <v>-3.4730797876813824E-2</v>
      </c>
      <c r="CJ84" s="22">
        <f>BX78*CE84</f>
        <v>-3.4730797876813824E-2</v>
      </c>
      <c r="CK84" s="6"/>
      <c r="CL84" s="5"/>
      <c r="CM84" s="4"/>
      <c r="CN84" s="55">
        <f>BF84</f>
        <v>-1.3549865051384786</v>
      </c>
      <c r="CO84" s="56">
        <f t="shared" si="51"/>
        <v>-0.19157397612015975</v>
      </c>
      <c r="CP84" s="56">
        <f t="shared" si="52"/>
        <v>-0.43471611304378199</v>
      </c>
      <c r="CQ84" s="56">
        <f t="shared" si="53"/>
        <v>1.2986964159745367</v>
      </c>
      <c r="CR84" s="5"/>
      <c r="CS84" s="10">
        <f>CY76</f>
        <v>1</v>
      </c>
      <c r="CT84" s="5"/>
      <c r="CU84" s="7">
        <f>BD84</f>
        <v>-0.10629008916394184</v>
      </c>
      <c r="CV84" s="5"/>
      <c r="CW84" s="10">
        <f>(CN84*CS83 + CO84*CS84 + CP84*CS85 + CQ84*CS86) + CU84</f>
        <v>-1.6528505704225802</v>
      </c>
      <c r="CX84" s="5"/>
      <c r="CY84" s="22">
        <f>1 / ( 1 + 2.71828^(-CW84))</f>
        <v>0.16072420889258235</v>
      </c>
      <c r="CZ84" s="5"/>
      <c r="DA84" s="5"/>
      <c r="DB84" s="5"/>
      <c r="DC84" s="5"/>
      <c r="DD84" s="21">
        <f xml:space="preserve"> (CO91*DD91 + CO92*DD92) * (CY84 * (1 - CY84))</f>
        <v>3.6441044879686101E-2</v>
      </c>
      <c r="DE84" s="5"/>
      <c r="DF84" s="5">
        <f>DD84</f>
        <v>3.6441044879686101E-2</v>
      </c>
      <c r="DG84" s="5"/>
      <c r="DH84" s="5">
        <f>CY75*DF84</f>
        <v>3.6441044879686101E-2</v>
      </c>
      <c r="DI84" s="5">
        <f>CY76*DF84</f>
        <v>3.6441044879686101E-2</v>
      </c>
      <c r="DJ84" s="5">
        <f>CY77*DF84</f>
        <v>0</v>
      </c>
      <c r="DK84" s="22">
        <f>CY78*DF84</f>
        <v>0</v>
      </c>
      <c r="DL84" s="6"/>
      <c r="DM84" s="4"/>
      <c r="DN84" s="36">
        <f>BT84-($S$9/2)*(CE84 + DF84)</f>
        <v>-0.11484132417830323</v>
      </c>
      <c r="DO84" s="5"/>
      <c r="DP84" s="21">
        <f>BM84-($S$9/2)*(CG84 + DH84)</f>
        <v>-1.5371917295369091</v>
      </c>
      <c r="DQ84" s="5">
        <f t="shared" si="54"/>
        <v>-0.37377920051859026</v>
      </c>
      <c r="DR84" s="5">
        <f t="shared" si="55"/>
        <v>-0.26106212365971287</v>
      </c>
      <c r="DS84" s="22">
        <f>BP84-($S$9/2)*(CJ84 + DK84)</f>
        <v>1.4723504053586058</v>
      </c>
      <c r="DT84" s="6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</row>
    <row r="85" spans="2:141" x14ac:dyDescent="0.3">
      <c r="B85" s="4"/>
      <c r="C85" s="55">
        <f t="shared" si="41"/>
        <v>-7.3080834760450797E-2</v>
      </c>
      <c r="D85" s="56">
        <f t="shared" si="41"/>
        <v>0.5123516400628878</v>
      </c>
      <c r="E85" s="56">
        <f t="shared" si="41"/>
        <v>-0.47016948848326195</v>
      </c>
      <c r="F85" s="56">
        <f t="shared" si="41"/>
        <v>-0.54473701365992333</v>
      </c>
      <c r="G85" s="5"/>
      <c r="H85" s="10">
        <f>N77</f>
        <v>0</v>
      </c>
      <c r="I85" s="5"/>
      <c r="J85" s="7">
        <f>DN57</f>
        <v>-0.32781784842037426</v>
      </c>
      <c r="K85" s="5"/>
      <c r="L85" s="10">
        <f>(C85*H83 + D85*H84 + E85*H85 + F85*H86) + J85</f>
        <v>-0.36020322201740979</v>
      </c>
      <c r="M85" s="5"/>
      <c r="N85" s="22">
        <f>1 / ( 1 + 2.71828^(-L85))</f>
        <v>0.41091043116174064</v>
      </c>
      <c r="O85" s="5"/>
      <c r="P85" s="5"/>
      <c r="Q85" s="5"/>
      <c r="R85" s="5"/>
      <c r="S85" s="21">
        <f xml:space="preserve"> (E91*S91 + E92*S92) * (N85 * (1 - N85))</f>
        <v>7.1996864913801218E-3</v>
      </c>
      <c r="T85" s="5"/>
      <c r="U85" s="5">
        <f>S85</f>
        <v>7.1996864913801218E-3</v>
      </c>
      <c r="V85" s="5"/>
      <c r="W85" s="5">
        <f>N75*U85</f>
        <v>0</v>
      </c>
      <c r="X85" s="5">
        <f>N76*U85</f>
        <v>7.1996864913801218E-3</v>
      </c>
      <c r="Y85" s="5">
        <f>N77*U85</f>
        <v>0</v>
      </c>
      <c r="Z85" s="22">
        <f>N78*U85</f>
        <v>7.1996864913801218E-3</v>
      </c>
      <c r="AA85" s="6"/>
      <c r="AB85" s="5"/>
      <c r="AC85" s="4"/>
      <c r="AD85" s="55">
        <f>C85</f>
        <v>-7.3080834760450797E-2</v>
      </c>
      <c r="AE85" s="56">
        <f t="shared" si="42"/>
        <v>0.5123516400628878</v>
      </c>
      <c r="AF85" s="56">
        <f t="shared" si="43"/>
        <v>-0.47016948848326195</v>
      </c>
      <c r="AG85" s="56">
        <f t="shared" si="44"/>
        <v>-0.54473701365992333</v>
      </c>
      <c r="AH85" s="5"/>
      <c r="AI85" s="10">
        <f>AO77</f>
        <v>1</v>
      </c>
      <c r="AJ85" s="5"/>
      <c r="AK85" s="7">
        <f>J85</f>
        <v>-0.32781784842037426</v>
      </c>
      <c r="AL85" s="5"/>
      <c r="AM85" s="10">
        <f>(AD85*AI83 + AE85*AI84 + AF85*AI85 + AG85*AI86) + AK85</f>
        <v>-0.8710681716640869</v>
      </c>
      <c r="AN85" s="5"/>
      <c r="AO85" s="22">
        <f>1 / ( 1 + 2.71828^(-AM85))</f>
        <v>0.29503220818373771</v>
      </c>
      <c r="AP85" s="5"/>
      <c r="AQ85" s="5"/>
      <c r="AR85" s="5"/>
      <c r="AS85" s="5"/>
      <c r="AT85" s="21">
        <f xml:space="preserve"> (AF91*AT91 + AF92*AT92) * (AO85 * (1 - AO85))</f>
        <v>-4.8679398192598821E-3</v>
      </c>
      <c r="AU85" s="5"/>
      <c r="AV85" s="5">
        <f>AT85</f>
        <v>-4.8679398192598821E-3</v>
      </c>
      <c r="AW85" s="5"/>
      <c r="AX85" s="5">
        <f>AO75*AV85</f>
        <v>-4.8679398192598821E-3</v>
      </c>
      <c r="AY85" s="5">
        <f>AO76*AV85</f>
        <v>0</v>
      </c>
      <c r="AZ85" s="5">
        <f>AO77*AV85</f>
        <v>-4.8679398192598821E-3</v>
      </c>
      <c r="BA85" s="22">
        <f>AO78*AV85</f>
        <v>0</v>
      </c>
      <c r="BB85" s="5"/>
      <c r="BC85" s="4"/>
      <c r="BD85" s="37">
        <f>J85-($S$9/2)*(U85 + AV85)</f>
        <v>-0.33947658178097545</v>
      </c>
      <c r="BE85" s="5"/>
      <c r="BF85" s="25">
        <f>C85-($S$9/2)*(W85 + AX85)</f>
        <v>-4.8741135664151385E-2</v>
      </c>
      <c r="BG85" s="26">
        <f t="shared" si="45"/>
        <v>0.47635320760598721</v>
      </c>
      <c r="BH85" s="26">
        <f t="shared" si="46"/>
        <v>-0.44582978938696255</v>
      </c>
      <c r="BI85" s="28">
        <f>F85-($S$9/2)*(Z85 + BA85)</f>
        <v>-0.58073544611682393</v>
      </c>
      <c r="BJ85" s="6"/>
      <c r="BL85" s="4"/>
      <c r="BM85" s="55">
        <f>BF85</f>
        <v>-4.8741135664151385E-2</v>
      </c>
      <c r="BN85" s="56">
        <f t="shared" si="48"/>
        <v>0.47635320760598721</v>
      </c>
      <c r="BO85" s="56">
        <f t="shared" si="49"/>
        <v>-0.44582978938696255</v>
      </c>
      <c r="BP85" s="56">
        <f t="shared" si="50"/>
        <v>-0.58073544611682393</v>
      </c>
      <c r="BQ85" s="5"/>
      <c r="BR85" s="10">
        <f>BX77</f>
        <v>1</v>
      </c>
      <c r="BS85" s="5"/>
      <c r="BT85" s="7">
        <f>BD85</f>
        <v>-0.33947658178097545</v>
      </c>
      <c r="BU85" s="5"/>
      <c r="BV85" s="10">
        <f>(BM85*BR83 + BN85*BR84 + BO85*BR85 + BP85*BR86) + BT85</f>
        <v>-1.3660418172847619</v>
      </c>
      <c r="BW85" s="5"/>
      <c r="BX85" s="22">
        <f>1 / ( 1 + 2.71828^(-BV85))</f>
        <v>0.20326025200454928</v>
      </c>
      <c r="BY85" s="5"/>
      <c r="BZ85" s="5"/>
      <c r="CA85" s="5"/>
      <c r="CB85" s="5"/>
      <c r="CC85" s="21">
        <f xml:space="preserve"> (BO91*CC91 + BO92*CC92) * (BX85 * (1 - BX85))</f>
        <v>2.2666525125869638E-4</v>
      </c>
      <c r="CD85" s="5"/>
      <c r="CE85" s="5">
        <f>CC85</f>
        <v>2.2666525125869638E-4</v>
      </c>
      <c r="CF85" s="5"/>
      <c r="CG85" s="5">
        <f>BX75*CE85</f>
        <v>0</v>
      </c>
      <c r="CH85" s="5">
        <f>BX76*CE85</f>
        <v>0</v>
      </c>
      <c r="CI85" s="5">
        <f>BX77*CE85</f>
        <v>2.2666525125869638E-4</v>
      </c>
      <c r="CJ85" s="22">
        <f>BX78*CE85</f>
        <v>2.2666525125869638E-4</v>
      </c>
      <c r="CK85" s="6"/>
      <c r="CL85" s="5"/>
      <c r="CM85" s="4"/>
      <c r="CN85" s="55">
        <f>BF85</f>
        <v>-4.8741135664151385E-2</v>
      </c>
      <c r="CO85" s="56">
        <f t="shared" si="51"/>
        <v>0.47635320760598721</v>
      </c>
      <c r="CP85" s="56">
        <f t="shared" si="52"/>
        <v>-0.44582978938696255</v>
      </c>
      <c r="CQ85" s="56">
        <f t="shared" si="53"/>
        <v>-0.58073544611682393</v>
      </c>
      <c r="CR85" s="5"/>
      <c r="CS85" s="10">
        <f>CY77</f>
        <v>0</v>
      </c>
      <c r="CT85" s="5"/>
      <c r="CU85" s="7">
        <f>BD85</f>
        <v>-0.33947658178097545</v>
      </c>
      <c r="CV85" s="5"/>
      <c r="CW85" s="10">
        <f>(CN85*CS83 + CO85*CS84 + CP85*CS85 + CQ85*CS86) + CU85</f>
        <v>8.8135490160860364E-2</v>
      </c>
      <c r="CX85" s="5"/>
      <c r="CY85" s="22">
        <f>1 / ( 1 + 2.71828^(-CW85))</f>
        <v>0.52201960580683859</v>
      </c>
      <c r="CZ85" s="5"/>
      <c r="DA85" s="5"/>
      <c r="DB85" s="5"/>
      <c r="DC85" s="5"/>
      <c r="DD85" s="21">
        <f xml:space="preserve"> (CP91*DD91 + CP92*DD92) * (CY85 * (1 - CY85))</f>
        <v>-3.839349007660134E-3</v>
      </c>
      <c r="DE85" s="5"/>
      <c r="DF85" s="5">
        <f>DD85</f>
        <v>-3.839349007660134E-3</v>
      </c>
      <c r="DG85" s="5"/>
      <c r="DH85" s="5">
        <f>CY75*DF85</f>
        <v>-3.839349007660134E-3</v>
      </c>
      <c r="DI85" s="5">
        <f>CY76*DF85</f>
        <v>-3.839349007660134E-3</v>
      </c>
      <c r="DJ85" s="5">
        <f>CY77*DF85</f>
        <v>0</v>
      </c>
      <c r="DK85" s="22">
        <f>CY78*DF85</f>
        <v>0</v>
      </c>
      <c r="DL85" s="6"/>
      <c r="DM85" s="4"/>
      <c r="DN85" s="37">
        <f>BT85-($S$9/2)*(CE85 + DF85)</f>
        <v>-0.32141316299896827</v>
      </c>
      <c r="DO85" s="5"/>
      <c r="DP85" s="25">
        <f>BM85-($S$9/2)*(CG85 + DH85)</f>
        <v>-2.9544390625850715E-2</v>
      </c>
      <c r="DQ85" s="26">
        <f t="shared" si="54"/>
        <v>0.49554995264428786</v>
      </c>
      <c r="DR85" s="26">
        <f t="shared" si="55"/>
        <v>-0.44696311564325603</v>
      </c>
      <c r="DS85" s="28">
        <f>BP85-($S$9/2)*(CJ85 + DK85)</f>
        <v>-0.5818687723731174</v>
      </c>
      <c r="DT85" s="6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</row>
    <row r="86" spans="2:141" x14ac:dyDescent="0.3">
      <c r="B86" s="4"/>
      <c r="C86" s="21"/>
      <c r="D86" s="5"/>
      <c r="E86" s="12" t="s">
        <v>0</v>
      </c>
      <c r="F86" s="5"/>
      <c r="G86" s="5"/>
      <c r="H86" s="10">
        <f>N78</f>
        <v>1</v>
      </c>
      <c r="I86" s="5"/>
      <c r="J86" s="8" t="s">
        <v>8</v>
      </c>
      <c r="K86" s="5"/>
      <c r="L86" s="8" t="s">
        <v>8</v>
      </c>
      <c r="M86" s="5"/>
      <c r="N86" s="23" t="s">
        <v>8</v>
      </c>
      <c r="O86" s="5"/>
      <c r="P86" s="5"/>
      <c r="Q86" s="5"/>
      <c r="R86" s="5"/>
      <c r="S86" s="30" t="s">
        <v>8</v>
      </c>
      <c r="T86" s="26"/>
      <c r="U86" s="27" t="s">
        <v>8</v>
      </c>
      <c r="V86" s="26"/>
      <c r="W86" s="26"/>
      <c r="X86" s="26"/>
      <c r="Y86" s="27" t="s">
        <v>0</v>
      </c>
      <c r="Z86" s="28"/>
      <c r="AA86" s="6"/>
      <c r="AB86" s="5"/>
      <c r="AC86" s="4"/>
      <c r="AD86" s="21"/>
      <c r="AE86" s="5"/>
      <c r="AF86" s="12" t="s">
        <v>0</v>
      </c>
      <c r="AG86" s="5"/>
      <c r="AH86" s="5"/>
      <c r="AI86" s="10">
        <f>AO78</f>
        <v>0</v>
      </c>
      <c r="AJ86" s="5"/>
      <c r="AK86" s="57" t="s">
        <v>8</v>
      </c>
      <c r="AL86" s="5"/>
      <c r="AM86" s="8" t="s">
        <v>8</v>
      </c>
      <c r="AN86" s="5"/>
      <c r="AO86" s="23" t="s">
        <v>8</v>
      </c>
      <c r="AP86" s="5"/>
      <c r="AQ86" s="5"/>
      <c r="AR86" s="5"/>
      <c r="AS86" s="5"/>
      <c r="AT86" s="30" t="s">
        <v>8</v>
      </c>
      <c r="AU86" s="26"/>
      <c r="AV86" s="27" t="s">
        <v>8</v>
      </c>
      <c r="AW86" s="26"/>
      <c r="AX86" s="26"/>
      <c r="AY86" s="26"/>
      <c r="AZ86" s="27" t="s">
        <v>0</v>
      </c>
      <c r="BA86" s="28"/>
      <c r="BB86" s="5"/>
      <c r="BC86" s="4"/>
      <c r="BD86" s="12" t="s">
        <v>51</v>
      </c>
      <c r="BE86" s="5"/>
      <c r="BF86" s="5"/>
      <c r="BG86" s="5"/>
      <c r="BH86" s="5"/>
      <c r="BI86" s="5"/>
      <c r="BJ86" s="6"/>
      <c r="BL86" s="4"/>
      <c r="BM86" s="21"/>
      <c r="BN86" s="5"/>
      <c r="BO86" s="12" t="s">
        <v>0</v>
      </c>
      <c r="BP86" s="5"/>
      <c r="BQ86" s="5"/>
      <c r="BR86" s="10">
        <f>BX78</f>
        <v>1</v>
      </c>
      <c r="BS86" s="5"/>
      <c r="BT86" s="57" t="s">
        <v>8</v>
      </c>
      <c r="BU86" s="5"/>
      <c r="BV86" s="8" t="s">
        <v>8</v>
      </c>
      <c r="BW86" s="5"/>
      <c r="BX86" s="23" t="s">
        <v>8</v>
      </c>
      <c r="BY86" s="5"/>
      <c r="BZ86" s="5"/>
      <c r="CA86" s="5"/>
      <c r="CB86" s="5"/>
      <c r="CC86" s="30" t="s">
        <v>8</v>
      </c>
      <c r="CD86" s="26"/>
      <c r="CE86" s="27" t="s">
        <v>8</v>
      </c>
      <c r="CF86" s="26"/>
      <c r="CG86" s="26"/>
      <c r="CH86" s="26"/>
      <c r="CI86" s="27" t="s">
        <v>0</v>
      </c>
      <c r="CJ86" s="28"/>
      <c r="CK86" s="6"/>
      <c r="CL86" s="5"/>
      <c r="CM86" s="4"/>
      <c r="CN86" s="21"/>
      <c r="CO86" s="5"/>
      <c r="CP86" s="12" t="s">
        <v>0</v>
      </c>
      <c r="CQ86" s="5"/>
      <c r="CR86" s="5"/>
      <c r="CS86" s="10">
        <f>CY78</f>
        <v>0</v>
      </c>
      <c r="CT86" s="5"/>
      <c r="CU86" s="8" t="s">
        <v>8</v>
      </c>
      <c r="CV86" s="5"/>
      <c r="CW86" s="8" t="s">
        <v>8</v>
      </c>
      <c r="CX86" s="5"/>
      <c r="CY86" s="23" t="s">
        <v>8</v>
      </c>
      <c r="CZ86" s="5"/>
      <c r="DA86" s="5"/>
      <c r="DB86" s="5"/>
      <c r="DC86" s="5"/>
      <c r="DD86" s="30" t="s">
        <v>8</v>
      </c>
      <c r="DE86" s="26"/>
      <c r="DF86" s="27" t="s">
        <v>8</v>
      </c>
      <c r="DG86" s="26"/>
      <c r="DH86" s="26"/>
      <c r="DI86" s="26"/>
      <c r="DJ86" s="27" t="s">
        <v>0</v>
      </c>
      <c r="DK86" s="28"/>
      <c r="DL86" s="6"/>
      <c r="DM86" s="4"/>
      <c r="DN86" s="12" t="s">
        <v>51</v>
      </c>
      <c r="DO86" s="5"/>
      <c r="DP86" s="5"/>
      <c r="DQ86" s="5"/>
      <c r="DR86" s="5"/>
      <c r="DS86" s="5"/>
      <c r="DT86" s="6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</row>
    <row r="87" spans="2:141" x14ac:dyDescent="0.3">
      <c r="B87" s="4"/>
      <c r="C87" s="25"/>
      <c r="D87" s="26"/>
      <c r="E87" s="26"/>
      <c r="F87" s="26"/>
      <c r="G87" s="26"/>
      <c r="H87" s="27" t="s">
        <v>7</v>
      </c>
      <c r="I87" s="26"/>
      <c r="J87" s="26"/>
      <c r="K87" s="26"/>
      <c r="L87" s="26"/>
      <c r="M87" s="26"/>
      <c r="N87" s="28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6"/>
      <c r="AB87" s="5"/>
      <c r="AC87" s="4"/>
      <c r="AD87" s="25"/>
      <c r="AE87" s="26"/>
      <c r="AF87" s="26"/>
      <c r="AG87" s="26"/>
      <c r="AH87" s="26"/>
      <c r="AI87" s="27" t="s">
        <v>7</v>
      </c>
      <c r="AJ87" s="26"/>
      <c r="AK87" s="58"/>
      <c r="AL87" s="26"/>
      <c r="AM87" s="26"/>
      <c r="AN87" s="26"/>
      <c r="AO87" s="28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4"/>
      <c r="BD87" s="5"/>
      <c r="BE87" s="5"/>
      <c r="BF87" s="5"/>
      <c r="BG87" s="5"/>
      <c r="BH87" s="5"/>
      <c r="BI87" s="5"/>
      <c r="BJ87" s="6"/>
      <c r="BL87" s="4"/>
      <c r="BM87" s="25"/>
      <c r="BN87" s="26"/>
      <c r="BO87" s="26"/>
      <c r="BP87" s="26"/>
      <c r="BQ87" s="26"/>
      <c r="BR87" s="27" t="s">
        <v>7</v>
      </c>
      <c r="BS87" s="26"/>
      <c r="BT87" s="58"/>
      <c r="BU87" s="26"/>
      <c r="BV87" s="26"/>
      <c r="BW87" s="26"/>
      <c r="BX87" s="28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6"/>
      <c r="CL87" s="5"/>
      <c r="CM87" s="4"/>
      <c r="CN87" s="25"/>
      <c r="CO87" s="26"/>
      <c r="CP87" s="26"/>
      <c r="CQ87" s="26"/>
      <c r="CR87" s="26"/>
      <c r="CS87" s="27" t="s">
        <v>7</v>
      </c>
      <c r="CT87" s="26"/>
      <c r="CU87" s="26"/>
      <c r="CV87" s="26"/>
      <c r="CW87" s="26"/>
      <c r="CX87" s="26"/>
      <c r="CY87" s="28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6"/>
      <c r="DM87" s="4"/>
      <c r="DN87" s="5"/>
      <c r="DO87" s="5"/>
      <c r="DP87" s="5"/>
      <c r="DQ87" s="5"/>
      <c r="DR87" s="5"/>
      <c r="DS87" s="5"/>
      <c r="DT87" s="6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</row>
    <row r="88" spans="2:141" x14ac:dyDescent="0.3">
      <c r="B88" s="4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6"/>
      <c r="AB88" s="5"/>
      <c r="AC88" s="4"/>
      <c r="AD88" s="5"/>
      <c r="AE88" s="5"/>
      <c r="AF88" s="5"/>
      <c r="AG88" s="5"/>
      <c r="AH88" s="5"/>
      <c r="AI88" s="5"/>
      <c r="AJ88" s="5"/>
      <c r="AK88" s="56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4"/>
      <c r="BD88" s="5"/>
      <c r="BE88" s="5"/>
      <c r="BF88" s="5"/>
      <c r="BG88" s="5"/>
      <c r="BH88" s="5"/>
      <c r="BI88" s="5"/>
      <c r="BJ88" s="6"/>
      <c r="BL88" s="4"/>
      <c r="BM88" s="5"/>
      <c r="BN88" s="5"/>
      <c r="BO88" s="5"/>
      <c r="BP88" s="5"/>
      <c r="BQ88" s="5"/>
      <c r="BR88" s="5"/>
      <c r="BS88" s="5"/>
      <c r="BT88" s="56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6"/>
      <c r="CL88" s="5"/>
      <c r="CM88" s="4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6"/>
      <c r="DM88" s="4"/>
      <c r="DN88" s="5"/>
      <c r="DO88" s="5"/>
      <c r="DP88" s="5"/>
      <c r="DQ88" s="5"/>
      <c r="DR88" s="5"/>
      <c r="DS88" s="5"/>
      <c r="DT88" s="6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</row>
    <row r="89" spans="2:141" x14ac:dyDescent="0.3">
      <c r="B89" s="4"/>
      <c r="C89" s="18"/>
      <c r="D89" s="19"/>
      <c r="E89" s="19" t="s">
        <v>23</v>
      </c>
      <c r="F89" s="19"/>
      <c r="G89" s="19"/>
      <c r="H89" s="19"/>
      <c r="I89" s="19"/>
      <c r="J89" s="19"/>
      <c r="K89" s="19"/>
      <c r="L89" s="19"/>
      <c r="M89" s="19"/>
      <c r="N89" s="20"/>
      <c r="O89" s="5"/>
      <c r="P89" s="5"/>
      <c r="Q89" s="5"/>
      <c r="R89" s="5"/>
      <c r="S89" s="18" t="s">
        <v>24</v>
      </c>
      <c r="T89" s="19"/>
      <c r="U89" s="19"/>
      <c r="V89" s="19"/>
      <c r="W89" s="19"/>
      <c r="X89" s="19"/>
      <c r="Y89" s="19"/>
      <c r="Z89" s="20"/>
      <c r="AA89" s="6"/>
      <c r="AB89" s="5"/>
      <c r="AC89" s="4"/>
      <c r="AD89" s="18"/>
      <c r="AE89" s="19"/>
      <c r="AF89" s="19" t="s">
        <v>23</v>
      </c>
      <c r="AG89" s="19"/>
      <c r="AH89" s="19"/>
      <c r="AI89" s="19"/>
      <c r="AJ89" s="19"/>
      <c r="AK89" s="59"/>
      <c r="AL89" s="19"/>
      <c r="AM89" s="19"/>
      <c r="AN89" s="19"/>
      <c r="AO89" s="20"/>
      <c r="AP89" s="5"/>
      <c r="AQ89" s="5"/>
      <c r="AR89" s="5"/>
      <c r="AS89" s="5"/>
      <c r="AT89" s="18" t="s">
        <v>24</v>
      </c>
      <c r="AU89" s="19"/>
      <c r="AV89" s="19"/>
      <c r="AW89" s="19"/>
      <c r="AX89" s="19"/>
      <c r="AY89" s="19"/>
      <c r="AZ89" s="19"/>
      <c r="BA89" s="20"/>
      <c r="BB89" s="5"/>
      <c r="BC89" s="4"/>
      <c r="BD89" s="5"/>
      <c r="BE89" s="5"/>
      <c r="BF89" s="5"/>
      <c r="BG89" s="5"/>
      <c r="BH89" s="5"/>
      <c r="BI89" s="5"/>
      <c r="BJ89" s="6"/>
      <c r="BL89" s="4"/>
      <c r="BM89" s="18"/>
      <c r="BN89" s="19"/>
      <c r="BO89" s="19" t="s">
        <v>23</v>
      </c>
      <c r="BP89" s="19"/>
      <c r="BQ89" s="19"/>
      <c r="BR89" s="19"/>
      <c r="BS89" s="19"/>
      <c r="BT89" s="59"/>
      <c r="BU89" s="19"/>
      <c r="BV89" s="19"/>
      <c r="BW89" s="19"/>
      <c r="BX89" s="20"/>
      <c r="BY89" s="5"/>
      <c r="BZ89" s="5"/>
      <c r="CA89" s="5"/>
      <c r="CB89" s="5"/>
      <c r="CC89" s="18" t="s">
        <v>24</v>
      </c>
      <c r="CD89" s="19"/>
      <c r="CE89" s="19"/>
      <c r="CF89" s="19"/>
      <c r="CG89" s="19"/>
      <c r="CH89" s="19"/>
      <c r="CI89" s="19"/>
      <c r="CJ89" s="20"/>
      <c r="CK89" s="6"/>
      <c r="CL89" s="5"/>
      <c r="CM89" s="4"/>
      <c r="CN89" s="18"/>
      <c r="CO89" s="19"/>
      <c r="CP89" s="19" t="s">
        <v>23</v>
      </c>
      <c r="CQ89" s="19"/>
      <c r="CR89" s="19"/>
      <c r="CS89" s="19"/>
      <c r="CT89" s="19"/>
      <c r="CU89" s="19"/>
      <c r="CV89" s="19"/>
      <c r="CW89" s="19"/>
      <c r="CX89" s="19"/>
      <c r="CY89" s="20"/>
      <c r="CZ89" s="5"/>
      <c r="DA89" s="5"/>
      <c r="DB89" s="5"/>
      <c r="DC89" s="5"/>
      <c r="DD89" s="18" t="s">
        <v>24</v>
      </c>
      <c r="DE89" s="19"/>
      <c r="DF89" s="19"/>
      <c r="DG89" s="19"/>
      <c r="DH89" s="19"/>
      <c r="DI89" s="19"/>
      <c r="DJ89" s="19"/>
      <c r="DK89" s="20"/>
      <c r="DL89" s="6"/>
      <c r="DM89" s="4"/>
      <c r="DN89" s="5"/>
      <c r="DO89" s="5"/>
      <c r="DP89" s="5"/>
      <c r="DQ89" s="5"/>
      <c r="DR89" s="5"/>
      <c r="DS89" s="5"/>
      <c r="DT89" s="6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</row>
    <row r="90" spans="2:141" x14ac:dyDescent="0.3">
      <c r="B90" s="4"/>
      <c r="C90" s="21" t="s">
        <v>9</v>
      </c>
      <c r="D90" s="5"/>
      <c r="E90" s="5"/>
      <c r="F90" s="5"/>
      <c r="G90" s="5"/>
      <c r="H90" s="5" t="s">
        <v>5</v>
      </c>
      <c r="I90" s="5"/>
      <c r="J90" s="5" t="s">
        <v>13</v>
      </c>
      <c r="K90" s="5"/>
      <c r="L90" s="5" t="s">
        <v>14</v>
      </c>
      <c r="M90" s="5"/>
      <c r="N90" s="22" t="s">
        <v>12</v>
      </c>
      <c r="O90" s="5"/>
      <c r="P90" s="5" t="s">
        <v>15</v>
      </c>
      <c r="Q90" s="10" t="s">
        <v>20</v>
      </c>
      <c r="R90" s="5"/>
      <c r="S90" s="21" t="s">
        <v>21</v>
      </c>
      <c r="T90" s="5"/>
      <c r="U90" s="5" t="s">
        <v>29</v>
      </c>
      <c r="V90" s="5"/>
      <c r="W90" s="5" t="s">
        <v>25</v>
      </c>
      <c r="X90" s="5"/>
      <c r="Y90" s="5"/>
      <c r="Z90" s="22"/>
      <c r="AA90" s="6"/>
      <c r="AB90" s="5"/>
      <c r="AC90" s="4"/>
      <c r="AD90" s="21" t="s">
        <v>9</v>
      </c>
      <c r="AE90" s="5"/>
      <c r="AF90" s="5"/>
      <c r="AG90" s="5"/>
      <c r="AH90" s="5"/>
      <c r="AI90" s="5" t="s">
        <v>5</v>
      </c>
      <c r="AJ90" s="5"/>
      <c r="AK90" s="56" t="s">
        <v>13</v>
      </c>
      <c r="AL90" s="5"/>
      <c r="AM90" s="5" t="s">
        <v>14</v>
      </c>
      <c r="AN90" s="5"/>
      <c r="AO90" s="22" t="s">
        <v>12</v>
      </c>
      <c r="AP90" s="5"/>
      <c r="AQ90" s="5" t="s">
        <v>15</v>
      </c>
      <c r="AR90" s="10" t="s">
        <v>20</v>
      </c>
      <c r="AS90" s="5"/>
      <c r="AT90" s="21" t="s">
        <v>21</v>
      </c>
      <c r="AU90" s="5"/>
      <c r="AV90" s="5" t="s">
        <v>29</v>
      </c>
      <c r="AW90" s="5"/>
      <c r="AX90" s="5" t="s">
        <v>32</v>
      </c>
      <c r="AY90" s="5"/>
      <c r="AZ90" s="5"/>
      <c r="BA90" s="22"/>
      <c r="BB90" s="5"/>
      <c r="BC90" s="4"/>
      <c r="BD90" s="5" t="s">
        <v>52</v>
      </c>
      <c r="BE90" s="5"/>
      <c r="BF90" s="5" t="s">
        <v>9</v>
      </c>
      <c r="BG90" s="5"/>
      <c r="BH90" s="5"/>
      <c r="BI90" s="5"/>
      <c r="BJ90" s="6"/>
      <c r="BL90" s="4"/>
      <c r="BM90" s="21" t="s">
        <v>9</v>
      </c>
      <c r="BN90" s="5"/>
      <c r="BO90" s="5"/>
      <c r="BP90" s="5"/>
      <c r="BQ90" s="5"/>
      <c r="BR90" s="5" t="s">
        <v>5</v>
      </c>
      <c r="BS90" s="5"/>
      <c r="BT90" s="56" t="s">
        <v>13</v>
      </c>
      <c r="BU90" s="5"/>
      <c r="BV90" s="5" t="s">
        <v>14</v>
      </c>
      <c r="BW90" s="5"/>
      <c r="BX90" s="22" t="s">
        <v>12</v>
      </c>
      <c r="BY90" s="5"/>
      <c r="BZ90" s="5" t="s">
        <v>15</v>
      </c>
      <c r="CA90" s="10" t="s">
        <v>20</v>
      </c>
      <c r="CB90" s="5"/>
      <c r="CC90" s="21" t="s">
        <v>21</v>
      </c>
      <c r="CD90" s="5"/>
      <c r="CE90" s="5" t="s">
        <v>29</v>
      </c>
      <c r="CF90" s="5"/>
      <c r="CG90" s="5" t="s">
        <v>25</v>
      </c>
      <c r="CH90" s="5"/>
      <c r="CI90" s="5"/>
      <c r="CJ90" s="22"/>
      <c r="CK90" s="6"/>
      <c r="CL90" s="5"/>
      <c r="CM90" s="4"/>
      <c r="CN90" s="21" t="s">
        <v>9</v>
      </c>
      <c r="CO90" s="5"/>
      <c r="CP90" s="5"/>
      <c r="CQ90" s="5"/>
      <c r="CR90" s="5"/>
      <c r="CS90" s="5" t="s">
        <v>5</v>
      </c>
      <c r="CT90" s="5"/>
      <c r="CU90" s="5" t="s">
        <v>13</v>
      </c>
      <c r="CV90" s="5"/>
      <c r="CW90" s="5" t="s">
        <v>14</v>
      </c>
      <c r="CX90" s="5"/>
      <c r="CY90" s="22" t="s">
        <v>12</v>
      </c>
      <c r="CZ90" s="5"/>
      <c r="DA90" s="5" t="s">
        <v>15</v>
      </c>
      <c r="DB90" s="10" t="s">
        <v>20</v>
      </c>
      <c r="DC90" s="5"/>
      <c r="DD90" s="21" t="s">
        <v>21</v>
      </c>
      <c r="DE90" s="5"/>
      <c r="DF90" s="5" t="s">
        <v>29</v>
      </c>
      <c r="DG90" s="5"/>
      <c r="DH90" s="5" t="s">
        <v>32</v>
      </c>
      <c r="DI90" s="5"/>
      <c r="DJ90" s="5"/>
      <c r="DK90" s="22"/>
      <c r="DL90" s="6"/>
      <c r="DM90" s="4"/>
      <c r="DN90" s="5" t="s">
        <v>52</v>
      </c>
      <c r="DO90" s="5"/>
      <c r="DP90" s="5" t="s">
        <v>9</v>
      </c>
      <c r="DQ90" s="5"/>
      <c r="DR90" s="5"/>
      <c r="DS90" s="5"/>
      <c r="DT90" s="6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</row>
    <row r="91" spans="2:141" x14ac:dyDescent="0.3">
      <c r="B91" s="4"/>
      <c r="C91" s="55">
        <f t="shared" ref="C91:E92" si="58">DP63</f>
        <v>0.11775390088315886</v>
      </c>
      <c r="D91" s="56">
        <f t="shared" si="58"/>
        <v>-0.39306488394185629</v>
      </c>
      <c r="E91" s="56">
        <f t="shared" si="58"/>
        <v>-0.30778651332209772</v>
      </c>
      <c r="F91" s="5"/>
      <c r="G91" s="5"/>
      <c r="H91" s="10">
        <f>N83</f>
        <v>0.83529149297022953</v>
      </c>
      <c r="I91" s="5"/>
      <c r="J91" s="7">
        <f>DN63</f>
        <v>0.13434346195894897</v>
      </c>
      <c r="K91" s="5"/>
      <c r="L91" s="10">
        <f>(C91*H91 + D91*H92 + E91*H93 ) + J91</f>
        <v>-0.13263896025455529</v>
      </c>
      <c r="M91" s="5"/>
      <c r="N91" s="22">
        <f>1 / ( 1 + 2.71828^(-L91))</f>
        <v>0.46688881196772819</v>
      </c>
      <c r="O91" s="5"/>
      <c r="P91" s="10">
        <f>D$7</f>
        <v>0</v>
      </c>
      <c r="Q91" s="10">
        <f>1/2*((P91-N91)^2+(P92-N92)^2)</f>
        <v>0.18850089796258657</v>
      </c>
      <c r="R91" s="5"/>
      <c r="S91" s="21">
        <f>(N91 - P91) * N91 * (1 - N91)</f>
        <v>0.11621032908206892</v>
      </c>
      <c r="T91" s="5"/>
      <c r="U91" s="5">
        <f>S91</f>
        <v>0.11621032908206892</v>
      </c>
      <c r="V91" s="5"/>
      <c r="W91" s="5">
        <f>N83*U91</f>
        <v>9.7069499277523036E-2</v>
      </c>
      <c r="X91" s="5">
        <f>N84*U91</f>
        <v>7.0621914291871035E-2</v>
      </c>
      <c r="Y91" s="5">
        <f>N85 * U91</f>
        <v>4.7752036428560705E-2</v>
      </c>
      <c r="Z91" s="22"/>
      <c r="AA91" s="6"/>
      <c r="AB91" s="5"/>
      <c r="AC91" s="4"/>
      <c r="AD91" s="55">
        <f>C91</f>
        <v>0.11775390088315886</v>
      </c>
      <c r="AE91" s="56">
        <f t="shared" ref="AE91:AE92" si="59">D91</f>
        <v>-0.39306488394185629</v>
      </c>
      <c r="AF91" s="56">
        <f t="shared" ref="AF91:AF92" si="60">E91</f>
        <v>-0.30778651332209772</v>
      </c>
      <c r="AG91" s="5"/>
      <c r="AH91" s="5"/>
      <c r="AI91" s="10">
        <f>AO83</f>
        <v>0.39975647950117055</v>
      </c>
      <c r="AJ91" s="5"/>
      <c r="AK91" s="7">
        <f>J91</f>
        <v>0.13434346195894897</v>
      </c>
      <c r="AL91" s="5"/>
      <c r="AM91" s="10">
        <f>(AD91*AI91 + AE91*AI92 + AF91*AI93 ) + AK91</f>
        <v>3.4139638615211659E-2</v>
      </c>
      <c r="AN91" s="5"/>
      <c r="AO91" s="22">
        <f>1 / ( 1 + 2.71828^(-AM91))</f>
        <v>0.5085340750473355</v>
      </c>
      <c r="AP91" s="5"/>
      <c r="AQ91" s="10">
        <f>G$7</f>
        <v>1</v>
      </c>
      <c r="AR91" s="10">
        <f>1/2*((AQ91-AO91)^2+(AQ92-AO92)^2)</f>
        <v>0.19273902850451127</v>
      </c>
      <c r="AS91" s="5"/>
      <c r="AT91" s="21">
        <f>(AO91 - AQ91) * AO91 * (1 - AO91)</f>
        <v>-0.12283068756012369</v>
      </c>
      <c r="AU91" s="5"/>
      <c r="AV91" s="5">
        <f>AT91</f>
        <v>-0.12283068756012369</v>
      </c>
      <c r="AW91" s="5"/>
      <c r="AX91" s="5">
        <f>AO83*AV91</f>
        <v>-4.9102363233743271E-2</v>
      </c>
      <c r="AY91" s="5">
        <f>AO84*AV91</f>
        <v>-1.7646504159700434E-2</v>
      </c>
      <c r="AZ91" s="5">
        <f>AO85 * AV91</f>
        <v>-3.6239008983590053E-2</v>
      </c>
      <c r="BA91" s="22"/>
      <c r="BB91" s="5"/>
      <c r="BC91" s="4"/>
      <c r="BD91" s="35">
        <f>J91-($S$9/2)*(U91 + AV91)</f>
        <v>0.16744525434922281</v>
      </c>
      <c r="BE91" s="5"/>
      <c r="BF91" s="18">
        <f>C91-($S$9/2)*(W91 + AX91)</f>
        <v>-0.12208177933573998</v>
      </c>
      <c r="BG91" s="19">
        <f t="shared" ref="BG91:BG92" si="61">D91-($S$9/2)*(X91 + AY91)</f>
        <v>-0.65794193460270933</v>
      </c>
      <c r="BH91" s="20">
        <f t="shared" ref="BH91:BH92" si="62">E91-($S$9/2)*(Y91 + AZ91)</f>
        <v>-0.36535165054695096</v>
      </c>
      <c r="BI91" s="5"/>
      <c r="BJ91" s="6"/>
      <c r="BL91" s="4"/>
      <c r="BM91" s="55">
        <f>BF91</f>
        <v>-0.12208177933573998</v>
      </c>
      <c r="BN91" s="56">
        <f t="shared" ref="BN91:BN92" si="63">BG91</f>
        <v>-0.65794193460270933</v>
      </c>
      <c r="BO91" s="56">
        <f t="shared" ref="BO91" si="64">BH91</f>
        <v>-0.36535165054695096</v>
      </c>
      <c r="BP91" s="5"/>
      <c r="BQ91" s="5"/>
      <c r="BR91" s="10">
        <f>BX83</f>
        <v>0.70856365271048205</v>
      </c>
      <c r="BS91" s="5"/>
      <c r="BT91" s="7">
        <f>BD91</f>
        <v>0.16744525434922281</v>
      </c>
      <c r="BU91" s="5"/>
      <c r="BV91" s="10">
        <f>(BM91*BR91 + BN91*BR92 + BO91*BR93 ) + BT91</f>
        <v>-0.4412799640273562</v>
      </c>
      <c r="BW91" s="5"/>
      <c r="BX91" s="22">
        <f>1 / ( 1 + 2.71828^(-BV91))</f>
        <v>0.3914360924538352</v>
      </c>
      <c r="BY91" s="5"/>
      <c r="BZ91" s="10">
        <f>J$7</f>
        <v>0</v>
      </c>
      <c r="CA91" s="10">
        <f>1/2*((BZ91-BX91)^2+(BZ92-BX92)^2)</f>
        <v>0.11642010592645513</v>
      </c>
      <c r="CB91" s="5"/>
      <c r="CC91" s="21">
        <f>(BX91 - BZ91) * BX91 * (1 - BX91)</f>
        <v>9.3245509564103504E-2</v>
      </c>
      <c r="CD91" s="5"/>
      <c r="CE91" s="5">
        <f>CC91</f>
        <v>9.3245509564103504E-2</v>
      </c>
      <c r="CF91" s="5"/>
      <c r="CG91" s="5">
        <f>BX83*CE91</f>
        <v>6.6070378855591375E-2</v>
      </c>
      <c r="CH91" s="5">
        <f>BX84*CE91</f>
        <v>6.3486385479125704E-2</v>
      </c>
      <c r="CI91" s="5">
        <f>BX85 * CE91</f>
        <v>1.8953105772292287E-2</v>
      </c>
      <c r="CJ91" s="22"/>
      <c r="CK91" s="6"/>
      <c r="CL91" s="5"/>
      <c r="CM91" s="4"/>
      <c r="CN91" s="55">
        <f>BF91</f>
        <v>-0.12208177933573998</v>
      </c>
      <c r="CO91" s="56">
        <f t="shared" ref="CO91:CO92" si="65">BG91</f>
        <v>-0.65794193460270933</v>
      </c>
      <c r="CP91" s="56">
        <f t="shared" ref="CP91:CP92" si="66">BH91</f>
        <v>-0.36535165054695096</v>
      </c>
      <c r="CQ91" s="5"/>
      <c r="CR91" s="5"/>
      <c r="CS91" s="10">
        <f>CY83</f>
        <v>0.56245302891422588</v>
      </c>
      <c r="CT91" s="5"/>
      <c r="CU91" s="7">
        <f>BD91</f>
        <v>0.16744525434922281</v>
      </c>
      <c r="CV91" s="5"/>
      <c r="CW91" s="10">
        <f>(CN91*CS91 + CO91*CS92 + CP91*CS93 ) + CU91</f>
        <v>-0.19768793374907506</v>
      </c>
      <c r="CX91" s="5"/>
      <c r="CY91" s="22">
        <f>1 / ( 1 + 2.71828^(-CW91))</f>
        <v>0.45073837601278893</v>
      </c>
      <c r="CZ91" s="5"/>
      <c r="DA91" s="10">
        <f>M$7</f>
        <v>1</v>
      </c>
      <c r="DB91" s="10">
        <f>1/2*((DA91-CY91)^2+(DA92-CY92)^2)</f>
        <v>0.24253678175396393</v>
      </c>
      <c r="DC91" s="5"/>
      <c r="DD91" s="21">
        <f>(CY91 - DA91) * CY91 * (1 - CY91)</f>
        <v>-0.1359825086406615</v>
      </c>
      <c r="DE91" s="5"/>
      <c r="DF91" s="5">
        <f>DD91</f>
        <v>-0.1359825086406615</v>
      </c>
      <c r="DG91" s="5"/>
      <c r="DH91" s="5">
        <f>CY83*DF91</f>
        <v>-7.6483773864294946E-2</v>
      </c>
      <c r="DI91" s="5">
        <f>CY84*DF91</f>
        <v>-2.1855681124499062E-2</v>
      </c>
      <c r="DJ91" s="5">
        <f>CY85 * DF91</f>
        <v>-7.0985535557223145E-2</v>
      </c>
      <c r="DK91" s="22"/>
      <c r="DL91" s="6"/>
      <c r="DM91" s="4"/>
      <c r="DN91" s="35">
        <f>BT91-($S$9/2)*(CE91 + DF91)</f>
        <v>0.38113024973201276</v>
      </c>
      <c r="DO91" s="5"/>
      <c r="DP91" s="18">
        <f>BM91-($S$9/2)*(CG91 + DH91)</f>
        <v>-7.0014804292222121E-2</v>
      </c>
      <c r="DQ91" s="19">
        <f t="shared" ref="DQ91:DQ92" si="67">BN91-($S$9/2)*(CH91 + DI91)</f>
        <v>-0.86609545637584251</v>
      </c>
      <c r="DR91" s="20">
        <f t="shared" ref="DR91:DR92" si="68">BO91-($S$9/2)*(CI91 + DJ91)</f>
        <v>-0.10518950162229668</v>
      </c>
      <c r="DS91" s="5"/>
      <c r="DT91" s="6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</row>
    <row r="92" spans="2:141" x14ac:dyDescent="0.3">
      <c r="B92" s="4"/>
      <c r="C92" s="55">
        <f t="shared" si="58"/>
        <v>0.66015969169677269</v>
      </c>
      <c r="D92" s="56">
        <f t="shared" si="58"/>
        <v>1.4968488527804598</v>
      </c>
      <c r="E92" s="56">
        <f t="shared" si="58"/>
        <v>-0.68522025628295602</v>
      </c>
      <c r="F92" s="5"/>
      <c r="G92" s="5"/>
      <c r="H92" s="10">
        <f>N84</f>
        <v>0.60770772141947138</v>
      </c>
      <c r="I92" s="5"/>
      <c r="J92" s="7">
        <f>DN64</f>
        <v>-0.76891060497946562</v>
      </c>
      <c r="K92" s="5"/>
      <c r="L92" s="10">
        <f>(C92*H91 + D92*H92 + E92*H93) + J92</f>
        <v>0.41059762417927326</v>
      </c>
      <c r="M92" s="5"/>
      <c r="N92" s="22">
        <f>1 / ( 1 + 2.71828^(-L92))</f>
        <v>0.60123110303769112</v>
      </c>
      <c r="O92" s="5"/>
      <c r="P92" s="10">
        <f>D$8</f>
        <v>1</v>
      </c>
      <c r="Q92" s="5"/>
      <c r="R92" s="5"/>
      <c r="S92" s="21">
        <f>(N92 - P92) * N92 * (1 - N92)</f>
        <v>-9.5605745770878811E-2</v>
      </c>
      <c r="T92" s="5"/>
      <c r="U92" s="5">
        <f>S92</f>
        <v>-9.5605745770878811E-2</v>
      </c>
      <c r="V92" s="5"/>
      <c r="W92" s="5">
        <f>N83*U92</f>
        <v>-7.9858666121489577E-2</v>
      </c>
      <c r="X92" s="5">
        <f>N84*U92</f>
        <v>-5.8100349917030024E-2</v>
      </c>
      <c r="Y92" s="5">
        <f>N85 * U92</f>
        <v>-3.9285398216251571E-2</v>
      </c>
      <c r="Z92" s="22"/>
      <c r="AA92" s="6"/>
      <c r="AB92" s="5"/>
      <c r="AC92" s="4"/>
      <c r="AD92" s="55">
        <f>C92</f>
        <v>0.66015969169677269</v>
      </c>
      <c r="AE92" s="56">
        <f t="shared" si="59"/>
        <v>1.4968488527804598</v>
      </c>
      <c r="AF92" s="56">
        <f t="shared" si="60"/>
        <v>-0.68522025628295602</v>
      </c>
      <c r="AG92" s="5"/>
      <c r="AH92" s="5"/>
      <c r="AI92" s="10">
        <f>AO84</f>
        <v>0.14366527217445355</v>
      </c>
      <c r="AJ92" s="5"/>
      <c r="AK92" s="7">
        <f>J92</f>
        <v>-0.76891060497946562</v>
      </c>
      <c r="AL92" s="5"/>
      <c r="AM92" s="10">
        <f>(AD92*AI91 + AE92*AI92 + AF92*AI93) + AK92</f>
        <v>-0.49212433818284951</v>
      </c>
      <c r="AN92" s="5"/>
      <c r="AO92" s="22">
        <f>1 / ( 1 + 2.71828^(-AM92))</f>
        <v>0.37939333365182432</v>
      </c>
      <c r="AP92" s="5"/>
      <c r="AQ92" s="10">
        <f>G$8</f>
        <v>0</v>
      </c>
      <c r="AR92" s="5"/>
      <c r="AS92" s="5"/>
      <c r="AT92" s="21">
        <f>(AO92 - AQ92) * AO92 * (1 - AO92)</f>
        <v>8.9329690134528017E-2</v>
      </c>
      <c r="AU92" s="5"/>
      <c r="AV92" s="5">
        <f>AT92</f>
        <v>8.9329690134528017E-2</v>
      </c>
      <c r="AW92" s="5"/>
      <c r="AX92" s="5">
        <f>AO83*AV92</f>
        <v>3.5710122443109366E-2</v>
      </c>
      <c r="AY92" s="5">
        <f>AO84*AV92</f>
        <v>1.2833574246436566E-2</v>
      </c>
      <c r="AZ92" s="5">
        <f>AO85 * AV92</f>
        <v>2.635513573675885E-2</v>
      </c>
      <c r="BA92" s="22"/>
      <c r="BB92" s="5"/>
      <c r="BC92" s="4"/>
      <c r="BD92" s="37">
        <f>J92-($S$9/2)*(U92 + AV92)</f>
        <v>-0.73753032679771169</v>
      </c>
      <c r="BE92" s="5"/>
      <c r="BF92" s="25">
        <f>C92-($S$9/2)*(W92 + AX92)</f>
        <v>0.88090241008867376</v>
      </c>
      <c r="BG92" s="26">
        <f t="shared" si="61"/>
        <v>1.7231827311334271</v>
      </c>
      <c r="BH92" s="28">
        <f t="shared" si="62"/>
        <v>-0.62056894388549244</v>
      </c>
      <c r="BI92" s="5"/>
      <c r="BJ92" s="6"/>
      <c r="BL92" s="4"/>
      <c r="BM92" s="55">
        <f>BF92</f>
        <v>0.88090241008867376</v>
      </c>
      <c r="BN92" s="56">
        <f t="shared" si="63"/>
        <v>1.7231827311334271</v>
      </c>
      <c r="BO92" s="56">
        <f>BH92</f>
        <v>-0.62056894388549244</v>
      </c>
      <c r="BP92" s="5"/>
      <c r="BQ92" s="5"/>
      <c r="BR92" s="10">
        <f>BX84</f>
        <v>0.68085193352373408</v>
      </c>
      <c r="BS92" s="5"/>
      <c r="BT92" s="7">
        <f>BD92</f>
        <v>-0.73753032679771169</v>
      </c>
      <c r="BU92" s="5"/>
      <c r="BV92" s="10">
        <f>(BM92*BR91 + BN92*BR92 + BO92*BR93) + BT92</f>
        <v>0.93374039696272637</v>
      </c>
      <c r="BW92" s="5"/>
      <c r="BX92" s="22">
        <f>1 / ( 1 + 2.71828^(-BV92))</f>
        <v>0.71783338720291012</v>
      </c>
      <c r="BY92" s="5"/>
      <c r="BZ92" s="10">
        <f>J$8</f>
        <v>1</v>
      </c>
      <c r="CA92" s="5"/>
      <c r="CB92" s="5"/>
      <c r="CC92" s="21">
        <f>(BX92 - BZ92) * BX92 * (1 - BX92)</f>
        <v>-5.7152456739719144E-2</v>
      </c>
      <c r="CD92" s="5"/>
      <c r="CE92" s="5">
        <f>CC92</f>
        <v>-5.7152456739719144E-2</v>
      </c>
      <c r="CF92" s="5"/>
      <c r="CG92" s="5">
        <f>BX83*CE92</f>
        <v>-4.0496153508873207E-2</v>
      </c>
      <c r="CH92" s="5">
        <f>BX84*CE92</f>
        <v>-3.8912360676869345E-2</v>
      </c>
      <c r="CI92" s="5">
        <f>BX85 * CE92</f>
        <v>-1.1616822759594414E-2</v>
      </c>
      <c r="CJ92" s="22"/>
      <c r="CK92" s="6"/>
      <c r="CL92" s="5"/>
      <c r="CM92" s="4"/>
      <c r="CN92" s="55">
        <f>BF92</f>
        <v>0.88090241008867376</v>
      </c>
      <c r="CO92" s="56">
        <f t="shared" si="65"/>
        <v>1.7231827311334271</v>
      </c>
      <c r="CP92" s="56">
        <f t="shared" si="66"/>
        <v>-0.62056894388549244</v>
      </c>
      <c r="CQ92" s="5"/>
      <c r="CR92" s="5"/>
      <c r="CS92" s="10">
        <f>CY84</f>
        <v>0.16072420889258235</v>
      </c>
      <c r="CT92" s="5"/>
      <c r="CU92" s="7">
        <f>BD92</f>
        <v>-0.73753032679771169</v>
      </c>
      <c r="CV92" s="5"/>
      <c r="CW92" s="10">
        <f>(CN92*CS91 + CO92*CS92 + CP92*CS93) + CU92</f>
        <v>-0.28905607228978702</v>
      </c>
      <c r="CX92" s="5"/>
      <c r="CY92" s="22">
        <f>1 / ( 1 + 2.71828^(-CW92))</f>
        <v>0.42823501949614007</v>
      </c>
      <c r="CZ92" s="5"/>
      <c r="DA92" s="10">
        <f>M$8</f>
        <v>0</v>
      </c>
      <c r="DB92" s="5"/>
      <c r="DC92" s="5"/>
      <c r="DD92" s="21">
        <f>(CY92 - DA92) * CY92 * (1 - CY92)</f>
        <v>0.10485325355506958</v>
      </c>
      <c r="DE92" s="5"/>
      <c r="DF92" s="5">
        <f>DD92</f>
        <v>0.10485325355506958</v>
      </c>
      <c r="DG92" s="5"/>
      <c r="DH92" s="5">
        <f>CY83*DF92</f>
        <v>5.897503005356021E-2</v>
      </c>
      <c r="DI92" s="5">
        <f>CY84*DF92</f>
        <v>1.6852456227451906E-2</v>
      </c>
      <c r="DJ92" s="5">
        <f>CY85 * DF92</f>
        <v>5.4735454088381923E-2</v>
      </c>
      <c r="DK92" s="22"/>
      <c r="DL92" s="6"/>
      <c r="DM92" s="4"/>
      <c r="DN92" s="37">
        <f>BT92-($S$9/2)*(CE92 + DF92)</f>
        <v>-0.97603431087446391</v>
      </c>
      <c r="DO92" s="5"/>
      <c r="DP92" s="25">
        <f>BM92-($S$9/2)*(CG92 + DH92)</f>
        <v>0.78850802736523873</v>
      </c>
      <c r="DQ92" s="26">
        <f t="shared" si="67"/>
        <v>1.8334822533805144</v>
      </c>
      <c r="DR92" s="28">
        <f t="shared" si="68"/>
        <v>-0.83616210052942996</v>
      </c>
      <c r="DS92" s="5"/>
      <c r="DT92" s="6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</row>
    <row r="93" spans="2:141" x14ac:dyDescent="0.3">
      <c r="B93" s="4"/>
      <c r="C93" s="21"/>
      <c r="D93" s="8" t="s">
        <v>10</v>
      </c>
      <c r="E93" s="5"/>
      <c r="F93" s="5"/>
      <c r="G93" s="5"/>
      <c r="H93" s="10">
        <f>N85</f>
        <v>0.41091043116174064</v>
      </c>
      <c r="I93" s="5"/>
      <c r="J93" s="8" t="s">
        <v>11</v>
      </c>
      <c r="K93" s="5"/>
      <c r="L93" s="8" t="s">
        <v>11</v>
      </c>
      <c r="M93" s="5"/>
      <c r="N93" s="23" t="s">
        <v>11</v>
      </c>
      <c r="O93" s="5"/>
      <c r="P93" s="8" t="s">
        <v>11</v>
      </c>
      <c r="Q93" s="5"/>
      <c r="R93" s="5"/>
      <c r="S93" s="30" t="s">
        <v>11</v>
      </c>
      <c r="T93" s="26"/>
      <c r="U93" s="27" t="s">
        <v>11</v>
      </c>
      <c r="V93" s="26"/>
      <c r="W93" s="26"/>
      <c r="X93" s="27" t="s">
        <v>10</v>
      </c>
      <c r="Y93" s="26"/>
      <c r="Z93" s="28"/>
      <c r="AA93" s="6"/>
      <c r="AB93" s="5"/>
      <c r="AC93" s="4"/>
      <c r="AD93" s="21"/>
      <c r="AE93" s="8" t="s">
        <v>10</v>
      </c>
      <c r="AF93" s="5"/>
      <c r="AG93" s="5"/>
      <c r="AH93" s="5"/>
      <c r="AI93" s="10">
        <f>AO85</f>
        <v>0.29503220818373771</v>
      </c>
      <c r="AJ93" s="5"/>
      <c r="AK93" s="8" t="s">
        <v>11</v>
      </c>
      <c r="AL93" s="5"/>
      <c r="AM93" s="8" t="s">
        <v>11</v>
      </c>
      <c r="AN93" s="5"/>
      <c r="AO93" s="23" t="s">
        <v>11</v>
      </c>
      <c r="AP93" s="5"/>
      <c r="AQ93" s="8" t="s">
        <v>11</v>
      </c>
      <c r="AR93" s="5"/>
      <c r="AS93" s="5"/>
      <c r="AT93" s="30" t="s">
        <v>11</v>
      </c>
      <c r="AU93" s="26"/>
      <c r="AV93" s="27" t="s">
        <v>11</v>
      </c>
      <c r="AW93" s="26"/>
      <c r="AX93" s="26"/>
      <c r="AY93" s="27" t="s">
        <v>10</v>
      </c>
      <c r="AZ93" s="26"/>
      <c r="BA93" s="28"/>
      <c r="BB93" s="5"/>
      <c r="BC93" s="4"/>
      <c r="BD93" s="12" t="s">
        <v>53</v>
      </c>
      <c r="BE93" s="5"/>
      <c r="BF93" s="5"/>
      <c r="BG93" s="12" t="s">
        <v>54</v>
      </c>
      <c r="BH93" s="5"/>
      <c r="BI93" s="5"/>
      <c r="BJ93" s="6"/>
      <c r="BL93" s="4"/>
      <c r="BM93" s="21"/>
      <c r="BN93" s="8" t="s">
        <v>10</v>
      </c>
      <c r="BO93" s="5"/>
      <c r="BP93" s="5"/>
      <c r="BQ93" s="5"/>
      <c r="BR93" s="10">
        <f>BX85</f>
        <v>0.20326025200454928</v>
      </c>
      <c r="BS93" s="5"/>
      <c r="BT93" s="57" t="s">
        <v>11</v>
      </c>
      <c r="BU93" s="5"/>
      <c r="BV93" s="8" t="s">
        <v>11</v>
      </c>
      <c r="BW93" s="5"/>
      <c r="BX93" s="23" t="s">
        <v>11</v>
      </c>
      <c r="BY93" s="5"/>
      <c r="BZ93" s="8" t="s">
        <v>11</v>
      </c>
      <c r="CA93" s="5"/>
      <c r="CB93" s="5"/>
      <c r="CC93" s="30" t="s">
        <v>11</v>
      </c>
      <c r="CD93" s="26"/>
      <c r="CE93" s="27" t="s">
        <v>11</v>
      </c>
      <c r="CF93" s="26"/>
      <c r="CG93" s="26"/>
      <c r="CH93" s="27" t="s">
        <v>10</v>
      </c>
      <c r="CI93" s="26"/>
      <c r="CJ93" s="28"/>
      <c r="CK93" s="6"/>
      <c r="CL93" s="5"/>
      <c r="CM93" s="4"/>
      <c r="CN93" s="21"/>
      <c r="CO93" s="8" t="s">
        <v>10</v>
      </c>
      <c r="CP93" s="5"/>
      <c r="CQ93" s="5"/>
      <c r="CR93" s="5"/>
      <c r="CS93" s="10">
        <f>CY85</f>
        <v>0.52201960580683859</v>
      </c>
      <c r="CT93" s="5"/>
      <c r="CU93" s="8" t="s">
        <v>11</v>
      </c>
      <c r="CV93" s="5"/>
      <c r="CW93" s="8" t="s">
        <v>11</v>
      </c>
      <c r="CX93" s="5"/>
      <c r="CY93" s="23" t="s">
        <v>11</v>
      </c>
      <c r="CZ93" s="5"/>
      <c r="DA93" s="8" t="s">
        <v>11</v>
      </c>
      <c r="DB93" s="5"/>
      <c r="DC93" s="5"/>
      <c r="DD93" s="30" t="s">
        <v>11</v>
      </c>
      <c r="DE93" s="26"/>
      <c r="DF93" s="27" t="s">
        <v>11</v>
      </c>
      <c r="DG93" s="26"/>
      <c r="DH93" s="26"/>
      <c r="DI93" s="27" t="s">
        <v>10</v>
      </c>
      <c r="DJ93" s="26"/>
      <c r="DK93" s="28"/>
      <c r="DL93" s="6"/>
      <c r="DM93" s="4"/>
      <c r="DN93" s="12" t="s">
        <v>53</v>
      </c>
      <c r="DO93" s="5"/>
      <c r="DP93" s="5"/>
      <c r="DQ93" s="12" t="s">
        <v>54</v>
      </c>
      <c r="DR93" s="5"/>
      <c r="DS93" s="5"/>
      <c r="DT93" s="6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</row>
    <row r="94" spans="2:141" x14ac:dyDescent="0.3">
      <c r="B94" s="4"/>
      <c r="C94" s="25"/>
      <c r="D94" s="26"/>
      <c r="E94" s="29"/>
      <c r="F94" s="26"/>
      <c r="G94" s="26"/>
      <c r="H94" s="27" t="s">
        <v>8</v>
      </c>
      <c r="I94" s="26"/>
      <c r="J94" s="27"/>
      <c r="K94" s="26"/>
      <c r="L94" s="27"/>
      <c r="M94" s="26"/>
      <c r="N94" s="28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6"/>
      <c r="AB94" s="5"/>
      <c r="AC94" s="4"/>
      <c r="AD94" s="25"/>
      <c r="AE94" s="26"/>
      <c r="AF94" s="26"/>
      <c r="AG94" s="26"/>
      <c r="AH94" s="26"/>
      <c r="AI94" s="29" t="s">
        <v>51</v>
      </c>
      <c r="AJ94" s="26"/>
      <c r="AK94" s="26"/>
      <c r="AL94" s="26"/>
      <c r="AM94" s="26"/>
      <c r="AN94" s="26"/>
      <c r="AO94" s="28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4"/>
      <c r="BD94" s="5"/>
      <c r="BE94" s="5"/>
      <c r="BF94" s="5"/>
      <c r="BG94" s="5"/>
      <c r="BH94" s="5"/>
      <c r="BI94" s="5"/>
      <c r="BJ94" s="6"/>
      <c r="BL94" s="4"/>
      <c r="BM94" s="25"/>
      <c r="BN94" s="26"/>
      <c r="BO94" s="29"/>
      <c r="BP94" s="26"/>
      <c r="BQ94" s="26"/>
      <c r="BR94" s="27" t="s">
        <v>8</v>
      </c>
      <c r="BS94" s="26"/>
      <c r="BT94" s="27"/>
      <c r="BU94" s="26"/>
      <c r="BV94" s="27"/>
      <c r="BW94" s="26"/>
      <c r="BX94" s="28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6"/>
      <c r="CL94" s="5"/>
      <c r="CM94" s="4"/>
      <c r="CN94" s="25"/>
      <c r="CO94" s="26"/>
      <c r="CP94" s="26"/>
      <c r="CQ94" s="26"/>
      <c r="CR94" s="26"/>
      <c r="CS94" s="29" t="s">
        <v>51</v>
      </c>
      <c r="CT94" s="26"/>
      <c r="CU94" s="26"/>
      <c r="CV94" s="26"/>
      <c r="CW94" s="26"/>
      <c r="CX94" s="26"/>
      <c r="CY94" s="28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6"/>
      <c r="DM94" s="4"/>
      <c r="DN94" s="5"/>
      <c r="DO94" s="5"/>
      <c r="DP94" s="5"/>
      <c r="DQ94" s="5"/>
      <c r="DR94" s="5"/>
      <c r="DS94" s="5"/>
      <c r="DT94" s="6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</row>
    <row r="95" spans="2:141" ht="15" thickBot="1" x14ac:dyDescent="0.35">
      <c r="B95" s="13"/>
      <c r="C95" s="14"/>
      <c r="D95" s="14"/>
      <c r="E95" s="15"/>
      <c r="F95" s="14"/>
      <c r="G95" s="14"/>
      <c r="H95" s="16"/>
      <c r="I95" s="14"/>
      <c r="J95" s="16"/>
      <c r="K95" s="14"/>
      <c r="L95" s="16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7"/>
      <c r="AB95" s="5"/>
      <c r="AC95" s="13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3"/>
      <c r="BD95" s="14"/>
      <c r="BE95" s="14"/>
      <c r="BF95" s="14"/>
      <c r="BG95" s="14"/>
      <c r="BH95" s="14"/>
      <c r="BI95" s="14"/>
      <c r="BJ95" s="17"/>
      <c r="BL95" s="13"/>
      <c r="BM95" s="14"/>
      <c r="BN95" s="14"/>
      <c r="BO95" s="15"/>
      <c r="BP95" s="14"/>
      <c r="BQ95" s="14"/>
      <c r="BR95" s="16"/>
      <c r="BS95" s="14"/>
      <c r="BT95" s="16"/>
      <c r="BU95" s="14"/>
      <c r="BV95" s="16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7"/>
      <c r="CL95" s="5"/>
      <c r="CM95" s="13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7"/>
      <c r="DM95" s="13"/>
      <c r="DN95" s="14"/>
      <c r="DO95" s="14"/>
      <c r="DP95" s="14"/>
      <c r="DQ95" s="14"/>
      <c r="DR95" s="14"/>
      <c r="DS95" s="14"/>
      <c r="DT95" s="17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</row>
    <row r="96" spans="2:141" x14ac:dyDescent="0.3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</row>
    <row r="97" spans="2:141" ht="15" thickBot="1" x14ac:dyDescent="0.3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</row>
    <row r="98" spans="2:141" ht="15" thickBot="1" x14ac:dyDescent="0.35">
      <c r="B98" s="50"/>
      <c r="C98" s="51"/>
      <c r="D98" s="42"/>
      <c r="E98" s="51"/>
      <c r="F98" s="51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 t="s">
        <v>57</v>
      </c>
      <c r="BL98" s="42"/>
      <c r="BM98" s="42"/>
      <c r="BN98" s="42"/>
      <c r="BO98" s="42"/>
      <c r="BP98" s="42"/>
      <c r="BQ98" s="42"/>
      <c r="BR98" s="42"/>
      <c r="BS98" s="42"/>
      <c r="BT98" s="42"/>
      <c r="BU98" s="42"/>
      <c r="BV98" s="42"/>
      <c r="BW98" s="42"/>
      <c r="BX98" s="42"/>
      <c r="BY98" s="42"/>
      <c r="BZ98" s="42"/>
      <c r="CA98" s="42"/>
      <c r="CB98" s="42"/>
      <c r="CC98" s="42"/>
      <c r="CD98" s="42"/>
      <c r="CE98" s="42"/>
      <c r="CF98" s="42"/>
      <c r="CG98" s="42"/>
      <c r="CH98" s="42"/>
      <c r="CI98" s="42"/>
      <c r="CJ98" s="42"/>
      <c r="CK98" s="42"/>
      <c r="CL98" s="42"/>
      <c r="CM98" s="42"/>
      <c r="CN98" s="42"/>
      <c r="CO98" s="42"/>
      <c r="CP98" s="42"/>
      <c r="CQ98" s="42"/>
      <c r="CR98" s="42"/>
      <c r="CS98" s="42"/>
      <c r="CT98" s="42"/>
      <c r="CU98" s="42"/>
      <c r="CV98" s="42"/>
      <c r="CW98" s="42"/>
      <c r="CX98" s="42"/>
      <c r="CY98" s="42"/>
      <c r="CZ98" s="42"/>
      <c r="DA98" s="42"/>
      <c r="DB98" s="42"/>
      <c r="DC98" s="42"/>
      <c r="DD98" s="42"/>
      <c r="DE98" s="42"/>
      <c r="DF98" s="42"/>
      <c r="DG98" s="42"/>
      <c r="DH98" s="42"/>
      <c r="DI98" s="42"/>
      <c r="DJ98" s="42"/>
      <c r="DK98" s="42"/>
      <c r="DL98" s="42"/>
      <c r="DM98" s="42"/>
      <c r="DN98" s="42"/>
      <c r="DO98" s="42"/>
      <c r="DP98" s="42"/>
      <c r="DQ98" s="42"/>
      <c r="DR98" s="42"/>
      <c r="DS98" s="42"/>
      <c r="DT98" s="43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</row>
    <row r="99" spans="2:141" ht="15" thickBot="1" x14ac:dyDescent="0.35">
      <c r="B99" s="13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 t="s">
        <v>34</v>
      </c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60" t="s">
        <v>49</v>
      </c>
      <c r="BD99" s="61"/>
      <c r="BE99" s="61"/>
      <c r="BF99" s="61"/>
      <c r="BG99" s="61"/>
      <c r="BH99" s="61"/>
      <c r="BI99" s="61"/>
      <c r="BJ99" s="62"/>
      <c r="BL99" s="13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 t="s">
        <v>33</v>
      </c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7"/>
      <c r="DM99" s="60" t="s">
        <v>49</v>
      </c>
      <c r="DN99" s="61"/>
      <c r="DO99" s="61"/>
      <c r="DP99" s="61"/>
      <c r="DQ99" s="61"/>
      <c r="DR99" s="61"/>
      <c r="DS99" s="61"/>
      <c r="DT99" s="62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</row>
    <row r="100" spans="2:141" ht="15" thickBot="1" x14ac:dyDescent="0.35">
      <c r="B100" s="41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 t="s">
        <v>39</v>
      </c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3"/>
      <c r="AB100" s="5"/>
      <c r="AC100" s="41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 t="s">
        <v>38</v>
      </c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63"/>
      <c r="BD100" s="64"/>
      <c r="BE100" s="64"/>
      <c r="BF100" s="64"/>
      <c r="BG100" s="64"/>
      <c r="BH100" s="64"/>
      <c r="BI100" s="64"/>
      <c r="BJ100" s="65"/>
      <c r="BL100" s="41"/>
      <c r="BM100" s="42"/>
      <c r="BN100" s="42"/>
      <c r="BO100" s="42"/>
      <c r="BP100" s="42"/>
      <c r="BQ100" s="42"/>
      <c r="BR100" s="42"/>
      <c r="BS100" s="42"/>
      <c r="BT100" s="42"/>
      <c r="BU100" s="42"/>
      <c r="BV100" s="42"/>
      <c r="BW100" s="42"/>
      <c r="BX100" s="42"/>
      <c r="BY100" s="42"/>
      <c r="BZ100" s="42" t="s">
        <v>40</v>
      </c>
      <c r="CA100" s="42"/>
      <c r="CB100" s="42"/>
      <c r="CC100" s="42"/>
      <c r="CD100" s="42"/>
      <c r="CE100" s="42"/>
      <c r="CF100" s="42"/>
      <c r="CG100" s="42"/>
      <c r="CH100" s="42"/>
      <c r="CI100" s="42"/>
      <c r="CJ100" s="42"/>
      <c r="CK100" s="43"/>
      <c r="CL100" s="5"/>
      <c r="CM100" s="41"/>
      <c r="CN100" s="42"/>
      <c r="CO100" s="42"/>
      <c r="CP100" s="42"/>
      <c r="CQ100" s="42"/>
      <c r="CR100" s="42"/>
      <c r="CS100" s="42"/>
      <c r="CT100" s="42"/>
      <c r="CU100" s="42"/>
      <c r="CV100" s="42"/>
      <c r="CW100" s="42"/>
      <c r="CX100" s="42"/>
      <c r="CY100" s="42"/>
      <c r="CZ100" s="42"/>
      <c r="DA100" s="42" t="s">
        <v>41</v>
      </c>
      <c r="DB100" s="42"/>
      <c r="DC100" s="42"/>
      <c r="DD100" s="42"/>
      <c r="DE100" s="42"/>
      <c r="DF100" s="42"/>
      <c r="DG100" s="42"/>
      <c r="DH100" s="42"/>
      <c r="DI100" s="42"/>
      <c r="DJ100" s="42"/>
      <c r="DK100" s="42"/>
      <c r="DL100" s="43"/>
      <c r="DM100" s="63"/>
      <c r="DN100" s="64"/>
      <c r="DO100" s="64"/>
      <c r="DP100" s="64"/>
      <c r="DQ100" s="64"/>
      <c r="DR100" s="64"/>
      <c r="DS100" s="64"/>
      <c r="DT100" s="6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</row>
    <row r="101" spans="2:141" x14ac:dyDescent="0.3">
      <c r="B101" s="4"/>
      <c r="C101" s="5"/>
      <c r="D101" s="5"/>
      <c r="E101" s="5" t="s">
        <v>1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6"/>
      <c r="AB101" s="5"/>
      <c r="AC101" s="4"/>
      <c r="AD101" s="5"/>
      <c r="AE101" s="5"/>
      <c r="AF101" s="5" t="s">
        <v>1</v>
      </c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4"/>
      <c r="BD101" s="5"/>
      <c r="BE101" s="5"/>
      <c r="BF101" s="5"/>
      <c r="BG101" s="5"/>
      <c r="BH101" s="5"/>
      <c r="BI101" s="5"/>
      <c r="BJ101" s="6"/>
      <c r="BL101" s="4"/>
      <c r="BM101" s="5"/>
      <c r="BN101" s="5"/>
      <c r="BO101" s="5" t="s">
        <v>1</v>
      </c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6"/>
      <c r="CL101" s="5"/>
      <c r="CM101" s="4"/>
      <c r="CN101" s="5"/>
      <c r="CO101" s="5"/>
      <c r="CP101" s="5" t="s">
        <v>1</v>
      </c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6"/>
      <c r="DM101" s="4"/>
      <c r="DN101" s="5"/>
      <c r="DO101" s="5"/>
      <c r="DP101" s="5"/>
      <c r="DQ101" s="5"/>
      <c r="DR101" s="5"/>
      <c r="DS101" s="5"/>
      <c r="DT101" s="6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</row>
    <row r="102" spans="2:141" x14ac:dyDescent="0.3">
      <c r="B102" s="4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 t="s">
        <v>6</v>
      </c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6"/>
      <c r="AB102" s="5"/>
      <c r="AC102" s="4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 t="s">
        <v>6</v>
      </c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4"/>
      <c r="BD102" s="5"/>
      <c r="BE102" s="5"/>
      <c r="BF102" s="5"/>
      <c r="BG102" s="5"/>
      <c r="BH102" s="5"/>
      <c r="BI102" s="5"/>
      <c r="BJ102" s="6"/>
      <c r="BL102" s="4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 t="s">
        <v>6</v>
      </c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6"/>
      <c r="CL102" s="5"/>
      <c r="CM102" s="4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 t="s">
        <v>6</v>
      </c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6"/>
      <c r="DM102" s="4"/>
      <c r="DN102" s="5"/>
      <c r="DO102" s="5"/>
      <c r="DP102" s="5"/>
      <c r="DQ102" s="5"/>
      <c r="DR102" s="5"/>
      <c r="DS102" s="5"/>
      <c r="DT102" s="6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</row>
    <row r="103" spans="2:141" x14ac:dyDescent="0.3">
      <c r="B103" s="4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7">
        <f>C$7</f>
        <v>0</v>
      </c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6"/>
      <c r="AB103" s="5"/>
      <c r="AC103" s="4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38">
        <f>F$7</f>
        <v>1</v>
      </c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4"/>
      <c r="BD103" s="5"/>
      <c r="BE103" s="5"/>
      <c r="BF103" s="5"/>
      <c r="BG103" s="5"/>
      <c r="BH103" s="5"/>
      <c r="BI103" s="5"/>
      <c r="BJ103" s="6"/>
      <c r="BL103" s="4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7">
        <f>I$7</f>
        <v>0</v>
      </c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6"/>
      <c r="CL103" s="5"/>
      <c r="CM103" s="4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38">
        <f>L$7</f>
        <v>1</v>
      </c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6"/>
      <c r="DM103" s="4"/>
      <c r="DN103" s="5"/>
      <c r="DO103" s="5"/>
      <c r="DP103" s="5"/>
      <c r="DQ103" s="5"/>
      <c r="DR103" s="5"/>
      <c r="DS103" s="5"/>
      <c r="DT103" s="6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</row>
    <row r="104" spans="2:141" x14ac:dyDescent="0.3">
      <c r="B104" s="4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7">
        <f>C$8</f>
        <v>1</v>
      </c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6"/>
      <c r="AB104" s="5"/>
      <c r="AC104" s="4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39">
        <f>F$8</f>
        <v>0</v>
      </c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4"/>
      <c r="BD104" s="5"/>
      <c r="BE104" s="5"/>
      <c r="BF104" s="5"/>
      <c r="BG104" s="5"/>
      <c r="BH104" s="5"/>
      <c r="BI104" s="5"/>
      <c r="BJ104" s="6"/>
      <c r="BL104" s="4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7">
        <f>I$8</f>
        <v>0</v>
      </c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6"/>
      <c r="CL104" s="5"/>
      <c r="CM104" s="4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39">
        <f>L$8</f>
        <v>1</v>
      </c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6"/>
      <c r="DM104" s="4"/>
      <c r="DN104" s="5"/>
      <c r="DO104" s="5"/>
      <c r="DP104" s="5"/>
      <c r="DQ104" s="5"/>
      <c r="DR104" s="5"/>
      <c r="DS104" s="5"/>
      <c r="DT104" s="6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</row>
    <row r="105" spans="2:141" x14ac:dyDescent="0.3">
      <c r="B105" s="4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7">
        <f>C$9</f>
        <v>0</v>
      </c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6"/>
      <c r="AB105" s="5"/>
      <c r="AC105" s="4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39">
        <f>F$9</f>
        <v>1</v>
      </c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4"/>
      <c r="BD105" s="5"/>
      <c r="BE105" s="5"/>
      <c r="BF105" s="5"/>
      <c r="BG105" s="5"/>
      <c r="BH105" s="5"/>
      <c r="BI105" s="5"/>
      <c r="BJ105" s="6"/>
      <c r="BL105" s="4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7">
        <f>I$9</f>
        <v>1</v>
      </c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6"/>
      <c r="CL105" s="5"/>
      <c r="CM105" s="4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39">
        <f>L$9</f>
        <v>0</v>
      </c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6"/>
      <c r="DM105" s="4"/>
      <c r="DN105" s="5"/>
      <c r="DO105" s="5"/>
      <c r="DP105" s="5"/>
      <c r="DQ105" s="5"/>
      <c r="DR105" s="5"/>
      <c r="DS105" s="5"/>
      <c r="DT105" s="6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</row>
    <row r="106" spans="2:141" x14ac:dyDescent="0.3">
      <c r="B106" s="4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7">
        <f>C$10</f>
        <v>1</v>
      </c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6"/>
      <c r="AB106" s="5"/>
      <c r="AC106" s="4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40">
        <f>F$10</f>
        <v>0</v>
      </c>
      <c r="AP106" s="5"/>
      <c r="AQ106" s="5"/>
      <c r="AR106" s="5"/>
      <c r="AS106" s="5"/>
      <c r="AT106" s="5"/>
      <c r="AU106" s="5"/>
      <c r="AV106" s="8"/>
      <c r="AW106" s="5"/>
      <c r="AX106" s="5"/>
      <c r="AY106" s="5"/>
      <c r="AZ106" s="5"/>
      <c r="BA106" s="5"/>
      <c r="BB106" s="5"/>
      <c r="BC106" s="4"/>
      <c r="BD106" s="5"/>
      <c r="BE106" s="5"/>
      <c r="BF106" s="5"/>
      <c r="BG106" s="5"/>
      <c r="BH106" s="5"/>
      <c r="BI106" s="5"/>
      <c r="BJ106" s="6"/>
      <c r="BL106" s="4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7">
        <f>I$10</f>
        <v>1</v>
      </c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6"/>
      <c r="CL106" s="5"/>
      <c r="CM106" s="4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40">
        <f>L$10</f>
        <v>0</v>
      </c>
      <c r="CZ106" s="5"/>
      <c r="DA106" s="5"/>
      <c r="DB106" s="5"/>
      <c r="DC106" s="5"/>
      <c r="DD106" s="5"/>
      <c r="DE106" s="5"/>
      <c r="DF106" s="8"/>
      <c r="DG106" s="5"/>
      <c r="DH106" s="5"/>
      <c r="DI106" s="5"/>
      <c r="DJ106" s="5"/>
      <c r="DK106" s="5"/>
      <c r="DL106" s="6"/>
      <c r="DM106" s="4"/>
      <c r="DN106" s="5"/>
      <c r="DO106" s="5"/>
      <c r="DP106" s="5"/>
      <c r="DQ106" s="5"/>
      <c r="DR106" s="5"/>
      <c r="DS106" s="5"/>
      <c r="DT106" s="6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</row>
    <row r="107" spans="2:141" x14ac:dyDescent="0.3">
      <c r="B107" s="4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8" t="s">
        <v>7</v>
      </c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6"/>
      <c r="AB107" s="5"/>
      <c r="AC107" s="4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8" t="s">
        <v>7</v>
      </c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4"/>
      <c r="BD107" s="5"/>
      <c r="BE107" s="5"/>
      <c r="BF107" s="5"/>
      <c r="BG107" s="5"/>
      <c r="BH107" s="5"/>
      <c r="BI107" s="5"/>
      <c r="BJ107" s="6"/>
      <c r="BL107" s="4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8" t="s">
        <v>7</v>
      </c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6"/>
      <c r="CL107" s="5"/>
      <c r="CM107" s="4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8" t="s">
        <v>7</v>
      </c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6"/>
      <c r="DM107" s="4"/>
      <c r="DN107" s="5"/>
      <c r="DO107" s="5"/>
      <c r="DP107" s="5"/>
      <c r="DQ107" s="5"/>
      <c r="DR107" s="5"/>
      <c r="DS107" s="5"/>
      <c r="DT107" s="6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</row>
    <row r="108" spans="2:141" x14ac:dyDescent="0.3">
      <c r="B108" s="4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6"/>
      <c r="AB108" s="5"/>
      <c r="AC108" s="4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4"/>
      <c r="BD108" s="5"/>
      <c r="BE108" s="5"/>
      <c r="BF108" s="5"/>
      <c r="BG108" s="5"/>
      <c r="BH108" s="5"/>
      <c r="BI108" s="5"/>
      <c r="BJ108" s="6"/>
      <c r="BL108" s="4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6"/>
      <c r="CL108" s="5"/>
      <c r="CM108" s="4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6"/>
      <c r="DM108" s="4"/>
      <c r="DN108" s="5"/>
      <c r="DO108" s="5"/>
      <c r="DP108" s="5"/>
      <c r="DQ108" s="5"/>
      <c r="DR108" s="5"/>
      <c r="DS108" s="5"/>
      <c r="DT108" s="6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</row>
    <row r="109" spans="2:141" x14ac:dyDescent="0.3">
      <c r="B109" s="4"/>
      <c r="C109" s="18"/>
      <c r="D109" s="19"/>
      <c r="E109" s="19" t="s">
        <v>22</v>
      </c>
      <c r="F109" s="19"/>
      <c r="G109" s="19"/>
      <c r="H109" s="19"/>
      <c r="I109" s="19"/>
      <c r="J109" s="19"/>
      <c r="K109" s="19"/>
      <c r="L109" s="19"/>
      <c r="M109" s="19"/>
      <c r="N109" s="20"/>
      <c r="O109" s="5"/>
      <c r="P109" s="5"/>
      <c r="Q109" s="5"/>
      <c r="R109" s="5"/>
      <c r="S109" s="18" t="s">
        <v>27</v>
      </c>
      <c r="T109" s="19"/>
      <c r="U109" s="19"/>
      <c r="V109" s="19"/>
      <c r="W109" s="19"/>
      <c r="X109" s="19"/>
      <c r="Y109" s="19"/>
      <c r="Z109" s="20"/>
      <c r="AA109" s="6"/>
      <c r="AB109" s="5"/>
      <c r="AC109" s="4"/>
      <c r="AD109" s="18"/>
      <c r="AE109" s="19"/>
      <c r="AF109" s="19" t="s">
        <v>22</v>
      </c>
      <c r="AG109" s="19"/>
      <c r="AH109" s="19"/>
      <c r="AI109" s="19"/>
      <c r="AJ109" s="19"/>
      <c r="AK109" s="19"/>
      <c r="AL109" s="19"/>
      <c r="AM109" s="19"/>
      <c r="AN109" s="19"/>
      <c r="AO109" s="20"/>
      <c r="AP109" s="5"/>
      <c r="AQ109" s="5"/>
      <c r="AR109" s="5"/>
      <c r="AS109" s="5"/>
      <c r="AT109" s="18" t="s">
        <v>27</v>
      </c>
      <c r="AU109" s="19"/>
      <c r="AV109" s="19"/>
      <c r="AW109" s="19"/>
      <c r="AX109" s="19"/>
      <c r="AY109" s="19"/>
      <c r="AZ109" s="19"/>
      <c r="BA109" s="20"/>
      <c r="BB109" s="5"/>
      <c r="BC109" s="4"/>
      <c r="BD109" s="5"/>
      <c r="BE109" s="5"/>
      <c r="BF109" s="5"/>
      <c r="BG109" s="5"/>
      <c r="BH109" s="5"/>
      <c r="BI109" s="5"/>
      <c r="BJ109" s="6"/>
      <c r="BL109" s="4"/>
      <c r="BM109" s="18"/>
      <c r="BN109" s="19"/>
      <c r="BO109" s="19" t="s">
        <v>22</v>
      </c>
      <c r="BP109" s="19"/>
      <c r="BQ109" s="19"/>
      <c r="BR109" s="19"/>
      <c r="BS109" s="19"/>
      <c r="BT109" s="19"/>
      <c r="BU109" s="19"/>
      <c r="BV109" s="19"/>
      <c r="BW109" s="19"/>
      <c r="BX109" s="20"/>
      <c r="BY109" s="5"/>
      <c r="BZ109" s="5"/>
      <c r="CA109" s="5"/>
      <c r="CB109" s="5"/>
      <c r="CC109" s="18" t="s">
        <v>27</v>
      </c>
      <c r="CD109" s="19"/>
      <c r="CE109" s="19"/>
      <c r="CF109" s="19"/>
      <c r="CG109" s="19"/>
      <c r="CH109" s="19"/>
      <c r="CI109" s="19"/>
      <c r="CJ109" s="20"/>
      <c r="CK109" s="6"/>
      <c r="CL109" s="5"/>
      <c r="CM109" s="4"/>
      <c r="CN109" s="18"/>
      <c r="CO109" s="19"/>
      <c r="CP109" s="19" t="s">
        <v>22</v>
      </c>
      <c r="CQ109" s="19"/>
      <c r="CR109" s="19"/>
      <c r="CS109" s="19"/>
      <c r="CT109" s="19"/>
      <c r="CU109" s="19"/>
      <c r="CV109" s="19"/>
      <c r="CW109" s="19"/>
      <c r="CX109" s="19"/>
      <c r="CY109" s="20"/>
      <c r="CZ109" s="5"/>
      <c r="DA109" s="5"/>
      <c r="DB109" s="5"/>
      <c r="DC109" s="5"/>
      <c r="DD109" s="18" t="s">
        <v>27</v>
      </c>
      <c r="DE109" s="19"/>
      <c r="DF109" s="19"/>
      <c r="DG109" s="19"/>
      <c r="DH109" s="19"/>
      <c r="DI109" s="19"/>
      <c r="DJ109" s="19"/>
      <c r="DK109" s="20"/>
      <c r="DL109" s="6"/>
      <c r="DM109" s="4"/>
      <c r="DN109" s="5"/>
      <c r="DO109" s="5"/>
      <c r="DP109" s="5"/>
      <c r="DQ109" s="5"/>
      <c r="DR109" s="5"/>
      <c r="DS109" s="5"/>
      <c r="DT109" s="6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</row>
    <row r="110" spans="2:141" x14ac:dyDescent="0.3">
      <c r="B110" s="4"/>
      <c r="C110" s="21" t="s">
        <v>2</v>
      </c>
      <c r="D110" s="5"/>
      <c r="E110" s="5"/>
      <c r="F110" s="5"/>
      <c r="G110" s="5"/>
      <c r="H110" s="5" t="s">
        <v>6</v>
      </c>
      <c r="I110" s="5"/>
      <c r="J110" s="5" t="s">
        <v>3</v>
      </c>
      <c r="K110" s="5"/>
      <c r="L110" s="5" t="s">
        <v>4</v>
      </c>
      <c r="M110" s="5"/>
      <c r="N110" s="22" t="s">
        <v>5</v>
      </c>
      <c r="O110" s="5"/>
      <c r="P110" s="5"/>
      <c r="Q110" s="5"/>
      <c r="R110" s="5"/>
      <c r="S110" s="21" t="s">
        <v>28</v>
      </c>
      <c r="T110" s="5"/>
      <c r="U110" s="5" t="s">
        <v>30</v>
      </c>
      <c r="V110" s="5"/>
      <c r="W110" s="5" t="s">
        <v>26</v>
      </c>
      <c r="X110" s="5"/>
      <c r="Y110" s="5"/>
      <c r="Z110" s="22"/>
      <c r="AA110" s="6"/>
      <c r="AB110" s="5"/>
      <c r="AC110" s="4"/>
      <c r="AD110" s="21" t="s">
        <v>2</v>
      </c>
      <c r="AE110" s="5"/>
      <c r="AF110" s="5"/>
      <c r="AG110" s="5"/>
      <c r="AH110" s="5"/>
      <c r="AI110" s="5" t="s">
        <v>6</v>
      </c>
      <c r="AJ110" s="5"/>
      <c r="AK110" s="5" t="s">
        <v>3</v>
      </c>
      <c r="AL110" s="5"/>
      <c r="AM110" s="5" t="s">
        <v>4</v>
      </c>
      <c r="AN110" s="5"/>
      <c r="AO110" s="22" t="s">
        <v>5</v>
      </c>
      <c r="AP110" s="5"/>
      <c r="AQ110" s="5"/>
      <c r="AR110" s="5"/>
      <c r="AS110" s="5"/>
      <c r="AT110" s="21" t="s">
        <v>28</v>
      </c>
      <c r="AU110" s="5"/>
      <c r="AV110" s="5" t="s">
        <v>30</v>
      </c>
      <c r="AW110" s="5"/>
      <c r="AX110" s="5" t="s">
        <v>31</v>
      </c>
      <c r="AY110" s="5"/>
      <c r="AZ110" s="5"/>
      <c r="BA110" s="22"/>
      <c r="BB110" s="5"/>
      <c r="BC110" s="4"/>
      <c r="BD110" s="5" t="s">
        <v>50</v>
      </c>
      <c r="BE110" s="5"/>
      <c r="BF110" s="5" t="s">
        <v>2</v>
      </c>
      <c r="BG110" s="5"/>
      <c r="BH110" s="5"/>
      <c r="BI110" s="5"/>
      <c r="BJ110" s="6"/>
      <c r="BL110" s="4"/>
      <c r="BM110" s="21" t="s">
        <v>2</v>
      </c>
      <c r="BN110" s="5"/>
      <c r="BO110" s="5"/>
      <c r="BP110" s="5"/>
      <c r="BQ110" s="5"/>
      <c r="BR110" s="5" t="s">
        <v>6</v>
      </c>
      <c r="BS110" s="5"/>
      <c r="BT110" s="5" t="s">
        <v>3</v>
      </c>
      <c r="BU110" s="5"/>
      <c r="BV110" s="5" t="s">
        <v>4</v>
      </c>
      <c r="BW110" s="5"/>
      <c r="BX110" s="22" t="s">
        <v>5</v>
      </c>
      <c r="BY110" s="5"/>
      <c r="BZ110" s="5"/>
      <c r="CA110" s="5"/>
      <c r="CB110" s="5"/>
      <c r="CC110" s="21" t="s">
        <v>28</v>
      </c>
      <c r="CD110" s="5"/>
      <c r="CE110" s="5" t="s">
        <v>30</v>
      </c>
      <c r="CF110" s="5"/>
      <c r="CG110" s="5" t="s">
        <v>26</v>
      </c>
      <c r="CH110" s="5"/>
      <c r="CI110" s="5"/>
      <c r="CJ110" s="22"/>
      <c r="CK110" s="6"/>
      <c r="CL110" s="5"/>
      <c r="CM110" s="4"/>
      <c r="CN110" s="21" t="s">
        <v>2</v>
      </c>
      <c r="CO110" s="5"/>
      <c r="CP110" s="5"/>
      <c r="CQ110" s="5"/>
      <c r="CR110" s="5"/>
      <c r="CS110" s="5" t="s">
        <v>6</v>
      </c>
      <c r="CT110" s="5"/>
      <c r="CU110" s="5" t="s">
        <v>3</v>
      </c>
      <c r="CV110" s="5"/>
      <c r="CW110" s="5" t="s">
        <v>4</v>
      </c>
      <c r="CX110" s="5"/>
      <c r="CY110" s="22" t="s">
        <v>5</v>
      </c>
      <c r="CZ110" s="5"/>
      <c r="DA110" s="5"/>
      <c r="DB110" s="5"/>
      <c r="DC110" s="5"/>
      <c r="DD110" s="21" t="s">
        <v>28</v>
      </c>
      <c r="DE110" s="5"/>
      <c r="DF110" s="5" t="s">
        <v>30</v>
      </c>
      <c r="DG110" s="5"/>
      <c r="DH110" s="5" t="s">
        <v>31</v>
      </c>
      <c r="DI110" s="5"/>
      <c r="DJ110" s="5"/>
      <c r="DK110" s="22"/>
      <c r="DL110" s="6"/>
      <c r="DM110" s="4"/>
      <c r="DN110" s="5" t="s">
        <v>50</v>
      </c>
      <c r="DO110" s="5"/>
      <c r="DP110" s="5" t="s">
        <v>2</v>
      </c>
      <c r="DQ110" s="5"/>
      <c r="DR110" s="5"/>
      <c r="DS110" s="5"/>
      <c r="DT110" s="6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</row>
    <row r="111" spans="2:141" x14ac:dyDescent="0.3">
      <c r="B111" s="4"/>
      <c r="C111" s="55">
        <f t="shared" ref="C111:F113" si="69">DP83</f>
        <v>-0.48968627744923954</v>
      </c>
      <c r="D111" s="56">
        <f t="shared" si="69"/>
        <v>0.45275828972769994</v>
      </c>
      <c r="E111" s="56">
        <f t="shared" si="69"/>
        <v>-0.13321978354381325</v>
      </c>
      <c r="F111" s="56">
        <f t="shared" si="69"/>
        <v>1.129224783633126</v>
      </c>
      <c r="G111" s="5"/>
      <c r="H111" s="10">
        <f>N103</f>
        <v>0</v>
      </c>
      <c r="I111" s="5"/>
      <c r="J111" s="7">
        <f>DN83</f>
        <v>-5.0461493816113298E-2</v>
      </c>
      <c r="K111" s="5"/>
      <c r="L111" s="10">
        <f>(C111*H111 + D111*H112 + E111*H113 + F111*H114) + J111</f>
        <v>1.5315215795447128</v>
      </c>
      <c r="M111" s="5"/>
      <c r="N111" s="22">
        <f>1 / ( 1 + 2.71828^(-L111))</f>
        <v>0.82222867981220116</v>
      </c>
      <c r="O111" s="5"/>
      <c r="P111" s="5"/>
      <c r="Q111" s="5"/>
      <c r="R111" s="5"/>
      <c r="S111" s="21">
        <f xml:space="preserve"> (C119*S119 + C120*S120) * (N111 * (1 - N111))</f>
        <v>-9.7386379210323299E-3</v>
      </c>
      <c r="T111" s="5"/>
      <c r="U111" s="5">
        <f>S111</f>
        <v>-9.7386379210323299E-3</v>
      </c>
      <c r="V111" s="5"/>
      <c r="W111" s="5">
        <f>N103*U111</f>
        <v>0</v>
      </c>
      <c r="X111" s="5">
        <f>N104*U111</f>
        <v>-9.7386379210323299E-3</v>
      </c>
      <c r="Y111" s="5">
        <f>N105*U111</f>
        <v>0</v>
      </c>
      <c r="Z111" s="22">
        <f>N106*U111</f>
        <v>-9.7386379210323299E-3</v>
      </c>
      <c r="AA111" s="6"/>
      <c r="AB111" s="5"/>
      <c r="AC111" s="4"/>
      <c r="AD111" s="55">
        <f>C111</f>
        <v>-0.48968627744923954</v>
      </c>
      <c r="AE111" s="56">
        <f t="shared" ref="AE111:AE113" si="70">D111</f>
        <v>0.45275828972769994</v>
      </c>
      <c r="AF111" s="56">
        <f t="shared" ref="AF111:AF113" si="71">E111</f>
        <v>-0.13321978354381325</v>
      </c>
      <c r="AG111" s="56">
        <f t="shared" ref="AG111:AG113" si="72">F111</f>
        <v>1.129224783633126</v>
      </c>
      <c r="AH111" s="5"/>
      <c r="AI111" s="10">
        <f>AO103</f>
        <v>1</v>
      </c>
      <c r="AJ111" s="5"/>
      <c r="AK111" s="7">
        <f>J111</f>
        <v>-5.0461493816113298E-2</v>
      </c>
      <c r="AL111" s="5"/>
      <c r="AM111" s="10">
        <f>(AD111*AI111 + AE111*AI112 + AF111*AI113 + AG111*AI114) + AK111</f>
        <v>-0.6733675548091661</v>
      </c>
      <c r="AN111" s="5"/>
      <c r="AO111" s="22">
        <f>1 / ( 1 + 2.71828^(-AM111))</f>
        <v>0.33774330084408655</v>
      </c>
      <c r="AP111" s="5"/>
      <c r="AQ111" s="5"/>
      <c r="AR111" s="5"/>
      <c r="AS111" s="5"/>
      <c r="AT111" s="21">
        <f xml:space="preserve"> (AD119*AT119 + AD120*AT120) * (AO111 * (1 - AO111))</f>
        <v>1.4270799274552534E-2</v>
      </c>
      <c r="AU111" s="5"/>
      <c r="AV111" s="5">
        <f>AT111</f>
        <v>1.4270799274552534E-2</v>
      </c>
      <c r="AW111" s="5"/>
      <c r="AX111" s="5">
        <f>AO103*AV111</f>
        <v>1.4270799274552534E-2</v>
      </c>
      <c r="AY111" s="5">
        <f>AO104*AV111</f>
        <v>0</v>
      </c>
      <c r="AZ111" s="5">
        <f>AO105*AV111</f>
        <v>1.4270799274552534E-2</v>
      </c>
      <c r="BA111" s="22">
        <f>AO106*AV111</f>
        <v>0</v>
      </c>
      <c r="BB111" s="5"/>
      <c r="BC111" s="4"/>
      <c r="BD111" s="35">
        <f>J111-($S$9/2)*(U111 + AV111)</f>
        <v>-7.3122300583714328E-2</v>
      </c>
      <c r="BE111" s="5"/>
      <c r="BF111" s="18">
        <f>C111-($S$9/2)*(W111 + AX111)</f>
        <v>-0.56104027382200217</v>
      </c>
      <c r="BG111" s="19">
        <f t="shared" ref="BG111:BG113" si="73">D111-($S$9/2)*(X111 + AY111)</f>
        <v>0.5014514793328616</v>
      </c>
      <c r="BH111" s="19">
        <f t="shared" ref="BH111:BH113" si="74">E111-($S$9/2)*(Y111 + AZ111)</f>
        <v>-0.20457377991657594</v>
      </c>
      <c r="BI111" s="20">
        <f t="shared" ref="BI111" si="75">F111-($S$9/2)*(Z111 + BA111)</f>
        <v>1.1779179732382876</v>
      </c>
      <c r="BJ111" s="6"/>
      <c r="BL111" s="4"/>
      <c r="BM111" s="55">
        <f>BF111</f>
        <v>-0.56104027382200217</v>
      </c>
      <c r="BN111" s="56">
        <f t="shared" ref="BN111:BN113" si="76">BG111</f>
        <v>0.5014514793328616</v>
      </c>
      <c r="BO111" s="56">
        <f t="shared" ref="BO111:BO113" si="77">BH111</f>
        <v>-0.20457377991657594</v>
      </c>
      <c r="BP111" s="56">
        <f t="shared" ref="BP111:BP113" si="78">BI111</f>
        <v>1.1779179732382876</v>
      </c>
      <c r="BQ111" s="5"/>
      <c r="BR111" s="10">
        <f>BX103</f>
        <v>0</v>
      </c>
      <c r="BS111" s="5"/>
      <c r="BT111" s="7">
        <f>BD111</f>
        <v>-7.3122300583714328E-2</v>
      </c>
      <c r="BU111" s="5"/>
      <c r="BV111" s="10">
        <f>(BM111*BR111 + BN111*BR112 + BO111*BR113 + BP111*BR114) + BT111</f>
        <v>0.90022189273799746</v>
      </c>
      <c r="BW111" s="5"/>
      <c r="BX111" s="22">
        <f>1 / ( 1 + 2.71828^(-BV111))</f>
        <v>0.7109949750900213</v>
      </c>
      <c r="BY111" s="5"/>
      <c r="BZ111" s="5"/>
      <c r="CA111" s="5"/>
      <c r="CB111" s="5"/>
      <c r="CC111" s="21">
        <f xml:space="preserve"> (BM119*CC119 + BM120*CC120) * (BX111 * (1 - BX111))</f>
        <v>-1.2696735240479576E-2</v>
      </c>
      <c r="CD111" s="5"/>
      <c r="CE111" s="5">
        <f>CC111</f>
        <v>-1.2696735240479576E-2</v>
      </c>
      <c r="CF111" s="5"/>
      <c r="CG111" s="5">
        <f>BX103*CE111</f>
        <v>0</v>
      </c>
      <c r="CH111" s="5">
        <f>BX104*CE111</f>
        <v>0</v>
      </c>
      <c r="CI111" s="5">
        <f>BX105*CE111</f>
        <v>-1.2696735240479576E-2</v>
      </c>
      <c r="CJ111" s="22">
        <f>BX106*CE111</f>
        <v>-1.2696735240479576E-2</v>
      </c>
      <c r="CK111" s="6"/>
      <c r="CL111" s="5"/>
      <c r="CM111" s="4"/>
      <c r="CN111" s="55">
        <f>BF111</f>
        <v>-0.56104027382200217</v>
      </c>
      <c r="CO111" s="56">
        <f t="shared" ref="CO111:CO113" si="79">BG111</f>
        <v>0.5014514793328616</v>
      </c>
      <c r="CP111" s="56">
        <f t="shared" ref="CP111:CP113" si="80">BH111</f>
        <v>-0.20457377991657594</v>
      </c>
      <c r="CQ111" s="56">
        <f t="shared" ref="CQ111:CQ113" si="81">BI111</f>
        <v>1.1779179732382876</v>
      </c>
      <c r="CR111" s="5"/>
      <c r="CS111" s="10">
        <f>CY103</f>
        <v>1</v>
      </c>
      <c r="CT111" s="5"/>
      <c r="CU111" s="7">
        <f>BD111</f>
        <v>-7.3122300583714328E-2</v>
      </c>
      <c r="CV111" s="5"/>
      <c r="CW111" s="10">
        <f>(CN111*CS111 + CO111*CS112 + CP111*CS113 + CQ111*CS114) + CU111</f>
        <v>-0.13271109507285489</v>
      </c>
      <c r="CX111" s="5"/>
      <c r="CY111" s="22">
        <f>1 / ( 1 + 2.71828^(-CW111))</f>
        <v>0.46687085740318607</v>
      </c>
      <c r="CZ111" s="5"/>
      <c r="DA111" s="5"/>
      <c r="DB111" s="5"/>
      <c r="DC111" s="5"/>
      <c r="DD111" s="21">
        <f xml:space="preserve"> (CN119*DD119 + CN120*DD120) * (CY111 * (1 - CY111))</f>
        <v>2.8049067586746683E-2</v>
      </c>
      <c r="DE111" s="5"/>
      <c r="DF111" s="5">
        <f>DD111</f>
        <v>2.8049067586746683E-2</v>
      </c>
      <c r="DG111" s="5"/>
      <c r="DH111" s="5">
        <f>CY103*DF111</f>
        <v>2.8049067586746683E-2</v>
      </c>
      <c r="DI111" s="5">
        <f>CY104*DF111</f>
        <v>2.8049067586746683E-2</v>
      </c>
      <c r="DJ111" s="5">
        <f>CY105*DF111</f>
        <v>0</v>
      </c>
      <c r="DK111" s="22">
        <f>CY106*DF111</f>
        <v>0</v>
      </c>
      <c r="DL111" s="6"/>
      <c r="DM111" s="4"/>
      <c r="DN111" s="35">
        <f>BT111-($S$9/2)*(CE111 + DF111)</f>
        <v>-0.14988396231504986</v>
      </c>
      <c r="DO111" s="5"/>
      <c r="DP111" s="18">
        <f>BM111-($S$9/2)*(CG111 + DH111)</f>
        <v>-0.70128561175573556</v>
      </c>
      <c r="DQ111" s="19">
        <f t="shared" ref="DQ111:DQ113" si="82">BN111-($S$9/2)*(CH111 + DI111)</f>
        <v>0.36120614139912821</v>
      </c>
      <c r="DR111" s="19">
        <f t="shared" ref="DR111:DR113" si="83">BO111-($S$9/2)*(CI111 + DJ111)</f>
        <v>-0.14109010371417807</v>
      </c>
      <c r="DS111" s="20">
        <f t="shared" ref="DS111" si="84">BP111-($S$9/2)*(CJ111 + DK111)</f>
        <v>1.2414016494406854</v>
      </c>
      <c r="DT111" s="6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</row>
    <row r="112" spans="2:141" x14ac:dyDescent="0.3">
      <c r="B112" s="4"/>
      <c r="C112" s="55">
        <f t="shared" si="69"/>
        <v>-1.5371917295369091</v>
      </c>
      <c r="D112" s="56">
        <f t="shared" si="69"/>
        <v>-0.37377920051859026</v>
      </c>
      <c r="E112" s="56">
        <f t="shared" si="69"/>
        <v>-0.26106212365971287</v>
      </c>
      <c r="F112" s="56">
        <f t="shared" si="69"/>
        <v>1.4723504053586058</v>
      </c>
      <c r="G112" s="5"/>
      <c r="H112" s="10">
        <f>N104</f>
        <v>1</v>
      </c>
      <c r="I112" s="5"/>
      <c r="J112" s="7">
        <f t="shared" ref="J112" si="85">DN84</f>
        <v>-0.11484132417830323</v>
      </c>
      <c r="K112" s="5"/>
      <c r="L112" s="10">
        <f>(C112*H111 + D112*H112 + E112*H113 + F112*H114) + J112</f>
        <v>0.9837298806617123</v>
      </c>
      <c r="M112" s="5"/>
      <c r="N112" s="22">
        <f>1 / ( 1 + 2.71828^(-L112))</f>
        <v>0.7278475478714489</v>
      </c>
      <c r="O112" s="5"/>
      <c r="P112" s="5"/>
      <c r="Q112" s="5"/>
      <c r="R112" s="5"/>
      <c r="S112" s="21">
        <f xml:space="preserve"> (D119*S119 + D120*S120) * (N112 * (1 - N112))</f>
        <v>-4.4665421514526224E-2</v>
      </c>
      <c r="T112" s="5"/>
      <c r="U112" s="5">
        <f>S112</f>
        <v>-4.4665421514526224E-2</v>
      </c>
      <c r="V112" s="5"/>
      <c r="W112" s="5">
        <f>N103*U112</f>
        <v>0</v>
      </c>
      <c r="X112" s="5">
        <f>N104*U112</f>
        <v>-4.4665421514526224E-2</v>
      </c>
      <c r="Y112" s="5">
        <f>N105*U112</f>
        <v>0</v>
      </c>
      <c r="Z112" s="22">
        <f>N106*U112</f>
        <v>-4.4665421514526224E-2</v>
      </c>
      <c r="AA112" s="6"/>
      <c r="AB112" s="5"/>
      <c r="AC112" s="4"/>
      <c r="AD112" s="55">
        <f>C112</f>
        <v>-1.5371917295369091</v>
      </c>
      <c r="AE112" s="56">
        <f t="shared" si="70"/>
        <v>-0.37377920051859026</v>
      </c>
      <c r="AF112" s="56">
        <f t="shared" si="71"/>
        <v>-0.26106212365971287</v>
      </c>
      <c r="AG112" s="56">
        <f t="shared" si="72"/>
        <v>1.4723504053586058</v>
      </c>
      <c r="AH112" s="5"/>
      <c r="AI112" s="10">
        <f>AO104</f>
        <v>0</v>
      </c>
      <c r="AJ112" s="5"/>
      <c r="AK112" s="7">
        <f>J112</f>
        <v>-0.11484132417830323</v>
      </c>
      <c r="AL112" s="5"/>
      <c r="AM112" s="10">
        <f>(AD112*AI111 + AE112*AI112 + AF112*AI113 + AG112*AI114) + AK112</f>
        <v>-1.9130951773749252</v>
      </c>
      <c r="AN112" s="5"/>
      <c r="AO112" s="22">
        <f>1 / ( 1 + 2.71828^(-AM112))</f>
        <v>0.12863366846535099</v>
      </c>
      <c r="AP112" s="5"/>
      <c r="AQ112" s="5"/>
      <c r="AR112" s="5"/>
      <c r="AS112" s="5"/>
      <c r="AT112" s="21">
        <f xml:space="preserve"> (AE119*AT119 + AE120*AT120) * (AO112 * (1 - AO112))</f>
        <v>2.5335551097109429E-2</v>
      </c>
      <c r="AU112" s="5"/>
      <c r="AV112" s="5">
        <f>AT112</f>
        <v>2.5335551097109429E-2</v>
      </c>
      <c r="AW112" s="5"/>
      <c r="AX112" s="5">
        <f>AO103*AV112</f>
        <v>2.5335551097109429E-2</v>
      </c>
      <c r="AY112" s="5">
        <f>AO104*AV112</f>
        <v>0</v>
      </c>
      <c r="AZ112" s="5">
        <f>AO105*AV112</f>
        <v>2.5335551097109429E-2</v>
      </c>
      <c r="BA112" s="22">
        <f>AO106*AV112</f>
        <v>0</v>
      </c>
      <c r="BB112" s="5"/>
      <c r="BC112" s="4"/>
      <c r="BD112" s="36">
        <f>J112-($S$9/2)*(U112 + AV112)</f>
        <v>-1.8191972091219255E-2</v>
      </c>
      <c r="BE112" s="5"/>
      <c r="BF112" s="21">
        <f>C112-($S$9/2)*(W112 + AX112)</f>
        <v>-1.6638694850224562</v>
      </c>
      <c r="BG112" s="5">
        <f t="shared" si="73"/>
        <v>-0.15045209294595913</v>
      </c>
      <c r="BH112" s="5">
        <f t="shared" si="74"/>
        <v>-0.38773987914526004</v>
      </c>
      <c r="BI112" s="22">
        <f>F112-($S$9/2)*(Z112 + BA112)</f>
        <v>1.6956775129312369</v>
      </c>
      <c r="BJ112" s="6"/>
      <c r="BL112" s="4"/>
      <c r="BM112" s="55">
        <f>BF112</f>
        <v>-1.6638694850224562</v>
      </c>
      <c r="BN112" s="56">
        <f t="shared" si="76"/>
        <v>-0.15045209294595913</v>
      </c>
      <c r="BO112" s="56">
        <f t="shared" si="77"/>
        <v>-0.38773987914526004</v>
      </c>
      <c r="BP112" s="56">
        <f t="shared" si="78"/>
        <v>1.6956775129312369</v>
      </c>
      <c r="BQ112" s="5"/>
      <c r="BR112" s="10">
        <f>BX104</f>
        <v>0</v>
      </c>
      <c r="BS112" s="5"/>
      <c r="BT112" s="7">
        <f>BD112</f>
        <v>-1.8191972091219255E-2</v>
      </c>
      <c r="BU112" s="5"/>
      <c r="BV112" s="10">
        <f>(BM112*BR111 + BN112*BR112 + BO112*BR113 + BP112*BR114) + BT112</f>
        <v>1.2897456616947576</v>
      </c>
      <c r="BW112" s="5"/>
      <c r="BX112" s="22">
        <f>1 / ( 1 + 2.71828^(-BV112))</f>
        <v>0.78410398980618601</v>
      </c>
      <c r="BY112" s="5"/>
      <c r="BZ112" s="5"/>
      <c r="CA112" s="5"/>
      <c r="CB112" s="5"/>
      <c r="CC112" s="21">
        <f xml:space="preserve"> (BN119*CC119 + BN120*CC120) * (BX112 * (1 - BX112))</f>
        <v>-2.8615857787626275E-2</v>
      </c>
      <c r="CD112" s="5"/>
      <c r="CE112" s="5">
        <f>CC112</f>
        <v>-2.8615857787626275E-2</v>
      </c>
      <c r="CF112" s="5"/>
      <c r="CG112" s="5">
        <f>BX103*CE112</f>
        <v>0</v>
      </c>
      <c r="CH112" s="5">
        <f>BX104*CE112</f>
        <v>0</v>
      </c>
      <c r="CI112" s="5">
        <f>BX105*CE112</f>
        <v>-2.8615857787626275E-2</v>
      </c>
      <c r="CJ112" s="22">
        <f>BX106*CE112</f>
        <v>-2.8615857787626275E-2</v>
      </c>
      <c r="CK112" s="6"/>
      <c r="CL112" s="5"/>
      <c r="CM112" s="4"/>
      <c r="CN112" s="55">
        <f>BF112</f>
        <v>-1.6638694850224562</v>
      </c>
      <c r="CO112" s="56">
        <f t="shared" si="79"/>
        <v>-0.15045209294595913</v>
      </c>
      <c r="CP112" s="56">
        <f t="shared" si="80"/>
        <v>-0.38773987914526004</v>
      </c>
      <c r="CQ112" s="56">
        <f t="shared" si="81"/>
        <v>1.6956775129312369</v>
      </c>
      <c r="CR112" s="5"/>
      <c r="CS112" s="10">
        <f>CY104</f>
        <v>1</v>
      </c>
      <c r="CT112" s="5"/>
      <c r="CU112" s="7">
        <f>BD112</f>
        <v>-1.8191972091219255E-2</v>
      </c>
      <c r="CV112" s="5"/>
      <c r="CW112" s="10">
        <f>(CN112*CS111 + CO112*CS112 + CP112*CS113 + CQ112*CS114) + CU112</f>
        <v>-1.8325135500596348</v>
      </c>
      <c r="CX112" s="5"/>
      <c r="CY112" s="22">
        <f>1 / ( 1 + 2.71828^(-CW112))</f>
        <v>0.13793925660702033</v>
      </c>
      <c r="CZ112" s="5"/>
      <c r="DA112" s="5"/>
      <c r="DB112" s="5"/>
      <c r="DC112" s="5"/>
      <c r="DD112" s="21">
        <f xml:space="preserve"> (CO119*DD119 + CO120*DD120) * (CY112 * (1 - CY112))</f>
        <v>3.5950953161006272E-2</v>
      </c>
      <c r="DE112" s="5"/>
      <c r="DF112" s="5">
        <f>DD112</f>
        <v>3.5950953161006272E-2</v>
      </c>
      <c r="DG112" s="5"/>
      <c r="DH112" s="5">
        <f>CY103*DF112</f>
        <v>3.5950953161006272E-2</v>
      </c>
      <c r="DI112" s="5">
        <f>CY104*DF112</f>
        <v>3.5950953161006272E-2</v>
      </c>
      <c r="DJ112" s="5">
        <f>CY105*DF112</f>
        <v>0</v>
      </c>
      <c r="DK112" s="22">
        <f>CY106*DF112</f>
        <v>0</v>
      </c>
      <c r="DL112" s="6"/>
      <c r="DM112" s="4"/>
      <c r="DN112" s="36">
        <f>BT112-($S$9/2)*(CE112 + DF112)</f>
        <v>-5.4867448958119236E-2</v>
      </c>
      <c r="DO112" s="5"/>
      <c r="DP112" s="21">
        <f>BM112-($S$9/2)*(CG112 + DH112)</f>
        <v>-1.8436242508274876</v>
      </c>
      <c r="DQ112" s="5">
        <f t="shared" si="82"/>
        <v>-0.33020685875099048</v>
      </c>
      <c r="DR112" s="5">
        <f t="shared" si="83"/>
        <v>-0.24466059020712866</v>
      </c>
      <c r="DS112" s="22">
        <f>BP112-($S$9/2)*(CJ112 + DK112)</f>
        <v>1.8387568018693683</v>
      </c>
      <c r="DT112" s="6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</row>
    <row r="113" spans="2:141" x14ac:dyDescent="0.3">
      <c r="B113" s="4"/>
      <c r="C113" s="55">
        <f t="shared" si="69"/>
        <v>-2.9544390625850715E-2</v>
      </c>
      <c r="D113" s="56">
        <f t="shared" si="69"/>
        <v>0.49554995264428786</v>
      </c>
      <c r="E113" s="56">
        <f t="shared" si="69"/>
        <v>-0.44696311564325603</v>
      </c>
      <c r="F113" s="56">
        <f t="shared" si="69"/>
        <v>-0.5818687723731174</v>
      </c>
      <c r="G113" s="5"/>
      <c r="H113" s="10">
        <f>N105</f>
        <v>0</v>
      </c>
      <c r="I113" s="5"/>
      <c r="J113" s="7">
        <f>DN85</f>
        <v>-0.32141316299896827</v>
      </c>
      <c r="K113" s="5"/>
      <c r="L113" s="10">
        <f>(C113*H111 + D113*H112 + E113*H113 + F113*H114) + J113</f>
        <v>-0.40773198272779781</v>
      </c>
      <c r="M113" s="5"/>
      <c r="N113" s="22">
        <f>1 / ( 1 + 2.71828^(-L113))</f>
        <v>0.39945613941847241</v>
      </c>
      <c r="O113" s="5"/>
      <c r="P113" s="5"/>
      <c r="Q113" s="5"/>
      <c r="R113" s="5"/>
      <c r="S113" s="21">
        <f xml:space="preserve"> (E119*S119 + E120*S120) * (N113 * (1 - N113))</f>
        <v>1.2630115531329984E-2</v>
      </c>
      <c r="T113" s="5"/>
      <c r="U113" s="5">
        <f>S113</f>
        <v>1.2630115531329984E-2</v>
      </c>
      <c r="V113" s="5"/>
      <c r="W113" s="5">
        <f>N103*U113</f>
        <v>0</v>
      </c>
      <c r="X113" s="5">
        <f>N104*U113</f>
        <v>1.2630115531329984E-2</v>
      </c>
      <c r="Y113" s="5">
        <f>N105*U113</f>
        <v>0</v>
      </c>
      <c r="Z113" s="22">
        <f>N106*U113</f>
        <v>1.2630115531329984E-2</v>
      </c>
      <c r="AA113" s="6"/>
      <c r="AB113" s="5"/>
      <c r="AC113" s="4"/>
      <c r="AD113" s="55">
        <f>C113</f>
        <v>-2.9544390625850715E-2</v>
      </c>
      <c r="AE113" s="56">
        <f t="shared" si="70"/>
        <v>0.49554995264428786</v>
      </c>
      <c r="AF113" s="56">
        <f t="shared" si="71"/>
        <v>-0.44696311564325603</v>
      </c>
      <c r="AG113" s="56">
        <f t="shared" si="72"/>
        <v>-0.5818687723731174</v>
      </c>
      <c r="AH113" s="5"/>
      <c r="AI113" s="10">
        <f>AO105</f>
        <v>1</v>
      </c>
      <c r="AJ113" s="5"/>
      <c r="AK113" s="7">
        <f>J113</f>
        <v>-0.32141316299896827</v>
      </c>
      <c r="AL113" s="5"/>
      <c r="AM113" s="10">
        <f>(AD113*AI111 + AE113*AI112 + AF113*AI113 + AG113*AI114) + AK113</f>
        <v>-0.79792066926807503</v>
      </c>
      <c r="AN113" s="5"/>
      <c r="AO113" s="22">
        <f>1 / ( 1 + 2.71828^(-AM113))</f>
        <v>0.31047059838872909</v>
      </c>
      <c r="AP113" s="5"/>
      <c r="AQ113" s="5"/>
      <c r="AR113" s="5"/>
      <c r="AS113" s="5"/>
      <c r="AT113" s="21">
        <f xml:space="preserve"> (AF119*AT119 + AF120*AT120) * (AO113 * (1 - AO113))</f>
        <v>-1.0241409296996563E-2</v>
      </c>
      <c r="AU113" s="5"/>
      <c r="AV113" s="5">
        <f>AT113</f>
        <v>-1.0241409296996563E-2</v>
      </c>
      <c r="AW113" s="5"/>
      <c r="AX113" s="5">
        <f>AO103*AV113</f>
        <v>-1.0241409296996563E-2</v>
      </c>
      <c r="AY113" s="5">
        <f>AO104*AV113</f>
        <v>0</v>
      </c>
      <c r="AZ113" s="5">
        <f>AO105*AV113</f>
        <v>-1.0241409296996563E-2</v>
      </c>
      <c r="BA113" s="22">
        <f>AO106*AV113</f>
        <v>0</v>
      </c>
      <c r="BB113" s="5"/>
      <c r="BC113" s="4"/>
      <c r="BD113" s="37">
        <f>J113-($S$9/2)*(U113 + AV113)</f>
        <v>-0.3333566941706354</v>
      </c>
      <c r="BE113" s="5"/>
      <c r="BF113" s="25">
        <f>C113-($S$9/2)*(W113 + AX113)</f>
        <v>2.1662655859132095E-2</v>
      </c>
      <c r="BG113" s="26">
        <f t="shared" si="73"/>
        <v>0.43239937498763792</v>
      </c>
      <c r="BH113" s="26">
        <f t="shared" si="74"/>
        <v>-0.39575606915827322</v>
      </c>
      <c r="BI113" s="28">
        <f>F113-($S$9/2)*(Z113 + BA113)</f>
        <v>-0.64501935002976729</v>
      </c>
      <c r="BJ113" s="6"/>
      <c r="BL113" s="4"/>
      <c r="BM113" s="55">
        <f>BF113</f>
        <v>2.1662655859132095E-2</v>
      </c>
      <c r="BN113" s="56">
        <f t="shared" si="76"/>
        <v>0.43239937498763792</v>
      </c>
      <c r="BO113" s="56">
        <f t="shared" si="77"/>
        <v>-0.39575606915827322</v>
      </c>
      <c r="BP113" s="56">
        <f t="shared" si="78"/>
        <v>-0.64501935002976729</v>
      </c>
      <c r="BQ113" s="5"/>
      <c r="BR113" s="10">
        <f>BX105</f>
        <v>1</v>
      </c>
      <c r="BS113" s="5"/>
      <c r="BT113" s="7">
        <f>BD113</f>
        <v>-0.3333566941706354</v>
      </c>
      <c r="BU113" s="5"/>
      <c r="BV113" s="10">
        <f>(BM113*BR111 + BN113*BR112 + BO113*BR113 + BP113*BR114) + BT113</f>
        <v>-1.3741321133586759</v>
      </c>
      <c r="BW113" s="5"/>
      <c r="BX113" s="22">
        <f>1 / ( 1 + 2.71828^(-BV113))</f>
        <v>0.20195321062283705</v>
      </c>
      <c r="BY113" s="5"/>
      <c r="BZ113" s="5"/>
      <c r="CA113" s="5"/>
      <c r="CB113" s="5"/>
      <c r="CC113" s="21">
        <f xml:space="preserve"> (BO119*CC119 + BO120*CC120) * (BX113 * (1 - BX113))</f>
        <v>3.7188235331931051E-3</v>
      </c>
      <c r="CD113" s="5"/>
      <c r="CE113" s="5">
        <f>CC113</f>
        <v>3.7188235331931051E-3</v>
      </c>
      <c r="CF113" s="5"/>
      <c r="CG113" s="5">
        <f>BX103*CE113</f>
        <v>0</v>
      </c>
      <c r="CH113" s="5">
        <f>BX104*CE113</f>
        <v>0</v>
      </c>
      <c r="CI113" s="5">
        <f>BX105*CE113</f>
        <v>3.7188235331931051E-3</v>
      </c>
      <c r="CJ113" s="22">
        <f>BX106*CE113</f>
        <v>3.7188235331931051E-3</v>
      </c>
      <c r="CK113" s="6"/>
      <c r="CL113" s="5"/>
      <c r="CM113" s="4"/>
      <c r="CN113" s="55">
        <f>BF113</f>
        <v>2.1662655859132095E-2</v>
      </c>
      <c r="CO113" s="56">
        <f t="shared" si="79"/>
        <v>0.43239937498763792</v>
      </c>
      <c r="CP113" s="56">
        <f t="shared" si="80"/>
        <v>-0.39575606915827322</v>
      </c>
      <c r="CQ113" s="56">
        <f t="shared" si="81"/>
        <v>-0.64501935002976729</v>
      </c>
      <c r="CR113" s="5"/>
      <c r="CS113" s="10">
        <f>CY105</f>
        <v>0</v>
      </c>
      <c r="CT113" s="5"/>
      <c r="CU113" s="7">
        <f>BD113</f>
        <v>-0.3333566941706354</v>
      </c>
      <c r="CV113" s="5"/>
      <c r="CW113" s="10">
        <f>(CN113*CS111 + CO113*CS112 + CP113*CS113 + CQ113*CS114) + CU113</f>
        <v>0.12070533667613459</v>
      </c>
      <c r="CX113" s="5"/>
      <c r="CY113" s="22">
        <f>1 / ( 1 + 2.71828^(-CW113))</f>
        <v>0.53013972870598569</v>
      </c>
      <c r="CZ113" s="5"/>
      <c r="DA113" s="5"/>
      <c r="DB113" s="5"/>
      <c r="DC113" s="5"/>
      <c r="DD113" s="21">
        <f xml:space="preserve"> (CP119*DD119 + CP120*DD120) * (CY113 * (1 - CY113))</f>
        <v>-1.1517904856721233E-2</v>
      </c>
      <c r="DE113" s="5"/>
      <c r="DF113" s="5">
        <f>DD113</f>
        <v>-1.1517904856721233E-2</v>
      </c>
      <c r="DG113" s="5"/>
      <c r="DH113" s="5">
        <f>CY103*DF113</f>
        <v>-1.1517904856721233E-2</v>
      </c>
      <c r="DI113" s="5">
        <f>CY104*DF113</f>
        <v>-1.1517904856721233E-2</v>
      </c>
      <c r="DJ113" s="5">
        <f>CY105*DF113</f>
        <v>0</v>
      </c>
      <c r="DK113" s="22">
        <f>CY106*DF113</f>
        <v>0</v>
      </c>
      <c r="DL113" s="6"/>
      <c r="DM113" s="4"/>
      <c r="DN113" s="37">
        <f>BT113-($S$9/2)*(CE113 + DF113)</f>
        <v>-0.29436128755299479</v>
      </c>
      <c r="DO113" s="5"/>
      <c r="DP113" s="25">
        <f>BM113-($S$9/2)*(CG113 + DH113)</f>
        <v>7.9252180142738257E-2</v>
      </c>
      <c r="DQ113" s="26">
        <f t="shared" si="82"/>
        <v>0.48998889927124406</v>
      </c>
      <c r="DR113" s="26">
        <f t="shared" si="83"/>
        <v>-0.41435018682423874</v>
      </c>
      <c r="DS113" s="28">
        <f>BP113-($S$9/2)*(CJ113 + DK113)</f>
        <v>-0.66361346769573282</v>
      </c>
      <c r="DT113" s="6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</row>
    <row r="114" spans="2:141" x14ac:dyDescent="0.3">
      <c r="B114" s="4"/>
      <c r="C114" s="21"/>
      <c r="D114" s="5"/>
      <c r="E114" s="12" t="s">
        <v>0</v>
      </c>
      <c r="F114" s="5"/>
      <c r="G114" s="5"/>
      <c r="H114" s="10">
        <f>N106</f>
        <v>1</v>
      </c>
      <c r="I114" s="5"/>
      <c r="J114" s="8" t="s">
        <v>8</v>
      </c>
      <c r="K114" s="5"/>
      <c r="L114" s="8" t="s">
        <v>8</v>
      </c>
      <c r="M114" s="5"/>
      <c r="N114" s="23" t="s">
        <v>8</v>
      </c>
      <c r="O114" s="5"/>
      <c r="P114" s="5"/>
      <c r="Q114" s="5"/>
      <c r="R114" s="5"/>
      <c r="S114" s="30" t="s">
        <v>8</v>
      </c>
      <c r="T114" s="26"/>
      <c r="U114" s="27" t="s">
        <v>8</v>
      </c>
      <c r="V114" s="26"/>
      <c r="W114" s="26"/>
      <c r="X114" s="26"/>
      <c r="Y114" s="27" t="s">
        <v>0</v>
      </c>
      <c r="Z114" s="28"/>
      <c r="AA114" s="6"/>
      <c r="AB114" s="5"/>
      <c r="AC114" s="4"/>
      <c r="AD114" s="21"/>
      <c r="AE114" s="5"/>
      <c r="AF114" s="12" t="s">
        <v>0</v>
      </c>
      <c r="AG114" s="5"/>
      <c r="AH114" s="5"/>
      <c r="AI114" s="10">
        <f>AO106</f>
        <v>0</v>
      </c>
      <c r="AJ114" s="5"/>
      <c r="AK114" s="57" t="s">
        <v>8</v>
      </c>
      <c r="AL114" s="5"/>
      <c r="AM114" s="8" t="s">
        <v>8</v>
      </c>
      <c r="AN114" s="5"/>
      <c r="AO114" s="23" t="s">
        <v>8</v>
      </c>
      <c r="AP114" s="5"/>
      <c r="AQ114" s="5"/>
      <c r="AR114" s="5"/>
      <c r="AS114" s="5"/>
      <c r="AT114" s="30" t="s">
        <v>8</v>
      </c>
      <c r="AU114" s="26"/>
      <c r="AV114" s="27" t="s">
        <v>8</v>
      </c>
      <c r="AW114" s="26"/>
      <c r="AX114" s="26"/>
      <c r="AY114" s="26"/>
      <c r="AZ114" s="27" t="s">
        <v>0</v>
      </c>
      <c r="BA114" s="28"/>
      <c r="BB114" s="5"/>
      <c r="BC114" s="4"/>
      <c r="BD114" s="12" t="s">
        <v>51</v>
      </c>
      <c r="BE114" s="5"/>
      <c r="BF114" s="5"/>
      <c r="BG114" s="5"/>
      <c r="BH114" s="5"/>
      <c r="BI114" s="5"/>
      <c r="BJ114" s="6"/>
      <c r="BL114" s="4"/>
      <c r="BM114" s="21"/>
      <c r="BN114" s="5"/>
      <c r="BO114" s="12" t="s">
        <v>0</v>
      </c>
      <c r="BP114" s="5"/>
      <c r="BQ114" s="5"/>
      <c r="BR114" s="10">
        <f>BX106</f>
        <v>1</v>
      </c>
      <c r="BS114" s="5"/>
      <c r="BT114" s="57" t="s">
        <v>8</v>
      </c>
      <c r="BU114" s="5"/>
      <c r="BV114" s="8" t="s">
        <v>8</v>
      </c>
      <c r="BW114" s="5"/>
      <c r="BX114" s="23" t="s">
        <v>8</v>
      </c>
      <c r="BY114" s="5"/>
      <c r="BZ114" s="5"/>
      <c r="CA114" s="5"/>
      <c r="CB114" s="5"/>
      <c r="CC114" s="30" t="s">
        <v>8</v>
      </c>
      <c r="CD114" s="26"/>
      <c r="CE114" s="27" t="s">
        <v>8</v>
      </c>
      <c r="CF114" s="26"/>
      <c r="CG114" s="26"/>
      <c r="CH114" s="26"/>
      <c r="CI114" s="27" t="s">
        <v>0</v>
      </c>
      <c r="CJ114" s="28"/>
      <c r="CK114" s="6"/>
      <c r="CL114" s="5"/>
      <c r="CM114" s="4"/>
      <c r="CN114" s="21"/>
      <c r="CO114" s="5"/>
      <c r="CP114" s="12" t="s">
        <v>0</v>
      </c>
      <c r="CQ114" s="5"/>
      <c r="CR114" s="5"/>
      <c r="CS114" s="10">
        <f>CY106</f>
        <v>0</v>
      </c>
      <c r="CT114" s="5"/>
      <c r="CU114" s="8" t="s">
        <v>8</v>
      </c>
      <c r="CV114" s="5"/>
      <c r="CW114" s="8" t="s">
        <v>8</v>
      </c>
      <c r="CX114" s="5"/>
      <c r="CY114" s="23" t="s">
        <v>8</v>
      </c>
      <c r="CZ114" s="5"/>
      <c r="DA114" s="5"/>
      <c r="DB114" s="5"/>
      <c r="DC114" s="5"/>
      <c r="DD114" s="30" t="s">
        <v>8</v>
      </c>
      <c r="DE114" s="26"/>
      <c r="DF114" s="27" t="s">
        <v>8</v>
      </c>
      <c r="DG114" s="26"/>
      <c r="DH114" s="26"/>
      <c r="DI114" s="26"/>
      <c r="DJ114" s="27" t="s">
        <v>0</v>
      </c>
      <c r="DK114" s="28"/>
      <c r="DL114" s="6"/>
      <c r="DM114" s="4"/>
      <c r="DN114" s="12" t="s">
        <v>51</v>
      </c>
      <c r="DO114" s="5"/>
      <c r="DP114" s="5"/>
      <c r="DQ114" s="5"/>
      <c r="DR114" s="5"/>
      <c r="DS114" s="5"/>
      <c r="DT114" s="6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</row>
    <row r="115" spans="2:141" x14ac:dyDescent="0.3">
      <c r="B115" s="4"/>
      <c r="C115" s="25"/>
      <c r="D115" s="26"/>
      <c r="E115" s="26"/>
      <c r="F115" s="26"/>
      <c r="G115" s="26"/>
      <c r="H115" s="27" t="s">
        <v>7</v>
      </c>
      <c r="I115" s="26"/>
      <c r="J115" s="26"/>
      <c r="K115" s="26"/>
      <c r="L115" s="26"/>
      <c r="M115" s="26"/>
      <c r="N115" s="28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6"/>
      <c r="AB115" s="5"/>
      <c r="AC115" s="4"/>
      <c r="AD115" s="25"/>
      <c r="AE115" s="26"/>
      <c r="AF115" s="26"/>
      <c r="AG115" s="26"/>
      <c r="AH115" s="26"/>
      <c r="AI115" s="27" t="s">
        <v>7</v>
      </c>
      <c r="AJ115" s="26"/>
      <c r="AK115" s="58"/>
      <c r="AL115" s="26"/>
      <c r="AM115" s="26"/>
      <c r="AN115" s="26"/>
      <c r="AO115" s="28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4"/>
      <c r="BD115" s="5"/>
      <c r="BE115" s="5"/>
      <c r="BF115" s="5"/>
      <c r="BG115" s="5"/>
      <c r="BH115" s="5"/>
      <c r="BI115" s="5"/>
      <c r="BJ115" s="6"/>
      <c r="BL115" s="4"/>
      <c r="BM115" s="25"/>
      <c r="BN115" s="26"/>
      <c r="BO115" s="26"/>
      <c r="BP115" s="26"/>
      <c r="BQ115" s="26"/>
      <c r="BR115" s="27" t="s">
        <v>7</v>
      </c>
      <c r="BS115" s="26"/>
      <c r="BT115" s="58"/>
      <c r="BU115" s="26"/>
      <c r="BV115" s="26"/>
      <c r="BW115" s="26"/>
      <c r="BX115" s="28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6"/>
      <c r="CL115" s="5"/>
      <c r="CM115" s="4"/>
      <c r="CN115" s="25"/>
      <c r="CO115" s="26"/>
      <c r="CP115" s="26"/>
      <c r="CQ115" s="26"/>
      <c r="CR115" s="26"/>
      <c r="CS115" s="27" t="s">
        <v>7</v>
      </c>
      <c r="CT115" s="26"/>
      <c r="CU115" s="26"/>
      <c r="CV115" s="26"/>
      <c r="CW115" s="26"/>
      <c r="CX115" s="26"/>
      <c r="CY115" s="28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6"/>
      <c r="DM115" s="4"/>
      <c r="DN115" s="5"/>
      <c r="DO115" s="5"/>
      <c r="DP115" s="5"/>
      <c r="DQ115" s="5"/>
      <c r="DR115" s="5"/>
      <c r="DS115" s="5"/>
      <c r="DT115" s="6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</row>
    <row r="116" spans="2:141" x14ac:dyDescent="0.3">
      <c r="B116" s="4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6"/>
      <c r="AB116" s="5"/>
      <c r="AC116" s="4"/>
      <c r="AD116" s="5"/>
      <c r="AE116" s="5"/>
      <c r="AF116" s="5"/>
      <c r="AG116" s="5"/>
      <c r="AH116" s="5"/>
      <c r="AI116" s="5"/>
      <c r="AJ116" s="5"/>
      <c r="AK116" s="56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4"/>
      <c r="BD116" s="5"/>
      <c r="BE116" s="5"/>
      <c r="BF116" s="5"/>
      <c r="BG116" s="5"/>
      <c r="BH116" s="5"/>
      <c r="BI116" s="5"/>
      <c r="BJ116" s="6"/>
      <c r="BL116" s="4"/>
      <c r="BM116" s="5"/>
      <c r="BN116" s="5"/>
      <c r="BO116" s="5"/>
      <c r="BP116" s="5"/>
      <c r="BQ116" s="5"/>
      <c r="BR116" s="5"/>
      <c r="BS116" s="5"/>
      <c r="BT116" s="56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6"/>
      <c r="CL116" s="5"/>
      <c r="CM116" s="4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6"/>
      <c r="DM116" s="4"/>
      <c r="DN116" s="5"/>
      <c r="DO116" s="5"/>
      <c r="DP116" s="5"/>
      <c r="DQ116" s="5"/>
      <c r="DR116" s="5"/>
      <c r="DS116" s="5"/>
      <c r="DT116" s="6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</row>
    <row r="117" spans="2:141" x14ac:dyDescent="0.3">
      <c r="B117" s="4"/>
      <c r="C117" s="18"/>
      <c r="D117" s="19"/>
      <c r="E117" s="19" t="s">
        <v>23</v>
      </c>
      <c r="F117" s="19"/>
      <c r="G117" s="19"/>
      <c r="H117" s="19"/>
      <c r="I117" s="19"/>
      <c r="J117" s="19"/>
      <c r="K117" s="19"/>
      <c r="L117" s="19"/>
      <c r="M117" s="19"/>
      <c r="N117" s="20"/>
      <c r="O117" s="5"/>
      <c r="P117" s="5"/>
      <c r="Q117" s="5"/>
      <c r="R117" s="5"/>
      <c r="S117" s="18" t="s">
        <v>24</v>
      </c>
      <c r="T117" s="19"/>
      <c r="U117" s="19"/>
      <c r="V117" s="19"/>
      <c r="W117" s="19"/>
      <c r="X117" s="19"/>
      <c r="Y117" s="19"/>
      <c r="Z117" s="20"/>
      <c r="AA117" s="6"/>
      <c r="AB117" s="5"/>
      <c r="AC117" s="4"/>
      <c r="AD117" s="18"/>
      <c r="AE117" s="19"/>
      <c r="AF117" s="19" t="s">
        <v>23</v>
      </c>
      <c r="AG117" s="19"/>
      <c r="AH117" s="19"/>
      <c r="AI117" s="19"/>
      <c r="AJ117" s="19"/>
      <c r="AK117" s="59"/>
      <c r="AL117" s="19"/>
      <c r="AM117" s="19"/>
      <c r="AN117" s="19"/>
      <c r="AO117" s="20"/>
      <c r="AP117" s="5"/>
      <c r="AQ117" s="5"/>
      <c r="AR117" s="5"/>
      <c r="AS117" s="5"/>
      <c r="AT117" s="18" t="s">
        <v>24</v>
      </c>
      <c r="AU117" s="19"/>
      <c r="AV117" s="19"/>
      <c r="AW117" s="19"/>
      <c r="AX117" s="19"/>
      <c r="AY117" s="19"/>
      <c r="AZ117" s="19"/>
      <c r="BA117" s="20"/>
      <c r="BB117" s="5"/>
      <c r="BC117" s="4"/>
      <c r="BD117" s="5"/>
      <c r="BE117" s="5"/>
      <c r="BF117" s="5"/>
      <c r="BG117" s="5"/>
      <c r="BH117" s="5"/>
      <c r="BI117" s="5"/>
      <c r="BJ117" s="6"/>
      <c r="BL117" s="4"/>
      <c r="BM117" s="18"/>
      <c r="BN117" s="19"/>
      <c r="BO117" s="19" t="s">
        <v>23</v>
      </c>
      <c r="BP117" s="19"/>
      <c r="BQ117" s="19"/>
      <c r="BR117" s="19"/>
      <c r="BS117" s="19"/>
      <c r="BT117" s="59"/>
      <c r="BU117" s="19"/>
      <c r="BV117" s="19"/>
      <c r="BW117" s="19"/>
      <c r="BX117" s="20"/>
      <c r="BY117" s="5"/>
      <c r="BZ117" s="5"/>
      <c r="CA117" s="5"/>
      <c r="CB117" s="5"/>
      <c r="CC117" s="18" t="s">
        <v>24</v>
      </c>
      <c r="CD117" s="19"/>
      <c r="CE117" s="19"/>
      <c r="CF117" s="19"/>
      <c r="CG117" s="19"/>
      <c r="CH117" s="19"/>
      <c r="CI117" s="19"/>
      <c r="CJ117" s="20"/>
      <c r="CK117" s="6"/>
      <c r="CL117" s="5"/>
      <c r="CM117" s="4"/>
      <c r="CN117" s="18"/>
      <c r="CO117" s="19"/>
      <c r="CP117" s="19" t="s">
        <v>23</v>
      </c>
      <c r="CQ117" s="19"/>
      <c r="CR117" s="19"/>
      <c r="CS117" s="19"/>
      <c r="CT117" s="19"/>
      <c r="CU117" s="19"/>
      <c r="CV117" s="19"/>
      <c r="CW117" s="19"/>
      <c r="CX117" s="19"/>
      <c r="CY117" s="20"/>
      <c r="CZ117" s="5"/>
      <c r="DA117" s="5"/>
      <c r="DB117" s="5"/>
      <c r="DC117" s="5"/>
      <c r="DD117" s="18" t="s">
        <v>24</v>
      </c>
      <c r="DE117" s="19"/>
      <c r="DF117" s="19"/>
      <c r="DG117" s="19"/>
      <c r="DH117" s="19"/>
      <c r="DI117" s="19"/>
      <c r="DJ117" s="19"/>
      <c r="DK117" s="20"/>
      <c r="DL117" s="6"/>
      <c r="DM117" s="4"/>
      <c r="DN117" s="5"/>
      <c r="DO117" s="5"/>
      <c r="DP117" s="5"/>
      <c r="DQ117" s="5"/>
      <c r="DR117" s="5"/>
      <c r="DS117" s="5"/>
      <c r="DT117" s="6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</row>
    <row r="118" spans="2:141" x14ac:dyDescent="0.3">
      <c r="B118" s="4"/>
      <c r="C118" s="21" t="s">
        <v>9</v>
      </c>
      <c r="D118" s="5"/>
      <c r="E118" s="5"/>
      <c r="F118" s="5"/>
      <c r="G118" s="5"/>
      <c r="H118" s="5" t="s">
        <v>5</v>
      </c>
      <c r="I118" s="5"/>
      <c r="J118" s="5" t="s">
        <v>13</v>
      </c>
      <c r="K118" s="5"/>
      <c r="L118" s="5" t="s">
        <v>14</v>
      </c>
      <c r="M118" s="5"/>
      <c r="N118" s="22" t="s">
        <v>12</v>
      </c>
      <c r="O118" s="5"/>
      <c r="P118" s="5" t="s">
        <v>15</v>
      </c>
      <c r="Q118" s="10" t="s">
        <v>20</v>
      </c>
      <c r="R118" s="5"/>
      <c r="S118" s="21" t="s">
        <v>21</v>
      </c>
      <c r="T118" s="5"/>
      <c r="U118" s="5" t="s">
        <v>29</v>
      </c>
      <c r="V118" s="5"/>
      <c r="W118" s="5" t="s">
        <v>25</v>
      </c>
      <c r="X118" s="5"/>
      <c r="Y118" s="5"/>
      <c r="Z118" s="22"/>
      <c r="AA118" s="6"/>
      <c r="AB118" s="5"/>
      <c r="AC118" s="4"/>
      <c r="AD118" s="21" t="s">
        <v>9</v>
      </c>
      <c r="AE118" s="5"/>
      <c r="AF118" s="5"/>
      <c r="AG118" s="5"/>
      <c r="AH118" s="5"/>
      <c r="AI118" s="5" t="s">
        <v>5</v>
      </c>
      <c r="AJ118" s="5"/>
      <c r="AK118" s="56" t="s">
        <v>13</v>
      </c>
      <c r="AL118" s="5"/>
      <c r="AM118" s="5" t="s">
        <v>14</v>
      </c>
      <c r="AN118" s="5"/>
      <c r="AO118" s="22" t="s">
        <v>12</v>
      </c>
      <c r="AP118" s="5"/>
      <c r="AQ118" s="5" t="s">
        <v>15</v>
      </c>
      <c r="AR118" s="10" t="s">
        <v>20</v>
      </c>
      <c r="AS118" s="5"/>
      <c r="AT118" s="21" t="s">
        <v>21</v>
      </c>
      <c r="AU118" s="5"/>
      <c r="AV118" s="5" t="s">
        <v>29</v>
      </c>
      <c r="AW118" s="5"/>
      <c r="AX118" s="5" t="s">
        <v>32</v>
      </c>
      <c r="AY118" s="5"/>
      <c r="AZ118" s="5"/>
      <c r="BA118" s="22"/>
      <c r="BB118" s="5"/>
      <c r="BC118" s="4"/>
      <c r="BD118" s="5" t="s">
        <v>52</v>
      </c>
      <c r="BE118" s="5"/>
      <c r="BF118" s="5" t="s">
        <v>9</v>
      </c>
      <c r="BG118" s="5"/>
      <c r="BH118" s="5"/>
      <c r="BI118" s="5"/>
      <c r="BJ118" s="6"/>
      <c r="BL118" s="4"/>
      <c r="BM118" s="21" t="s">
        <v>9</v>
      </c>
      <c r="BN118" s="5"/>
      <c r="BO118" s="5"/>
      <c r="BP118" s="5"/>
      <c r="BQ118" s="5"/>
      <c r="BR118" s="5" t="s">
        <v>5</v>
      </c>
      <c r="BS118" s="5"/>
      <c r="BT118" s="56" t="s">
        <v>13</v>
      </c>
      <c r="BU118" s="5"/>
      <c r="BV118" s="5" t="s">
        <v>14</v>
      </c>
      <c r="BW118" s="5"/>
      <c r="BX118" s="22" t="s">
        <v>12</v>
      </c>
      <c r="BY118" s="5"/>
      <c r="BZ118" s="5" t="s">
        <v>15</v>
      </c>
      <c r="CA118" s="10" t="s">
        <v>20</v>
      </c>
      <c r="CB118" s="5"/>
      <c r="CC118" s="21" t="s">
        <v>21</v>
      </c>
      <c r="CD118" s="5"/>
      <c r="CE118" s="5" t="s">
        <v>29</v>
      </c>
      <c r="CF118" s="5"/>
      <c r="CG118" s="5" t="s">
        <v>25</v>
      </c>
      <c r="CH118" s="5"/>
      <c r="CI118" s="5"/>
      <c r="CJ118" s="22"/>
      <c r="CK118" s="6"/>
      <c r="CL118" s="5"/>
      <c r="CM118" s="4"/>
      <c r="CN118" s="21" t="s">
        <v>9</v>
      </c>
      <c r="CO118" s="5"/>
      <c r="CP118" s="5"/>
      <c r="CQ118" s="5"/>
      <c r="CR118" s="5"/>
      <c r="CS118" s="5" t="s">
        <v>5</v>
      </c>
      <c r="CT118" s="5"/>
      <c r="CU118" s="5" t="s">
        <v>13</v>
      </c>
      <c r="CV118" s="5"/>
      <c r="CW118" s="5" t="s">
        <v>14</v>
      </c>
      <c r="CX118" s="5"/>
      <c r="CY118" s="22" t="s">
        <v>12</v>
      </c>
      <c r="CZ118" s="5"/>
      <c r="DA118" s="5" t="s">
        <v>15</v>
      </c>
      <c r="DB118" s="10" t="s">
        <v>20</v>
      </c>
      <c r="DC118" s="5"/>
      <c r="DD118" s="21" t="s">
        <v>21</v>
      </c>
      <c r="DE118" s="5"/>
      <c r="DF118" s="5" t="s">
        <v>29</v>
      </c>
      <c r="DG118" s="5"/>
      <c r="DH118" s="5" t="s">
        <v>32</v>
      </c>
      <c r="DI118" s="5"/>
      <c r="DJ118" s="5"/>
      <c r="DK118" s="22"/>
      <c r="DL118" s="6"/>
      <c r="DM118" s="4"/>
      <c r="DN118" s="5" t="s">
        <v>52</v>
      </c>
      <c r="DO118" s="5"/>
      <c r="DP118" s="5" t="s">
        <v>9</v>
      </c>
      <c r="DQ118" s="5"/>
      <c r="DR118" s="5"/>
      <c r="DS118" s="5"/>
      <c r="DT118" s="6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</row>
    <row r="119" spans="2:141" x14ac:dyDescent="0.3">
      <c r="B119" s="4"/>
      <c r="C119" s="55">
        <f t="shared" ref="C119:E120" si="86">DP91</f>
        <v>-7.0014804292222121E-2</v>
      </c>
      <c r="D119" s="56">
        <f t="shared" si="86"/>
        <v>-0.86609545637584251</v>
      </c>
      <c r="E119" s="56">
        <f t="shared" si="86"/>
        <v>-0.10518950162229668</v>
      </c>
      <c r="F119" s="5"/>
      <c r="G119" s="5"/>
      <c r="H119" s="10">
        <f>N111</f>
        <v>0.82222867981220116</v>
      </c>
      <c r="I119" s="5"/>
      <c r="J119" s="7">
        <f>DN91</f>
        <v>0.38113024973201276</v>
      </c>
      <c r="K119" s="5"/>
      <c r="L119" s="10">
        <f>(C119*H119 + D119*H120 + E119*H121 ) + J119</f>
        <v>-0.34884197673964684</v>
      </c>
      <c r="M119" s="5"/>
      <c r="N119" s="22">
        <f>1 / ( 1 + 2.71828^(-L119))</f>
        <v>0.41366332375887077</v>
      </c>
      <c r="O119" s="5"/>
      <c r="P119" s="10">
        <f>D$7</f>
        <v>0</v>
      </c>
      <c r="Q119" s="10">
        <f>1/2*((P119-N119)^2+(P120-N120)^2)</f>
        <v>0.14263795634384172</v>
      </c>
      <c r="R119" s="5"/>
      <c r="S119" s="21">
        <f>(N119 - P119) * N119 * (1 - N119)</f>
        <v>0.10033237556266561</v>
      </c>
      <c r="T119" s="5"/>
      <c r="U119" s="5">
        <f>S119</f>
        <v>0.10033237556266561</v>
      </c>
      <c r="V119" s="5"/>
      <c r="W119" s="5">
        <f>N111*U119</f>
        <v>8.2496156701312495E-2</v>
      </c>
      <c r="X119" s="5">
        <f>N112*U119</f>
        <v>7.3026673525403443E-2</v>
      </c>
      <c r="Y119" s="5">
        <f>N113 * U119</f>
        <v>4.0078383400946688E-2</v>
      </c>
      <c r="Z119" s="22"/>
      <c r="AA119" s="6"/>
      <c r="AB119" s="5"/>
      <c r="AC119" s="4"/>
      <c r="AD119" s="55">
        <f>C119</f>
        <v>-7.0014804292222121E-2</v>
      </c>
      <c r="AE119" s="56">
        <f t="shared" ref="AE119:AE120" si="87">D119</f>
        <v>-0.86609545637584251</v>
      </c>
      <c r="AF119" s="56">
        <f t="shared" ref="AF119:AF120" si="88">E119</f>
        <v>-0.10518950162229668</v>
      </c>
      <c r="AG119" s="5"/>
      <c r="AH119" s="5"/>
      <c r="AI119" s="10">
        <f>AO111</f>
        <v>0.33774330084408655</v>
      </c>
      <c r="AJ119" s="5"/>
      <c r="AK119" s="7">
        <f>J119</f>
        <v>0.38113024973201276</v>
      </c>
      <c r="AL119" s="5"/>
      <c r="AM119" s="10">
        <f>(AD119*AI119 + AE119*AI120 + AF119*AI121 ) + AK119</f>
        <v>0.21341593531472131</v>
      </c>
      <c r="AN119" s="5"/>
      <c r="AO119" s="22">
        <f>1 / ( 1 + 2.71828^(-AM119))</f>
        <v>0.55315235980556521</v>
      </c>
      <c r="AP119" s="5"/>
      <c r="AQ119" s="10">
        <f>G$7</f>
        <v>1</v>
      </c>
      <c r="AR119" s="10">
        <f>1/2*((AQ119-AO119)^2+(AQ120-AO120)^2)</f>
        <v>0.15246454946867802</v>
      </c>
      <c r="AS119" s="5"/>
      <c r="AT119" s="21">
        <f>(AO119 - AQ119) * AO119 * (1 - AO119)</f>
        <v>-0.11044948800272503</v>
      </c>
      <c r="AU119" s="5"/>
      <c r="AV119" s="5">
        <f>AT119</f>
        <v>-0.11044948800272503</v>
      </c>
      <c r="AW119" s="5"/>
      <c r="AX119" s="5">
        <f>AO111*AV119</f>
        <v>-3.7303574654579688E-2</v>
      </c>
      <c r="AY119" s="5">
        <f>AO112*AV119</f>
        <v>-1.4207522821910292E-2</v>
      </c>
      <c r="AZ119" s="5">
        <f>AO113 * AV119</f>
        <v>-3.429131863193479E-2</v>
      </c>
      <c r="BA119" s="22"/>
      <c r="BB119" s="5"/>
      <c r="BC119" s="4"/>
      <c r="BD119" s="35">
        <f>J119-($S$9/2)*(U119 + AV119)</f>
        <v>0.43171581193230985</v>
      </c>
      <c r="BE119" s="5"/>
      <c r="BF119" s="18">
        <f>C119-($S$9/2)*(W119 + AX119)</f>
        <v>-0.29597771452588617</v>
      </c>
      <c r="BG119" s="19">
        <f t="shared" ref="BG119:BG120" si="89">D119-($S$9/2)*(X119 + AY119)</f>
        <v>-1.1601912098933083</v>
      </c>
      <c r="BH119" s="20">
        <f t="shared" ref="BH119:BH120" si="90">E119-($S$9/2)*(Y119 + AZ119)</f>
        <v>-0.13412482546735616</v>
      </c>
      <c r="BI119" s="5"/>
      <c r="BJ119" s="6"/>
      <c r="BL119" s="4"/>
      <c r="BM119" s="55">
        <f>BF119</f>
        <v>-0.29597771452588617</v>
      </c>
      <c r="BN119" s="56">
        <f t="shared" ref="BN119:BN120" si="91">BG119</f>
        <v>-1.1601912098933083</v>
      </c>
      <c r="BO119" s="56">
        <f t="shared" ref="BO119" si="92">BH119</f>
        <v>-0.13412482546735616</v>
      </c>
      <c r="BP119" s="5"/>
      <c r="BQ119" s="5"/>
      <c r="BR119" s="10">
        <f>BX111</f>
        <v>0.7109949750900213</v>
      </c>
      <c r="BS119" s="5"/>
      <c r="BT119" s="7">
        <f>BD119</f>
        <v>0.43171581193230985</v>
      </c>
      <c r="BU119" s="5"/>
      <c r="BV119" s="10">
        <f>(BM119*BR119 + BN119*BR120 + BO119*BR121 ) + BT119</f>
        <v>-0.71552035157699345</v>
      </c>
      <c r="BW119" s="5"/>
      <c r="BX119" s="22">
        <f>1 / ( 1 + 2.71828^(-BV119))</f>
        <v>0.32838029988310385</v>
      </c>
      <c r="BY119" s="5"/>
      <c r="BZ119" s="10">
        <f>J$7</f>
        <v>0</v>
      </c>
      <c r="CA119" s="10">
        <f>1/2*((BZ119-BX119)^2+(BZ120-BX120)^2)</f>
        <v>8.0733713404432139E-2</v>
      </c>
      <c r="CB119" s="5"/>
      <c r="CC119" s="21">
        <f>(BX119 - BZ119) * BX119 * (1 - BX119)</f>
        <v>7.2423184434490598E-2</v>
      </c>
      <c r="CD119" s="5"/>
      <c r="CE119" s="5">
        <f>CC119</f>
        <v>7.2423184434490598E-2</v>
      </c>
      <c r="CF119" s="5"/>
      <c r="CG119" s="5">
        <f>BX111*CE119</f>
        <v>5.1492520212940658E-2</v>
      </c>
      <c r="CH119" s="5">
        <f>BX112*CE119</f>
        <v>5.6787307869553348E-2</v>
      </c>
      <c r="CI119" s="5">
        <f>BX113 * CE119</f>
        <v>1.4626094620075254E-2</v>
      </c>
      <c r="CJ119" s="22"/>
      <c r="CK119" s="6"/>
      <c r="CL119" s="5"/>
      <c r="CM119" s="4"/>
      <c r="CN119" s="55">
        <f>BF119</f>
        <v>-0.29597771452588617</v>
      </c>
      <c r="CO119" s="56">
        <f t="shared" ref="CO119:CO120" si="93">BG119</f>
        <v>-1.1601912098933083</v>
      </c>
      <c r="CP119" s="56">
        <f t="shared" ref="CP119:CP120" si="94">BH119</f>
        <v>-0.13412482546735616</v>
      </c>
      <c r="CQ119" s="5"/>
      <c r="CR119" s="5"/>
      <c r="CS119" s="10">
        <f>CY111</f>
        <v>0.46687085740318607</v>
      </c>
      <c r="CT119" s="5"/>
      <c r="CU119" s="7">
        <f>BD119</f>
        <v>0.43171581193230985</v>
      </c>
      <c r="CV119" s="5"/>
      <c r="CW119" s="10">
        <f>(CN119*CS119 + CO119*CS120 + CP119*CS121 ) + CU119</f>
        <v>6.2391630978689661E-2</v>
      </c>
      <c r="CX119" s="5"/>
      <c r="CY119" s="22">
        <f>1 / ( 1 + 2.71828^(-CW119))</f>
        <v>0.51559283938019396</v>
      </c>
      <c r="CZ119" s="5"/>
      <c r="DA119" s="10">
        <f>M$7</f>
        <v>1</v>
      </c>
      <c r="DB119" s="10">
        <f>1/2*((DA119-CY119)^2+(DA120-CY120)^2)</f>
        <v>0.17741526929269572</v>
      </c>
      <c r="DC119" s="5"/>
      <c r="DD119" s="21">
        <f>(CY119 - DA119) * CY119 * (1 - CY119)</f>
        <v>-0.12098401302555722</v>
      </c>
      <c r="DE119" s="5"/>
      <c r="DF119" s="5">
        <f>DD119</f>
        <v>-0.12098401302555722</v>
      </c>
      <c r="DG119" s="5"/>
      <c r="DH119" s="5">
        <f>CY111*DF119</f>
        <v>-5.6483909893320132E-2</v>
      </c>
      <c r="DI119" s="5">
        <f>CY112*DF119</f>
        <v>-1.6688444818079427E-2</v>
      </c>
      <c r="DJ119" s="5">
        <f>CY113 * DF119</f>
        <v>-6.4138431843130353E-2</v>
      </c>
      <c r="DK119" s="22"/>
      <c r="DL119" s="6"/>
      <c r="DM119" s="4"/>
      <c r="DN119" s="35">
        <f>BT119-($S$9/2)*(CE119 + DF119)</f>
        <v>0.67451995488764305</v>
      </c>
      <c r="DO119" s="5"/>
      <c r="DP119" s="18">
        <f>BM119-($S$9/2)*(CG119 + DH119)</f>
        <v>-0.27102076612398879</v>
      </c>
      <c r="DQ119" s="19">
        <f t="shared" ref="DQ119:DQ120" si="95">BN119-($S$9/2)*(CH119 + DI119)</f>
        <v>-1.3606855251506778</v>
      </c>
      <c r="DR119" s="20">
        <f t="shared" ref="DR119:DR120" si="96">BO119-($S$9/2)*(CI119 + DJ119)</f>
        <v>0.11343686064791933</v>
      </c>
      <c r="DS119" s="5"/>
      <c r="DT119" s="6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</row>
    <row r="120" spans="2:141" x14ac:dyDescent="0.3">
      <c r="B120" s="4"/>
      <c r="C120" s="55">
        <f t="shared" si="86"/>
        <v>0.78850802736523873</v>
      </c>
      <c r="D120" s="56">
        <f t="shared" si="86"/>
        <v>1.8334822533805144</v>
      </c>
      <c r="E120" s="56">
        <f t="shared" si="86"/>
        <v>-0.83616210052942996</v>
      </c>
      <c r="F120" s="5"/>
      <c r="G120" s="5"/>
      <c r="H120" s="10">
        <f>N112</f>
        <v>0.7278475478714489</v>
      </c>
      <c r="I120" s="5"/>
      <c r="J120" s="7">
        <f>DN92</f>
        <v>-0.97603431087446391</v>
      </c>
      <c r="K120" s="5"/>
      <c r="L120" s="10">
        <f>(C120*H119 + D120*H120 + E120*H121) + J120</f>
        <v>0.67278508107067847</v>
      </c>
      <c r="M120" s="5"/>
      <c r="N120" s="22">
        <f>1 / ( 1 + 2.71828^(-L120))</f>
        <v>0.6621264034221569</v>
      </c>
      <c r="O120" s="5"/>
      <c r="P120" s="10">
        <f>D$8</f>
        <v>1</v>
      </c>
      <c r="Q120" s="5"/>
      <c r="R120" s="5"/>
      <c r="S120" s="21">
        <f>(N120 - P120) * N120 * (1 - N120)</f>
        <v>-7.5587401562634715E-2</v>
      </c>
      <c r="T120" s="5"/>
      <c r="U120" s="5">
        <f>S120</f>
        <v>-7.5587401562634715E-2</v>
      </c>
      <c r="V120" s="5"/>
      <c r="W120" s="5">
        <f>N111*U120</f>
        <v>-6.2150129397279853E-2</v>
      </c>
      <c r="X120" s="5">
        <f>N112*U120</f>
        <v>-5.5016104877338205E-2</v>
      </c>
      <c r="Y120" s="5">
        <f>N113 * U120</f>
        <v>-3.0193851616883871E-2</v>
      </c>
      <c r="Z120" s="22"/>
      <c r="AA120" s="6"/>
      <c r="AB120" s="5"/>
      <c r="AC120" s="4"/>
      <c r="AD120" s="55">
        <f>C120</f>
        <v>0.78850802736523873</v>
      </c>
      <c r="AE120" s="56">
        <f t="shared" si="87"/>
        <v>1.8334822533805144</v>
      </c>
      <c r="AF120" s="56">
        <f t="shared" si="88"/>
        <v>-0.83616210052942996</v>
      </c>
      <c r="AG120" s="5"/>
      <c r="AH120" s="5"/>
      <c r="AI120" s="10">
        <f>AO112</f>
        <v>0.12863366846535099</v>
      </c>
      <c r="AJ120" s="5"/>
      <c r="AK120" s="7">
        <f>J120</f>
        <v>-0.97603431087446391</v>
      </c>
      <c r="AL120" s="5"/>
      <c r="AM120" s="10">
        <f>(AD120*AI119 + AE120*AI120 + AF120*AI121) + AK120</f>
        <v>-0.73347720635296387</v>
      </c>
      <c r="AN120" s="5"/>
      <c r="AO120" s="22">
        <f>1 / ( 1 + 2.71828^(-AM120))</f>
        <v>0.3244322508475706</v>
      </c>
      <c r="AP120" s="5"/>
      <c r="AQ120" s="10">
        <f>G$8</f>
        <v>0</v>
      </c>
      <c r="AR120" s="5"/>
      <c r="AS120" s="5"/>
      <c r="AT120" s="21">
        <f>(AO120 - AQ120) * AO120 * (1 - AO120)</f>
        <v>7.110775180508222E-2</v>
      </c>
      <c r="AU120" s="5"/>
      <c r="AV120" s="5">
        <f>AT120</f>
        <v>7.110775180508222E-2</v>
      </c>
      <c r="AW120" s="5"/>
      <c r="AX120" s="5">
        <f>AO111*AV120</f>
        <v>2.4016166810250521E-2</v>
      </c>
      <c r="AY120" s="5">
        <f>AO112*AV120</f>
        <v>9.1468509710114099E-3</v>
      </c>
      <c r="AZ120" s="5">
        <f>AO113 * AV120</f>
        <v>2.2076866253001107E-2</v>
      </c>
      <c r="BA120" s="22"/>
      <c r="BB120" s="5"/>
      <c r="BC120" s="4"/>
      <c r="BD120" s="37">
        <f>J120-($S$9/2)*(U120 + AV120)</f>
        <v>-0.95363606208670149</v>
      </c>
      <c r="BE120" s="5"/>
      <c r="BF120" s="25">
        <f>C120-($S$9/2)*(W120 + AX120)</f>
        <v>0.97917784030038546</v>
      </c>
      <c r="BG120" s="26">
        <f t="shared" si="89"/>
        <v>2.0628285229121484</v>
      </c>
      <c r="BH120" s="28">
        <f t="shared" si="90"/>
        <v>-0.79557717371001613</v>
      </c>
      <c r="BI120" s="5"/>
      <c r="BJ120" s="6"/>
      <c r="BL120" s="4"/>
      <c r="BM120" s="55">
        <f>BF120</f>
        <v>0.97917784030038546</v>
      </c>
      <c r="BN120" s="56">
        <f t="shared" si="91"/>
        <v>2.0628285229121484</v>
      </c>
      <c r="BO120" s="56">
        <f>BH120</f>
        <v>-0.79557717371001613</v>
      </c>
      <c r="BP120" s="5"/>
      <c r="BQ120" s="5"/>
      <c r="BR120" s="10">
        <f>BX112</f>
        <v>0.78410398980618601</v>
      </c>
      <c r="BS120" s="5"/>
      <c r="BT120" s="7">
        <f>BD120</f>
        <v>-0.95363606208670149</v>
      </c>
      <c r="BU120" s="5"/>
      <c r="BV120" s="10">
        <f>(BM120*BR119 + BN120*BR120 + BO120*BR121) + BT120</f>
        <v>1.1993571726588086</v>
      </c>
      <c r="BW120" s="5"/>
      <c r="BX120" s="22">
        <f>1 / ( 1 + 2.71828^(-BV120))</f>
        <v>0.76841026478371921</v>
      </c>
      <c r="BY120" s="5"/>
      <c r="BZ120" s="10">
        <f>J$8</f>
        <v>1</v>
      </c>
      <c r="CA120" s="5"/>
      <c r="CB120" s="5"/>
      <c r="CC120" s="21">
        <f>(BX120 - BZ120) * BX120 * (1 - BX120)</f>
        <v>-4.1212766652992214E-2</v>
      </c>
      <c r="CD120" s="5"/>
      <c r="CE120" s="5">
        <f>CC120</f>
        <v>-4.1212766652992214E-2</v>
      </c>
      <c r="CF120" s="5"/>
      <c r="CG120" s="5">
        <f>BX111*CE120</f>
        <v>-2.9302069999835059E-2</v>
      </c>
      <c r="CH120" s="5">
        <f>BX112*CE120</f>
        <v>-3.2315094763562528E-2</v>
      </c>
      <c r="CI120" s="5">
        <f>BX113 * CE120</f>
        <v>-8.3230505442215726E-3</v>
      </c>
      <c r="CJ120" s="22"/>
      <c r="CK120" s="6"/>
      <c r="CL120" s="5"/>
      <c r="CM120" s="4"/>
      <c r="CN120" s="55">
        <f>BF120</f>
        <v>0.97917784030038546</v>
      </c>
      <c r="CO120" s="56">
        <f t="shared" si="93"/>
        <v>2.0628285229121484</v>
      </c>
      <c r="CP120" s="56">
        <f t="shared" si="94"/>
        <v>-0.79557717371001613</v>
      </c>
      <c r="CQ120" s="5"/>
      <c r="CR120" s="5"/>
      <c r="CS120" s="10">
        <f>CY112</f>
        <v>0.13793925660702033</v>
      </c>
      <c r="CT120" s="5"/>
      <c r="CU120" s="7">
        <f>BD120</f>
        <v>-0.95363606208670149</v>
      </c>
      <c r="CV120" s="5"/>
      <c r="CW120" s="10">
        <f>(CN120*CS119 + CO120*CS120 + CP120*CS121) + CU120</f>
        <v>-0.63370849831250387</v>
      </c>
      <c r="CX120" s="5"/>
      <c r="CY120" s="22">
        <f>1 / ( 1 + 2.71828^(-CW120))</f>
        <v>0.34667021984250229</v>
      </c>
      <c r="CZ120" s="5"/>
      <c r="DA120" s="10">
        <f>M$8</f>
        <v>0</v>
      </c>
      <c r="DB120" s="5"/>
      <c r="DC120" s="5"/>
      <c r="DD120" s="21">
        <f>(CY120 - DA120) * CY120 * (1 - CY120)</f>
        <v>7.8517330644561206E-2</v>
      </c>
      <c r="DE120" s="5"/>
      <c r="DF120" s="5">
        <f>DD120</f>
        <v>7.8517330644561206E-2</v>
      </c>
      <c r="DG120" s="5"/>
      <c r="DH120" s="5">
        <f>CY111*DF120</f>
        <v>3.6657453479035748E-2</v>
      </c>
      <c r="DI120" s="5">
        <f>CY112*DF120</f>
        <v>1.083062221987839E-2</v>
      </c>
      <c r="DJ120" s="5">
        <f>CY113 * DF120</f>
        <v>4.1625156366625851E-2</v>
      </c>
      <c r="DK120" s="22"/>
      <c r="DL120" s="6"/>
      <c r="DM120" s="4"/>
      <c r="DN120" s="37">
        <f>BT120-($S$9/2)*(CE120 + DF120)</f>
        <v>-1.1401588820445465</v>
      </c>
      <c r="DO120" s="5"/>
      <c r="DP120" s="25">
        <f>BM120-($S$9/2)*(CG120 + DH120)</f>
        <v>0.94240092290438204</v>
      </c>
      <c r="DQ120" s="26">
        <f t="shared" si="95"/>
        <v>2.1702508856305691</v>
      </c>
      <c r="DR120" s="28">
        <f t="shared" si="96"/>
        <v>-0.96208770282203759</v>
      </c>
      <c r="DS120" s="5"/>
      <c r="DT120" s="6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</row>
    <row r="121" spans="2:141" x14ac:dyDescent="0.3">
      <c r="B121" s="4"/>
      <c r="C121" s="21"/>
      <c r="D121" s="8" t="s">
        <v>10</v>
      </c>
      <c r="E121" s="5"/>
      <c r="F121" s="5"/>
      <c r="G121" s="5"/>
      <c r="H121" s="10">
        <f>N113</f>
        <v>0.39945613941847241</v>
      </c>
      <c r="I121" s="5"/>
      <c r="J121" s="8" t="s">
        <v>11</v>
      </c>
      <c r="K121" s="5"/>
      <c r="L121" s="8" t="s">
        <v>11</v>
      </c>
      <c r="M121" s="5"/>
      <c r="N121" s="23" t="s">
        <v>11</v>
      </c>
      <c r="O121" s="5"/>
      <c r="P121" s="8" t="s">
        <v>11</v>
      </c>
      <c r="Q121" s="5"/>
      <c r="R121" s="5"/>
      <c r="S121" s="30" t="s">
        <v>11</v>
      </c>
      <c r="T121" s="26"/>
      <c r="U121" s="27" t="s">
        <v>11</v>
      </c>
      <c r="V121" s="26"/>
      <c r="W121" s="26"/>
      <c r="X121" s="27" t="s">
        <v>10</v>
      </c>
      <c r="Y121" s="26"/>
      <c r="Z121" s="28"/>
      <c r="AA121" s="6"/>
      <c r="AB121" s="5"/>
      <c r="AC121" s="4"/>
      <c r="AD121" s="21"/>
      <c r="AE121" s="8" t="s">
        <v>10</v>
      </c>
      <c r="AF121" s="5"/>
      <c r="AG121" s="5"/>
      <c r="AH121" s="5"/>
      <c r="AI121" s="10">
        <f>AO113</f>
        <v>0.31047059838872909</v>
      </c>
      <c r="AJ121" s="5"/>
      <c r="AK121" s="8" t="s">
        <v>11</v>
      </c>
      <c r="AL121" s="5"/>
      <c r="AM121" s="8" t="s">
        <v>11</v>
      </c>
      <c r="AN121" s="5"/>
      <c r="AO121" s="23" t="s">
        <v>11</v>
      </c>
      <c r="AP121" s="5"/>
      <c r="AQ121" s="8" t="s">
        <v>11</v>
      </c>
      <c r="AR121" s="5"/>
      <c r="AS121" s="5"/>
      <c r="AT121" s="30" t="s">
        <v>11</v>
      </c>
      <c r="AU121" s="26"/>
      <c r="AV121" s="27" t="s">
        <v>11</v>
      </c>
      <c r="AW121" s="26"/>
      <c r="AX121" s="26"/>
      <c r="AY121" s="27" t="s">
        <v>10</v>
      </c>
      <c r="AZ121" s="26"/>
      <c r="BA121" s="28"/>
      <c r="BB121" s="5"/>
      <c r="BC121" s="4"/>
      <c r="BD121" s="12" t="s">
        <v>53</v>
      </c>
      <c r="BE121" s="5"/>
      <c r="BF121" s="5"/>
      <c r="BG121" s="12" t="s">
        <v>54</v>
      </c>
      <c r="BH121" s="5"/>
      <c r="BI121" s="5"/>
      <c r="BJ121" s="6"/>
      <c r="BL121" s="4"/>
      <c r="BM121" s="21"/>
      <c r="BN121" s="8" t="s">
        <v>10</v>
      </c>
      <c r="BO121" s="5"/>
      <c r="BP121" s="5"/>
      <c r="BQ121" s="5"/>
      <c r="BR121" s="10">
        <f>BX113</f>
        <v>0.20195321062283705</v>
      </c>
      <c r="BS121" s="5"/>
      <c r="BT121" s="57" t="s">
        <v>11</v>
      </c>
      <c r="BU121" s="5"/>
      <c r="BV121" s="8" t="s">
        <v>11</v>
      </c>
      <c r="BW121" s="5"/>
      <c r="BX121" s="23" t="s">
        <v>11</v>
      </c>
      <c r="BY121" s="5"/>
      <c r="BZ121" s="8" t="s">
        <v>11</v>
      </c>
      <c r="CA121" s="5"/>
      <c r="CB121" s="5"/>
      <c r="CC121" s="30" t="s">
        <v>11</v>
      </c>
      <c r="CD121" s="26"/>
      <c r="CE121" s="27" t="s">
        <v>11</v>
      </c>
      <c r="CF121" s="26"/>
      <c r="CG121" s="26"/>
      <c r="CH121" s="27" t="s">
        <v>10</v>
      </c>
      <c r="CI121" s="26"/>
      <c r="CJ121" s="28"/>
      <c r="CK121" s="6"/>
      <c r="CL121" s="5"/>
      <c r="CM121" s="4"/>
      <c r="CN121" s="21"/>
      <c r="CO121" s="8" t="s">
        <v>10</v>
      </c>
      <c r="CP121" s="5"/>
      <c r="CQ121" s="5"/>
      <c r="CR121" s="5"/>
      <c r="CS121" s="10">
        <f>CY113</f>
        <v>0.53013972870598569</v>
      </c>
      <c r="CT121" s="5"/>
      <c r="CU121" s="8" t="s">
        <v>11</v>
      </c>
      <c r="CV121" s="5"/>
      <c r="CW121" s="8" t="s">
        <v>11</v>
      </c>
      <c r="CX121" s="5"/>
      <c r="CY121" s="23" t="s">
        <v>11</v>
      </c>
      <c r="CZ121" s="5"/>
      <c r="DA121" s="8" t="s">
        <v>11</v>
      </c>
      <c r="DB121" s="5"/>
      <c r="DC121" s="5"/>
      <c r="DD121" s="30" t="s">
        <v>11</v>
      </c>
      <c r="DE121" s="26"/>
      <c r="DF121" s="27" t="s">
        <v>11</v>
      </c>
      <c r="DG121" s="26"/>
      <c r="DH121" s="26"/>
      <c r="DI121" s="27" t="s">
        <v>10</v>
      </c>
      <c r="DJ121" s="26"/>
      <c r="DK121" s="28"/>
      <c r="DL121" s="6"/>
      <c r="DM121" s="4"/>
      <c r="DN121" s="12" t="s">
        <v>53</v>
      </c>
      <c r="DO121" s="5"/>
      <c r="DP121" s="5"/>
      <c r="DQ121" s="12" t="s">
        <v>54</v>
      </c>
      <c r="DR121" s="5"/>
      <c r="DS121" s="5"/>
      <c r="DT121" s="6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</row>
    <row r="122" spans="2:141" x14ac:dyDescent="0.3">
      <c r="B122" s="4"/>
      <c r="C122" s="25"/>
      <c r="D122" s="26"/>
      <c r="E122" s="29"/>
      <c r="F122" s="26"/>
      <c r="G122" s="26"/>
      <c r="H122" s="27" t="s">
        <v>8</v>
      </c>
      <c r="I122" s="26"/>
      <c r="J122" s="27"/>
      <c r="K122" s="26"/>
      <c r="L122" s="27"/>
      <c r="M122" s="26"/>
      <c r="N122" s="28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6"/>
      <c r="AB122" s="5"/>
      <c r="AC122" s="4"/>
      <c r="AD122" s="25"/>
      <c r="AE122" s="26"/>
      <c r="AF122" s="26"/>
      <c r="AG122" s="26"/>
      <c r="AH122" s="26"/>
      <c r="AI122" s="29" t="s">
        <v>51</v>
      </c>
      <c r="AJ122" s="26"/>
      <c r="AK122" s="26"/>
      <c r="AL122" s="26"/>
      <c r="AM122" s="26"/>
      <c r="AN122" s="26"/>
      <c r="AO122" s="28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4"/>
      <c r="BD122" s="5"/>
      <c r="BE122" s="5"/>
      <c r="BF122" s="5"/>
      <c r="BG122" s="5"/>
      <c r="BH122" s="5"/>
      <c r="BI122" s="5"/>
      <c r="BJ122" s="6"/>
      <c r="BL122" s="4"/>
      <c r="BM122" s="25"/>
      <c r="BN122" s="26"/>
      <c r="BO122" s="29"/>
      <c r="BP122" s="26"/>
      <c r="BQ122" s="26"/>
      <c r="BR122" s="27" t="s">
        <v>8</v>
      </c>
      <c r="BS122" s="26"/>
      <c r="BT122" s="27"/>
      <c r="BU122" s="26"/>
      <c r="BV122" s="27"/>
      <c r="BW122" s="26"/>
      <c r="BX122" s="28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6"/>
      <c r="CL122" s="5"/>
      <c r="CM122" s="4"/>
      <c r="CN122" s="25"/>
      <c r="CO122" s="26"/>
      <c r="CP122" s="26"/>
      <c r="CQ122" s="26"/>
      <c r="CR122" s="26"/>
      <c r="CS122" s="29" t="s">
        <v>51</v>
      </c>
      <c r="CT122" s="26"/>
      <c r="CU122" s="26"/>
      <c r="CV122" s="26"/>
      <c r="CW122" s="26"/>
      <c r="CX122" s="26"/>
      <c r="CY122" s="28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6"/>
      <c r="DM122" s="4"/>
      <c r="DN122" s="5"/>
      <c r="DO122" s="5"/>
      <c r="DP122" s="5"/>
      <c r="DQ122" s="5"/>
      <c r="DR122" s="5"/>
      <c r="DS122" s="5"/>
      <c r="DT122" s="6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</row>
    <row r="123" spans="2:141" ht="15" thickBot="1" x14ac:dyDescent="0.35">
      <c r="B123" s="13"/>
      <c r="C123" s="14"/>
      <c r="D123" s="14"/>
      <c r="E123" s="15"/>
      <c r="F123" s="14"/>
      <c r="G123" s="14"/>
      <c r="H123" s="16"/>
      <c r="I123" s="14"/>
      <c r="J123" s="16"/>
      <c r="K123" s="14"/>
      <c r="L123" s="16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7"/>
      <c r="AB123" s="5"/>
      <c r="AC123" s="13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3"/>
      <c r="BD123" s="14"/>
      <c r="BE123" s="14"/>
      <c r="BF123" s="14"/>
      <c r="BG123" s="14"/>
      <c r="BH123" s="14"/>
      <c r="BI123" s="14"/>
      <c r="BJ123" s="17"/>
      <c r="BL123" s="13"/>
      <c r="BM123" s="14"/>
      <c r="BN123" s="14"/>
      <c r="BO123" s="15"/>
      <c r="BP123" s="14"/>
      <c r="BQ123" s="14"/>
      <c r="BR123" s="16"/>
      <c r="BS123" s="14"/>
      <c r="BT123" s="16"/>
      <c r="BU123" s="14"/>
      <c r="BV123" s="16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7"/>
      <c r="CL123" s="5"/>
      <c r="CM123" s="13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7"/>
      <c r="DM123" s="13"/>
      <c r="DN123" s="14"/>
      <c r="DO123" s="14"/>
      <c r="DP123" s="14"/>
      <c r="DQ123" s="14"/>
      <c r="DR123" s="14"/>
      <c r="DS123" s="14"/>
      <c r="DT123" s="17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</row>
    <row r="124" spans="2:141" x14ac:dyDescent="0.3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</row>
    <row r="125" spans="2:141" ht="15" thickBot="1" x14ac:dyDescent="0.3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</row>
    <row r="126" spans="2:141" ht="15" thickBot="1" x14ac:dyDescent="0.35">
      <c r="B126" s="50"/>
      <c r="C126" s="51"/>
      <c r="D126" s="42"/>
      <c r="E126" s="51"/>
      <c r="F126" s="51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  <c r="BE126" s="42"/>
      <c r="BF126" s="42"/>
      <c r="BG126" s="42"/>
      <c r="BH126" s="42"/>
      <c r="BI126" s="42"/>
      <c r="BJ126" s="42"/>
      <c r="BK126" s="42" t="s">
        <v>58</v>
      </c>
      <c r="BL126" s="42"/>
      <c r="BM126" s="42"/>
      <c r="BN126" s="42"/>
      <c r="BO126" s="42"/>
      <c r="BP126" s="42"/>
      <c r="BQ126" s="42"/>
      <c r="BR126" s="42"/>
      <c r="BS126" s="42"/>
      <c r="BT126" s="42"/>
      <c r="BU126" s="42"/>
      <c r="BV126" s="42"/>
      <c r="BW126" s="42"/>
      <c r="BX126" s="42"/>
      <c r="BY126" s="42"/>
      <c r="BZ126" s="42"/>
      <c r="CA126" s="42"/>
      <c r="CB126" s="42"/>
      <c r="CC126" s="42"/>
      <c r="CD126" s="42"/>
      <c r="CE126" s="42"/>
      <c r="CF126" s="42"/>
      <c r="CG126" s="42"/>
      <c r="CH126" s="42"/>
      <c r="CI126" s="42"/>
      <c r="CJ126" s="42"/>
      <c r="CK126" s="42"/>
      <c r="CL126" s="42"/>
      <c r="CM126" s="42"/>
      <c r="CN126" s="42"/>
      <c r="CO126" s="42"/>
      <c r="CP126" s="42"/>
      <c r="CQ126" s="42"/>
      <c r="CR126" s="42"/>
      <c r="CS126" s="42"/>
      <c r="CT126" s="42"/>
      <c r="CU126" s="42"/>
      <c r="CV126" s="42"/>
      <c r="CW126" s="42"/>
      <c r="CX126" s="42"/>
      <c r="CY126" s="42"/>
      <c r="CZ126" s="42"/>
      <c r="DA126" s="42"/>
      <c r="DB126" s="42"/>
      <c r="DC126" s="42"/>
      <c r="DD126" s="42"/>
      <c r="DE126" s="42"/>
      <c r="DF126" s="42"/>
      <c r="DG126" s="42"/>
      <c r="DH126" s="42"/>
      <c r="DI126" s="42"/>
      <c r="DJ126" s="42"/>
      <c r="DK126" s="42"/>
      <c r="DL126" s="42"/>
      <c r="DM126" s="42"/>
      <c r="DN126" s="42"/>
      <c r="DO126" s="42"/>
      <c r="DP126" s="42"/>
      <c r="DQ126" s="42"/>
      <c r="DR126" s="42"/>
      <c r="DS126" s="42"/>
      <c r="DT126" s="43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</row>
    <row r="127" spans="2:141" ht="15" thickBot="1" x14ac:dyDescent="0.35">
      <c r="B127" s="13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 t="s">
        <v>34</v>
      </c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60" t="s">
        <v>49</v>
      </c>
      <c r="BD127" s="61"/>
      <c r="BE127" s="61"/>
      <c r="BF127" s="61"/>
      <c r="BG127" s="61"/>
      <c r="BH127" s="61"/>
      <c r="BI127" s="61"/>
      <c r="BJ127" s="62"/>
      <c r="BL127" s="13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 t="s">
        <v>33</v>
      </c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7"/>
      <c r="DM127" s="60" t="s">
        <v>49</v>
      </c>
      <c r="DN127" s="61"/>
      <c r="DO127" s="61"/>
      <c r="DP127" s="61"/>
      <c r="DQ127" s="61"/>
      <c r="DR127" s="61"/>
      <c r="DS127" s="61"/>
      <c r="DT127" s="62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</row>
    <row r="128" spans="2:141" ht="15" thickBot="1" x14ac:dyDescent="0.35">
      <c r="B128" s="41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 t="s">
        <v>39</v>
      </c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3"/>
      <c r="AB128" s="5"/>
      <c r="AC128" s="41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 t="s">
        <v>38</v>
      </c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63"/>
      <c r="BD128" s="64"/>
      <c r="BE128" s="64"/>
      <c r="BF128" s="64"/>
      <c r="BG128" s="64"/>
      <c r="BH128" s="64"/>
      <c r="BI128" s="64"/>
      <c r="BJ128" s="65"/>
      <c r="BL128" s="41"/>
      <c r="BM128" s="42"/>
      <c r="BN128" s="42"/>
      <c r="BO128" s="42"/>
      <c r="BP128" s="42"/>
      <c r="BQ128" s="42"/>
      <c r="BR128" s="42"/>
      <c r="BS128" s="42"/>
      <c r="BT128" s="42"/>
      <c r="BU128" s="42"/>
      <c r="BV128" s="42"/>
      <c r="BW128" s="42"/>
      <c r="BX128" s="42"/>
      <c r="BY128" s="42"/>
      <c r="BZ128" s="42" t="s">
        <v>40</v>
      </c>
      <c r="CA128" s="42"/>
      <c r="CB128" s="42"/>
      <c r="CC128" s="42"/>
      <c r="CD128" s="42"/>
      <c r="CE128" s="42"/>
      <c r="CF128" s="42"/>
      <c r="CG128" s="42"/>
      <c r="CH128" s="42"/>
      <c r="CI128" s="42"/>
      <c r="CJ128" s="42"/>
      <c r="CK128" s="43"/>
      <c r="CL128" s="5"/>
      <c r="CM128" s="41"/>
      <c r="CN128" s="42"/>
      <c r="CO128" s="42"/>
      <c r="CP128" s="42"/>
      <c r="CQ128" s="42"/>
      <c r="CR128" s="42"/>
      <c r="CS128" s="42"/>
      <c r="CT128" s="42"/>
      <c r="CU128" s="42"/>
      <c r="CV128" s="42"/>
      <c r="CW128" s="42"/>
      <c r="CX128" s="42"/>
      <c r="CY128" s="42"/>
      <c r="CZ128" s="42"/>
      <c r="DA128" s="42" t="s">
        <v>41</v>
      </c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3"/>
      <c r="DM128" s="63"/>
      <c r="DN128" s="64"/>
      <c r="DO128" s="64"/>
      <c r="DP128" s="64"/>
      <c r="DQ128" s="64"/>
      <c r="DR128" s="64"/>
      <c r="DS128" s="64"/>
      <c r="DT128" s="6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</row>
    <row r="129" spans="2:141" x14ac:dyDescent="0.3">
      <c r="B129" s="4"/>
      <c r="C129" s="5"/>
      <c r="D129" s="5"/>
      <c r="E129" s="5" t="s">
        <v>1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6"/>
      <c r="AB129" s="5"/>
      <c r="AC129" s="4"/>
      <c r="AD129" s="5"/>
      <c r="AE129" s="5"/>
      <c r="AF129" s="5" t="s">
        <v>1</v>
      </c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4"/>
      <c r="BD129" s="5"/>
      <c r="BE129" s="5"/>
      <c r="BF129" s="5"/>
      <c r="BG129" s="5"/>
      <c r="BH129" s="5"/>
      <c r="BI129" s="5"/>
      <c r="BJ129" s="6"/>
      <c r="BL129" s="4"/>
      <c r="BM129" s="5"/>
      <c r="BN129" s="5"/>
      <c r="BO129" s="5" t="s">
        <v>1</v>
      </c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6"/>
      <c r="CL129" s="5"/>
      <c r="CM129" s="4"/>
      <c r="CN129" s="5"/>
      <c r="CO129" s="5"/>
      <c r="CP129" s="5" t="s">
        <v>1</v>
      </c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6"/>
      <c r="DM129" s="4"/>
      <c r="DN129" s="5"/>
      <c r="DO129" s="5"/>
      <c r="DP129" s="5"/>
      <c r="DQ129" s="5"/>
      <c r="DR129" s="5"/>
      <c r="DS129" s="5"/>
      <c r="DT129" s="6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</row>
    <row r="130" spans="2:141" x14ac:dyDescent="0.3">
      <c r="B130" s="4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 t="s">
        <v>6</v>
      </c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6"/>
      <c r="AB130" s="5"/>
      <c r="AC130" s="4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 t="s">
        <v>6</v>
      </c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4"/>
      <c r="BD130" s="5"/>
      <c r="BE130" s="5"/>
      <c r="BF130" s="5"/>
      <c r="BG130" s="5"/>
      <c r="BH130" s="5"/>
      <c r="BI130" s="5"/>
      <c r="BJ130" s="6"/>
      <c r="BL130" s="4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 t="s">
        <v>6</v>
      </c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6"/>
      <c r="CL130" s="5"/>
      <c r="CM130" s="4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 t="s">
        <v>6</v>
      </c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6"/>
      <c r="DM130" s="4"/>
      <c r="DN130" s="5"/>
      <c r="DO130" s="5"/>
      <c r="DP130" s="5"/>
      <c r="DQ130" s="5"/>
      <c r="DR130" s="5"/>
      <c r="DS130" s="5"/>
      <c r="DT130" s="6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</row>
    <row r="131" spans="2:141" x14ac:dyDescent="0.3">
      <c r="B131" s="4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7">
        <f>C$7</f>
        <v>0</v>
      </c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6"/>
      <c r="AB131" s="5"/>
      <c r="AC131" s="4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38">
        <f>F$7</f>
        <v>1</v>
      </c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4"/>
      <c r="BD131" s="5"/>
      <c r="BE131" s="5"/>
      <c r="BF131" s="5"/>
      <c r="BG131" s="5"/>
      <c r="BH131" s="5"/>
      <c r="BI131" s="5"/>
      <c r="BJ131" s="6"/>
      <c r="BL131" s="4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7">
        <f>I$7</f>
        <v>0</v>
      </c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6"/>
      <c r="CL131" s="5"/>
      <c r="CM131" s="4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38">
        <f>L$7</f>
        <v>1</v>
      </c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6"/>
      <c r="DM131" s="4"/>
      <c r="DN131" s="5"/>
      <c r="DO131" s="5"/>
      <c r="DP131" s="5"/>
      <c r="DQ131" s="5"/>
      <c r="DR131" s="5"/>
      <c r="DS131" s="5"/>
      <c r="DT131" s="6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</row>
    <row r="132" spans="2:141" x14ac:dyDescent="0.3">
      <c r="B132" s="4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7">
        <f>C$8</f>
        <v>1</v>
      </c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6"/>
      <c r="AB132" s="5"/>
      <c r="AC132" s="4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39">
        <f>F$8</f>
        <v>0</v>
      </c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4"/>
      <c r="BD132" s="5"/>
      <c r="BE132" s="5"/>
      <c r="BF132" s="5"/>
      <c r="BG132" s="5"/>
      <c r="BH132" s="5"/>
      <c r="BI132" s="5"/>
      <c r="BJ132" s="6"/>
      <c r="BL132" s="4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7">
        <f>I$8</f>
        <v>0</v>
      </c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6"/>
      <c r="CL132" s="5"/>
      <c r="CM132" s="4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39">
        <f>L$8</f>
        <v>1</v>
      </c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6"/>
      <c r="DM132" s="4"/>
      <c r="DN132" s="5"/>
      <c r="DO132" s="5"/>
      <c r="DP132" s="5"/>
      <c r="DQ132" s="5"/>
      <c r="DR132" s="5"/>
      <c r="DS132" s="5"/>
      <c r="DT132" s="6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</row>
    <row r="133" spans="2:141" x14ac:dyDescent="0.3">
      <c r="B133" s="4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7">
        <f>C$9</f>
        <v>0</v>
      </c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6"/>
      <c r="AB133" s="5"/>
      <c r="AC133" s="4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39">
        <f>F$9</f>
        <v>1</v>
      </c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4"/>
      <c r="BD133" s="5"/>
      <c r="BE133" s="5"/>
      <c r="BF133" s="5"/>
      <c r="BG133" s="5"/>
      <c r="BH133" s="5"/>
      <c r="BI133" s="5"/>
      <c r="BJ133" s="6"/>
      <c r="BL133" s="4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7">
        <f>I$9</f>
        <v>1</v>
      </c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6"/>
      <c r="CL133" s="5"/>
      <c r="CM133" s="4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39">
        <f>L$9</f>
        <v>0</v>
      </c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6"/>
      <c r="DM133" s="4"/>
      <c r="DN133" s="5"/>
      <c r="DO133" s="5"/>
      <c r="DP133" s="5"/>
      <c r="DQ133" s="5"/>
      <c r="DR133" s="5"/>
      <c r="DS133" s="5"/>
      <c r="DT133" s="6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</row>
    <row r="134" spans="2:141" x14ac:dyDescent="0.3">
      <c r="B134" s="4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7">
        <f>C$10</f>
        <v>1</v>
      </c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6"/>
      <c r="AB134" s="5"/>
      <c r="AC134" s="4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40">
        <f>F$10</f>
        <v>0</v>
      </c>
      <c r="AP134" s="5"/>
      <c r="AQ134" s="5"/>
      <c r="AR134" s="5"/>
      <c r="AS134" s="5"/>
      <c r="AT134" s="5"/>
      <c r="AU134" s="5"/>
      <c r="AV134" s="8"/>
      <c r="AW134" s="5"/>
      <c r="AX134" s="5"/>
      <c r="AY134" s="5"/>
      <c r="AZ134" s="5"/>
      <c r="BA134" s="5"/>
      <c r="BB134" s="5"/>
      <c r="BC134" s="4"/>
      <c r="BD134" s="5"/>
      <c r="BE134" s="5"/>
      <c r="BF134" s="5"/>
      <c r="BG134" s="5"/>
      <c r="BH134" s="5"/>
      <c r="BI134" s="5"/>
      <c r="BJ134" s="6"/>
      <c r="BL134" s="4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7">
        <f>I$10</f>
        <v>1</v>
      </c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6"/>
      <c r="CL134" s="5"/>
      <c r="CM134" s="4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40">
        <f>L$10</f>
        <v>0</v>
      </c>
      <c r="CZ134" s="5"/>
      <c r="DA134" s="5"/>
      <c r="DB134" s="5"/>
      <c r="DC134" s="5"/>
      <c r="DD134" s="5"/>
      <c r="DE134" s="5"/>
      <c r="DF134" s="8"/>
      <c r="DG134" s="5"/>
      <c r="DH134" s="5"/>
      <c r="DI134" s="5"/>
      <c r="DJ134" s="5"/>
      <c r="DK134" s="5"/>
      <c r="DL134" s="6"/>
      <c r="DM134" s="4"/>
      <c r="DN134" s="5"/>
      <c r="DO134" s="5"/>
      <c r="DP134" s="5"/>
      <c r="DQ134" s="5"/>
      <c r="DR134" s="5"/>
      <c r="DS134" s="5"/>
      <c r="DT134" s="6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</row>
    <row r="135" spans="2:141" x14ac:dyDescent="0.3">
      <c r="B135" s="4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8" t="s">
        <v>7</v>
      </c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6"/>
      <c r="AB135" s="5"/>
      <c r="AC135" s="4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8" t="s">
        <v>7</v>
      </c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4"/>
      <c r="BD135" s="5"/>
      <c r="BE135" s="5"/>
      <c r="BF135" s="5"/>
      <c r="BG135" s="5"/>
      <c r="BH135" s="5"/>
      <c r="BI135" s="5"/>
      <c r="BJ135" s="6"/>
      <c r="BL135" s="4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8" t="s">
        <v>7</v>
      </c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6"/>
      <c r="CL135" s="5"/>
      <c r="CM135" s="4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8" t="s">
        <v>7</v>
      </c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6"/>
      <c r="DM135" s="4"/>
      <c r="DN135" s="5"/>
      <c r="DO135" s="5"/>
      <c r="DP135" s="5"/>
      <c r="DQ135" s="5"/>
      <c r="DR135" s="5"/>
      <c r="DS135" s="5"/>
      <c r="DT135" s="6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</row>
    <row r="136" spans="2:141" x14ac:dyDescent="0.3">
      <c r="B136" s="4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6"/>
      <c r="AB136" s="5"/>
      <c r="AC136" s="4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4"/>
      <c r="BD136" s="5"/>
      <c r="BE136" s="5"/>
      <c r="BF136" s="5"/>
      <c r="BG136" s="5"/>
      <c r="BH136" s="5"/>
      <c r="BI136" s="5"/>
      <c r="BJ136" s="6"/>
      <c r="BL136" s="4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6"/>
      <c r="CL136" s="5"/>
      <c r="CM136" s="4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6"/>
      <c r="DM136" s="4"/>
      <c r="DN136" s="5"/>
      <c r="DO136" s="5"/>
      <c r="DP136" s="5"/>
      <c r="DQ136" s="5"/>
      <c r="DR136" s="5"/>
      <c r="DS136" s="5"/>
      <c r="DT136" s="6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</row>
    <row r="137" spans="2:141" x14ac:dyDescent="0.3">
      <c r="B137" s="4"/>
      <c r="C137" s="18"/>
      <c r="D137" s="19"/>
      <c r="E137" s="19" t="s">
        <v>22</v>
      </c>
      <c r="F137" s="19"/>
      <c r="G137" s="19"/>
      <c r="H137" s="19"/>
      <c r="I137" s="19"/>
      <c r="J137" s="19"/>
      <c r="K137" s="19"/>
      <c r="L137" s="19"/>
      <c r="M137" s="19"/>
      <c r="N137" s="20"/>
      <c r="O137" s="5"/>
      <c r="P137" s="5"/>
      <c r="Q137" s="5"/>
      <c r="R137" s="5"/>
      <c r="S137" s="18" t="s">
        <v>27</v>
      </c>
      <c r="T137" s="19"/>
      <c r="U137" s="19"/>
      <c r="V137" s="19"/>
      <c r="W137" s="19"/>
      <c r="X137" s="19"/>
      <c r="Y137" s="19"/>
      <c r="Z137" s="20"/>
      <c r="AA137" s="6"/>
      <c r="AB137" s="5"/>
      <c r="AC137" s="4"/>
      <c r="AD137" s="18"/>
      <c r="AE137" s="19"/>
      <c r="AF137" s="19" t="s">
        <v>22</v>
      </c>
      <c r="AG137" s="19"/>
      <c r="AH137" s="19"/>
      <c r="AI137" s="19"/>
      <c r="AJ137" s="19"/>
      <c r="AK137" s="19"/>
      <c r="AL137" s="19"/>
      <c r="AM137" s="19"/>
      <c r="AN137" s="19"/>
      <c r="AO137" s="20"/>
      <c r="AP137" s="5"/>
      <c r="AQ137" s="5"/>
      <c r="AR137" s="5"/>
      <c r="AS137" s="5"/>
      <c r="AT137" s="18" t="s">
        <v>27</v>
      </c>
      <c r="AU137" s="19"/>
      <c r="AV137" s="19"/>
      <c r="AW137" s="19"/>
      <c r="AX137" s="19"/>
      <c r="AY137" s="19"/>
      <c r="AZ137" s="19"/>
      <c r="BA137" s="20"/>
      <c r="BB137" s="5"/>
      <c r="BC137" s="4"/>
      <c r="BD137" s="5"/>
      <c r="BE137" s="5"/>
      <c r="BF137" s="5"/>
      <c r="BG137" s="5"/>
      <c r="BH137" s="5"/>
      <c r="BI137" s="5"/>
      <c r="BJ137" s="6"/>
      <c r="BL137" s="4"/>
      <c r="BM137" s="18"/>
      <c r="BN137" s="19"/>
      <c r="BO137" s="19" t="s">
        <v>22</v>
      </c>
      <c r="BP137" s="19"/>
      <c r="BQ137" s="19"/>
      <c r="BR137" s="19"/>
      <c r="BS137" s="19"/>
      <c r="BT137" s="19"/>
      <c r="BU137" s="19"/>
      <c r="BV137" s="19"/>
      <c r="BW137" s="19"/>
      <c r="BX137" s="20"/>
      <c r="BY137" s="5"/>
      <c r="BZ137" s="5"/>
      <c r="CA137" s="5"/>
      <c r="CB137" s="5"/>
      <c r="CC137" s="18" t="s">
        <v>27</v>
      </c>
      <c r="CD137" s="19"/>
      <c r="CE137" s="19"/>
      <c r="CF137" s="19"/>
      <c r="CG137" s="19"/>
      <c r="CH137" s="19"/>
      <c r="CI137" s="19"/>
      <c r="CJ137" s="20"/>
      <c r="CK137" s="6"/>
      <c r="CL137" s="5"/>
      <c r="CM137" s="4"/>
      <c r="CN137" s="18"/>
      <c r="CO137" s="19"/>
      <c r="CP137" s="19" t="s">
        <v>22</v>
      </c>
      <c r="CQ137" s="19"/>
      <c r="CR137" s="19"/>
      <c r="CS137" s="19"/>
      <c r="CT137" s="19"/>
      <c r="CU137" s="19"/>
      <c r="CV137" s="19"/>
      <c r="CW137" s="19"/>
      <c r="CX137" s="19"/>
      <c r="CY137" s="20"/>
      <c r="CZ137" s="5"/>
      <c r="DA137" s="5"/>
      <c r="DB137" s="5"/>
      <c r="DC137" s="5"/>
      <c r="DD137" s="18" t="s">
        <v>27</v>
      </c>
      <c r="DE137" s="19"/>
      <c r="DF137" s="19"/>
      <c r="DG137" s="19"/>
      <c r="DH137" s="19"/>
      <c r="DI137" s="19"/>
      <c r="DJ137" s="19"/>
      <c r="DK137" s="20"/>
      <c r="DL137" s="6"/>
      <c r="DM137" s="4"/>
      <c r="DN137" s="5"/>
      <c r="DO137" s="5"/>
      <c r="DP137" s="5"/>
      <c r="DQ137" s="5"/>
      <c r="DR137" s="5"/>
      <c r="DS137" s="5"/>
      <c r="DT137" s="6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</row>
    <row r="138" spans="2:141" x14ac:dyDescent="0.3">
      <c r="B138" s="4"/>
      <c r="C138" s="21" t="s">
        <v>2</v>
      </c>
      <c r="D138" s="5"/>
      <c r="E138" s="5"/>
      <c r="F138" s="5"/>
      <c r="G138" s="5"/>
      <c r="H138" s="5" t="s">
        <v>6</v>
      </c>
      <c r="I138" s="5"/>
      <c r="J138" s="5" t="s">
        <v>3</v>
      </c>
      <c r="K138" s="5"/>
      <c r="L138" s="5" t="s">
        <v>4</v>
      </c>
      <c r="M138" s="5"/>
      <c r="N138" s="22" t="s">
        <v>5</v>
      </c>
      <c r="O138" s="5"/>
      <c r="P138" s="5"/>
      <c r="Q138" s="5"/>
      <c r="R138" s="5"/>
      <c r="S138" s="21" t="s">
        <v>28</v>
      </c>
      <c r="T138" s="5"/>
      <c r="U138" s="5" t="s">
        <v>30</v>
      </c>
      <c r="V138" s="5"/>
      <c r="W138" s="5" t="s">
        <v>26</v>
      </c>
      <c r="X138" s="5"/>
      <c r="Y138" s="5"/>
      <c r="Z138" s="22"/>
      <c r="AA138" s="6"/>
      <c r="AB138" s="5"/>
      <c r="AC138" s="4"/>
      <c r="AD138" s="21" t="s">
        <v>2</v>
      </c>
      <c r="AE138" s="5"/>
      <c r="AF138" s="5"/>
      <c r="AG138" s="5"/>
      <c r="AH138" s="5"/>
      <c r="AI138" s="5" t="s">
        <v>6</v>
      </c>
      <c r="AJ138" s="5"/>
      <c r="AK138" s="5" t="s">
        <v>3</v>
      </c>
      <c r="AL138" s="5"/>
      <c r="AM138" s="5" t="s">
        <v>4</v>
      </c>
      <c r="AN138" s="5"/>
      <c r="AO138" s="22" t="s">
        <v>5</v>
      </c>
      <c r="AP138" s="5"/>
      <c r="AQ138" s="5"/>
      <c r="AR138" s="5"/>
      <c r="AS138" s="5"/>
      <c r="AT138" s="21" t="s">
        <v>28</v>
      </c>
      <c r="AU138" s="5"/>
      <c r="AV138" s="5" t="s">
        <v>30</v>
      </c>
      <c r="AW138" s="5"/>
      <c r="AX138" s="5" t="s">
        <v>31</v>
      </c>
      <c r="AY138" s="5"/>
      <c r="AZ138" s="5"/>
      <c r="BA138" s="22"/>
      <c r="BB138" s="5"/>
      <c r="BC138" s="4"/>
      <c r="BD138" s="5" t="s">
        <v>50</v>
      </c>
      <c r="BE138" s="5"/>
      <c r="BF138" s="5" t="s">
        <v>2</v>
      </c>
      <c r="BG138" s="5"/>
      <c r="BH138" s="5"/>
      <c r="BI138" s="5"/>
      <c r="BJ138" s="6"/>
      <c r="BL138" s="4"/>
      <c r="BM138" s="21" t="s">
        <v>2</v>
      </c>
      <c r="BN138" s="5"/>
      <c r="BO138" s="5"/>
      <c r="BP138" s="5"/>
      <c r="BQ138" s="5"/>
      <c r="BR138" s="5" t="s">
        <v>6</v>
      </c>
      <c r="BS138" s="5"/>
      <c r="BT138" s="5" t="s">
        <v>3</v>
      </c>
      <c r="BU138" s="5"/>
      <c r="BV138" s="5" t="s">
        <v>4</v>
      </c>
      <c r="BW138" s="5"/>
      <c r="BX138" s="22" t="s">
        <v>5</v>
      </c>
      <c r="BY138" s="5"/>
      <c r="BZ138" s="5"/>
      <c r="CA138" s="5"/>
      <c r="CB138" s="5"/>
      <c r="CC138" s="21" t="s">
        <v>28</v>
      </c>
      <c r="CD138" s="5"/>
      <c r="CE138" s="5" t="s">
        <v>30</v>
      </c>
      <c r="CF138" s="5"/>
      <c r="CG138" s="5" t="s">
        <v>26</v>
      </c>
      <c r="CH138" s="5"/>
      <c r="CI138" s="5"/>
      <c r="CJ138" s="22"/>
      <c r="CK138" s="6"/>
      <c r="CL138" s="5"/>
      <c r="CM138" s="4"/>
      <c r="CN138" s="21" t="s">
        <v>2</v>
      </c>
      <c r="CO138" s="5"/>
      <c r="CP138" s="5"/>
      <c r="CQ138" s="5"/>
      <c r="CR138" s="5"/>
      <c r="CS138" s="5" t="s">
        <v>6</v>
      </c>
      <c r="CT138" s="5"/>
      <c r="CU138" s="5" t="s">
        <v>3</v>
      </c>
      <c r="CV138" s="5"/>
      <c r="CW138" s="5" t="s">
        <v>4</v>
      </c>
      <c r="CX138" s="5"/>
      <c r="CY138" s="22" t="s">
        <v>5</v>
      </c>
      <c r="CZ138" s="5"/>
      <c r="DA138" s="5"/>
      <c r="DB138" s="5"/>
      <c r="DC138" s="5"/>
      <c r="DD138" s="21" t="s">
        <v>28</v>
      </c>
      <c r="DE138" s="5"/>
      <c r="DF138" s="5" t="s">
        <v>30</v>
      </c>
      <c r="DG138" s="5"/>
      <c r="DH138" s="5" t="s">
        <v>31</v>
      </c>
      <c r="DI138" s="5"/>
      <c r="DJ138" s="5"/>
      <c r="DK138" s="22"/>
      <c r="DL138" s="6"/>
      <c r="DM138" s="4"/>
      <c r="DN138" s="5" t="s">
        <v>50</v>
      </c>
      <c r="DO138" s="5"/>
      <c r="DP138" s="5" t="s">
        <v>2</v>
      </c>
      <c r="DQ138" s="5"/>
      <c r="DR138" s="5"/>
      <c r="DS138" s="5"/>
      <c r="DT138" s="6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</row>
    <row r="139" spans="2:141" x14ac:dyDescent="0.3">
      <c r="B139" s="4"/>
      <c r="C139" s="55">
        <f t="shared" ref="C139:F141" si="97">DP111</f>
        <v>-0.70128561175573556</v>
      </c>
      <c r="D139" s="56">
        <f t="shared" si="97"/>
        <v>0.36120614139912821</v>
      </c>
      <c r="E139" s="56">
        <f t="shared" si="97"/>
        <v>-0.14109010371417807</v>
      </c>
      <c r="F139" s="56">
        <f t="shared" si="97"/>
        <v>1.2414016494406854</v>
      </c>
      <c r="G139" s="5"/>
      <c r="H139" s="10">
        <f>N131</f>
        <v>0</v>
      </c>
      <c r="I139" s="5"/>
      <c r="J139" s="7">
        <f>DN111</f>
        <v>-0.14988396231504986</v>
      </c>
      <c r="K139" s="5"/>
      <c r="L139" s="10">
        <f>(C139*H139 + D139*H140 + E139*H141 + F139*H142) + J139</f>
        <v>1.4527238285247637</v>
      </c>
      <c r="M139" s="5"/>
      <c r="N139" s="22">
        <f>1 / ( 1 + 2.71828^(-L139))</f>
        <v>0.81041712977926417</v>
      </c>
      <c r="O139" s="5"/>
      <c r="P139" s="5"/>
      <c r="Q139" s="5"/>
      <c r="R139" s="5"/>
      <c r="S139" s="21">
        <f xml:space="preserve"> (C147*S147 + C148*S148) * (N139 * (1 - N139))</f>
        <v>-1.0906967914394687E-2</v>
      </c>
      <c r="T139" s="5"/>
      <c r="U139" s="5">
        <f>S139</f>
        <v>-1.0906967914394687E-2</v>
      </c>
      <c r="V139" s="5"/>
      <c r="W139" s="5">
        <f>N131*U139</f>
        <v>0</v>
      </c>
      <c r="X139" s="5">
        <f>N132*U139</f>
        <v>-1.0906967914394687E-2</v>
      </c>
      <c r="Y139" s="5">
        <f>N133*U139</f>
        <v>0</v>
      </c>
      <c r="Z139" s="22">
        <f>N134*U139</f>
        <v>-1.0906967914394687E-2</v>
      </c>
      <c r="AA139" s="6"/>
      <c r="AB139" s="5"/>
      <c r="AC139" s="4"/>
      <c r="AD139" s="55">
        <f>C139</f>
        <v>-0.70128561175573556</v>
      </c>
      <c r="AE139" s="56">
        <f t="shared" ref="AE139:AE141" si="98">D139</f>
        <v>0.36120614139912821</v>
      </c>
      <c r="AF139" s="56">
        <f t="shared" ref="AF139:AF141" si="99">E139</f>
        <v>-0.14109010371417807</v>
      </c>
      <c r="AG139" s="56">
        <f t="shared" ref="AG139:AG141" si="100">F139</f>
        <v>1.2414016494406854</v>
      </c>
      <c r="AH139" s="5"/>
      <c r="AI139" s="10">
        <f>AO131</f>
        <v>1</v>
      </c>
      <c r="AJ139" s="5"/>
      <c r="AK139" s="7">
        <f>J139</f>
        <v>-0.14988396231504986</v>
      </c>
      <c r="AL139" s="5"/>
      <c r="AM139" s="10">
        <f>(AD139*AI139 + AE139*AI140 + AF139*AI141 + AG139*AI142) + AK139</f>
        <v>-0.99225967778496349</v>
      </c>
      <c r="AN139" s="5"/>
      <c r="AO139" s="22">
        <f>1 / ( 1 + 2.71828^(-AM139))</f>
        <v>0.27046611179377539</v>
      </c>
      <c r="AP139" s="5"/>
      <c r="AQ139" s="5"/>
      <c r="AR139" s="5"/>
      <c r="AS139" s="5"/>
      <c r="AT139" s="21">
        <f xml:space="preserve"> (AD147*AT147 + AD148*AT148) * (AO139 * (1 - AO139))</f>
        <v>1.4681246543442786E-2</v>
      </c>
      <c r="AU139" s="5"/>
      <c r="AV139" s="5">
        <f>AT139</f>
        <v>1.4681246543442786E-2</v>
      </c>
      <c r="AW139" s="5"/>
      <c r="AX139" s="5">
        <f>AO131*AV139</f>
        <v>1.4681246543442786E-2</v>
      </c>
      <c r="AY139" s="5">
        <f>AO132*AV139</f>
        <v>0</v>
      </c>
      <c r="AZ139" s="5">
        <f>AO133*AV139</f>
        <v>1.4681246543442786E-2</v>
      </c>
      <c r="BA139" s="22">
        <f>AO134*AV139</f>
        <v>0</v>
      </c>
      <c r="BB139" s="5"/>
      <c r="BC139" s="4"/>
      <c r="BD139" s="35">
        <f>J139-($S$9/2)*(U139 + AV139)</f>
        <v>-0.16875535546029036</v>
      </c>
      <c r="BE139" s="5"/>
      <c r="BF139" s="18">
        <f>C139-($S$9/2)*(W139 + AX139)</f>
        <v>-0.77469184447294948</v>
      </c>
      <c r="BG139" s="19">
        <f t="shared" ref="BG139:BG141" si="101">D139-($S$9/2)*(X139 + AY139)</f>
        <v>0.41574098097110163</v>
      </c>
      <c r="BH139" s="19">
        <f t="shared" ref="BH139:BH141" si="102">E139-($S$9/2)*(Y139 + AZ139)</f>
        <v>-0.21449633643139199</v>
      </c>
      <c r="BI139" s="20">
        <f t="shared" ref="BI139" si="103">F139-($S$9/2)*(Z139 + BA139)</f>
        <v>1.2959364890126588</v>
      </c>
      <c r="BJ139" s="6"/>
      <c r="BL139" s="4"/>
      <c r="BM139" s="55">
        <f>BF139</f>
        <v>-0.77469184447294948</v>
      </c>
      <c r="BN139" s="56">
        <f t="shared" ref="BN139:BN141" si="104">BG139</f>
        <v>0.41574098097110163</v>
      </c>
      <c r="BO139" s="56">
        <f t="shared" ref="BO139:BO141" si="105">BH139</f>
        <v>-0.21449633643139199</v>
      </c>
      <c r="BP139" s="56">
        <f t="shared" ref="BP139:BP141" si="106">BI139</f>
        <v>1.2959364890126588</v>
      </c>
      <c r="BQ139" s="5"/>
      <c r="BR139" s="10">
        <f>BX131</f>
        <v>0</v>
      </c>
      <c r="BS139" s="5"/>
      <c r="BT139" s="7">
        <f>BD139</f>
        <v>-0.16875535546029036</v>
      </c>
      <c r="BU139" s="5"/>
      <c r="BV139" s="10">
        <f>(BM139*BR139 + BN139*BR140 + BO139*BR141 + BP139*BR142) + BT139</f>
        <v>0.91268479712097661</v>
      </c>
      <c r="BW139" s="5"/>
      <c r="BX139" s="22">
        <f>1 / ( 1 + 2.71828^(-BV139))</f>
        <v>0.7135491154756638</v>
      </c>
      <c r="BY139" s="5"/>
      <c r="BZ139" s="5"/>
      <c r="CA139" s="5"/>
      <c r="CB139" s="5"/>
      <c r="CC139" s="21">
        <f xml:space="preserve"> (BM147*CC147 + BM148*CC148) * (BX139 * (1 - BX139))</f>
        <v>-1.21262052074471E-2</v>
      </c>
      <c r="CD139" s="5"/>
      <c r="CE139" s="5">
        <f>CC139</f>
        <v>-1.21262052074471E-2</v>
      </c>
      <c r="CF139" s="5"/>
      <c r="CG139" s="5">
        <f>BX131*CE139</f>
        <v>0</v>
      </c>
      <c r="CH139" s="5">
        <f>BX132*CE139</f>
        <v>0</v>
      </c>
      <c r="CI139" s="5">
        <f>BX133*CE139</f>
        <v>-1.21262052074471E-2</v>
      </c>
      <c r="CJ139" s="22">
        <f>BX134*CE139</f>
        <v>-1.21262052074471E-2</v>
      </c>
      <c r="CK139" s="6"/>
      <c r="CL139" s="5"/>
      <c r="CM139" s="4"/>
      <c r="CN139" s="55">
        <f>BF139</f>
        <v>-0.77469184447294948</v>
      </c>
      <c r="CO139" s="56">
        <f t="shared" ref="CO139:CO141" si="107">BG139</f>
        <v>0.41574098097110163</v>
      </c>
      <c r="CP139" s="56">
        <f t="shared" ref="CP139:CP141" si="108">BH139</f>
        <v>-0.21449633643139199</v>
      </c>
      <c r="CQ139" s="56">
        <f t="shared" ref="CQ139:CQ141" si="109">BI139</f>
        <v>1.2959364890126588</v>
      </c>
      <c r="CR139" s="5"/>
      <c r="CS139" s="10">
        <f>CY131</f>
        <v>1</v>
      </c>
      <c r="CT139" s="5"/>
      <c r="CU139" s="7">
        <f>BD139</f>
        <v>-0.16875535546029036</v>
      </c>
      <c r="CV139" s="5"/>
      <c r="CW139" s="10">
        <f>(CN139*CS139 + CO139*CS140 + CP139*CS141 + CQ139*CS142) + CU139</f>
        <v>-0.52770621896213821</v>
      </c>
      <c r="CX139" s="5"/>
      <c r="CY139" s="22">
        <f>1 / ( 1 + 2.71828^(-CW139))</f>
        <v>0.37105211758864931</v>
      </c>
      <c r="CZ139" s="5"/>
      <c r="DA139" s="5"/>
      <c r="DB139" s="5"/>
      <c r="DC139" s="5"/>
      <c r="DD139" s="21">
        <f xml:space="preserve"> (CN147*DD147 + CN148*DD148) * (CY139 * (1 - CY139))</f>
        <v>2.3375397028068259E-2</v>
      </c>
      <c r="DE139" s="5"/>
      <c r="DF139" s="5">
        <f>DD139</f>
        <v>2.3375397028068259E-2</v>
      </c>
      <c r="DG139" s="5"/>
      <c r="DH139" s="5">
        <f>CY131*DF139</f>
        <v>2.3375397028068259E-2</v>
      </c>
      <c r="DI139" s="5">
        <f>CY132*DF139</f>
        <v>2.3375397028068259E-2</v>
      </c>
      <c r="DJ139" s="5">
        <f>CY133*DF139</f>
        <v>0</v>
      </c>
      <c r="DK139" s="22">
        <f>CY134*DF139</f>
        <v>0</v>
      </c>
      <c r="DL139" s="6"/>
      <c r="DM139" s="4"/>
      <c r="DN139" s="35">
        <f>BT139-($S$9/2)*(CE139 + DF139)</f>
        <v>-0.22500131456339614</v>
      </c>
      <c r="DO139" s="5"/>
      <c r="DP139" s="18">
        <f>BM139-($S$9/2)*(CG139 + DH139)</f>
        <v>-0.89156882961329076</v>
      </c>
      <c r="DQ139" s="19">
        <f t="shared" ref="DQ139:DQ141" si="110">BN139-($S$9/2)*(CH139 + DI139)</f>
        <v>0.29886399583076034</v>
      </c>
      <c r="DR139" s="19">
        <f t="shared" ref="DR139:DR141" si="111">BO139-($S$9/2)*(CI139 + DJ139)</f>
        <v>-0.15386531039415649</v>
      </c>
      <c r="DS139" s="20">
        <f t="shared" ref="DS139" si="112">BP139-($S$9/2)*(CJ139 + DK139)</f>
        <v>1.3565675150498944</v>
      </c>
      <c r="DT139" s="6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</row>
    <row r="140" spans="2:141" x14ac:dyDescent="0.3">
      <c r="B140" s="4"/>
      <c r="C140" s="55">
        <f t="shared" si="97"/>
        <v>-1.8436242508274876</v>
      </c>
      <c r="D140" s="56">
        <f t="shared" si="97"/>
        <v>-0.33020685875099048</v>
      </c>
      <c r="E140" s="56">
        <f t="shared" si="97"/>
        <v>-0.24466059020712866</v>
      </c>
      <c r="F140" s="56">
        <f t="shared" si="97"/>
        <v>1.8387568018693683</v>
      </c>
      <c r="G140" s="5"/>
      <c r="H140" s="10">
        <f>N132</f>
        <v>1</v>
      </c>
      <c r="I140" s="5"/>
      <c r="J140" s="7">
        <f t="shared" ref="J140" si="113">DN112</f>
        <v>-5.4867448958119236E-2</v>
      </c>
      <c r="K140" s="5"/>
      <c r="L140" s="10">
        <f>(C140*H139 + D140*H140 + E140*H141 + F140*H142) + J140</f>
        <v>1.4536824941602586</v>
      </c>
      <c r="M140" s="5"/>
      <c r="N140" s="22">
        <f>1 / ( 1 + 2.71828^(-L140))</f>
        <v>0.81056437639432222</v>
      </c>
      <c r="O140" s="5"/>
      <c r="P140" s="5"/>
      <c r="Q140" s="5"/>
      <c r="R140" s="5"/>
      <c r="S140" s="21">
        <f xml:space="preserve"> (D147*S147 + D148*S148) * (N140 * (1 - N140))</f>
        <v>-3.423384992747594E-2</v>
      </c>
      <c r="T140" s="5"/>
      <c r="U140" s="5">
        <f>S140</f>
        <v>-3.423384992747594E-2</v>
      </c>
      <c r="V140" s="5"/>
      <c r="W140" s="5">
        <f>N131*U140</f>
        <v>0</v>
      </c>
      <c r="X140" s="5">
        <f>N132*U140</f>
        <v>-3.423384992747594E-2</v>
      </c>
      <c r="Y140" s="5">
        <f>N133*U140</f>
        <v>0</v>
      </c>
      <c r="Z140" s="22">
        <f>N134*U140</f>
        <v>-3.423384992747594E-2</v>
      </c>
      <c r="AA140" s="6"/>
      <c r="AB140" s="5"/>
      <c r="AC140" s="4"/>
      <c r="AD140" s="55">
        <f>C140</f>
        <v>-1.8436242508274876</v>
      </c>
      <c r="AE140" s="56">
        <f t="shared" si="98"/>
        <v>-0.33020685875099048</v>
      </c>
      <c r="AF140" s="56">
        <f t="shared" si="99"/>
        <v>-0.24466059020712866</v>
      </c>
      <c r="AG140" s="56">
        <f t="shared" si="100"/>
        <v>1.8387568018693683</v>
      </c>
      <c r="AH140" s="5"/>
      <c r="AI140" s="10">
        <f>AO132</f>
        <v>0</v>
      </c>
      <c r="AJ140" s="5"/>
      <c r="AK140" s="7">
        <f>J140</f>
        <v>-5.4867448958119236E-2</v>
      </c>
      <c r="AL140" s="5"/>
      <c r="AM140" s="10">
        <f>(AD140*AI139 + AE140*AI140 + AF140*AI141 + AG140*AI142) + AK140</f>
        <v>-2.1431522899927358</v>
      </c>
      <c r="AN140" s="5"/>
      <c r="AO140" s="22">
        <f>1 / ( 1 + 2.71828^(-AM140))</f>
        <v>0.1049729871084841</v>
      </c>
      <c r="AP140" s="5"/>
      <c r="AQ140" s="5"/>
      <c r="AR140" s="5"/>
      <c r="AS140" s="5"/>
      <c r="AT140" s="21">
        <f xml:space="preserve"> (AE147*AT147 + AE148*AT148) * (AO140 * (1 - AO140))</f>
        <v>2.2250218766466146E-2</v>
      </c>
      <c r="AU140" s="5"/>
      <c r="AV140" s="5">
        <f>AT140</f>
        <v>2.2250218766466146E-2</v>
      </c>
      <c r="AW140" s="5"/>
      <c r="AX140" s="5">
        <f>AO131*AV140</f>
        <v>2.2250218766466146E-2</v>
      </c>
      <c r="AY140" s="5">
        <f>AO132*AV140</f>
        <v>0</v>
      </c>
      <c r="AZ140" s="5">
        <f>AO133*AV140</f>
        <v>2.2250218766466146E-2</v>
      </c>
      <c r="BA140" s="22">
        <f>AO134*AV140</f>
        <v>0</v>
      </c>
      <c r="BB140" s="5"/>
      <c r="BC140" s="4"/>
      <c r="BD140" s="36">
        <f>J140-($S$9/2)*(U140 + AV140)</f>
        <v>5.0507068469297367E-3</v>
      </c>
      <c r="BE140" s="5"/>
      <c r="BF140" s="21">
        <f>C140-($S$9/2)*(W140 + AX140)</f>
        <v>-1.9548753446598184</v>
      </c>
      <c r="BG140" s="5">
        <f t="shared" si="101"/>
        <v>-0.15903760911361078</v>
      </c>
      <c r="BH140" s="5">
        <f t="shared" si="102"/>
        <v>-0.35591168403945939</v>
      </c>
      <c r="BI140" s="22">
        <f>F140-($S$9/2)*(Z140 + BA140)</f>
        <v>2.0099260515067479</v>
      </c>
      <c r="BJ140" s="6"/>
      <c r="BL140" s="4"/>
      <c r="BM140" s="55">
        <f>BF140</f>
        <v>-1.9548753446598184</v>
      </c>
      <c r="BN140" s="56">
        <f t="shared" si="104"/>
        <v>-0.15903760911361078</v>
      </c>
      <c r="BO140" s="56">
        <f t="shared" si="105"/>
        <v>-0.35591168403945939</v>
      </c>
      <c r="BP140" s="56">
        <f t="shared" si="106"/>
        <v>2.0099260515067479</v>
      </c>
      <c r="BQ140" s="5"/>
      <c r="BR140" s="10">
        <f>BX132</f>
        <v>0</v>
      </c>
      <c r="BS140" s="5"/>
      <c r="BT140" s="7">
        <f>BD140</f>
        <v>5.0507068469297367E-3</v>
      </c>
      <c r="BU140" s="5"/>
      <c r="BV140" s="10">
        <f>(BM140*BR139 + BN140*BR140 + BO140*BR141 + BP140*BR142) + BT140</f>
        <v>1.6590650743142181</v>
      </c>
      <c r="BW140" s="5"/>
      <c r="BX140" s="22">
        <f>1 / ( 1 + 2.71828^(-BV140))</f>
        <v>0.84011231058014313</v>
      </c>
      <c r="BY140" s="5"/>
      <c r="BZ140" s="5"/>
      <c r="CA140" s="5"/>
      <c r="CB140" s="5"/>
      <c r="CC140" s="21">
        <f xml:space="preserve"> (BN147*CC147 + BN148*CC148) * (BX140 * (1 - BX140))</f>
        <v>-2.1705229354233063E-2</v>
      </c>
      <c r="CD140" s="5"/>
      <c r="CE140" s="5">
        <f>CC140</f>
        <v>-2.1705229354233063E-2</v>
      </c>
      <c r="CF140" s="5"/>
      <c r="CG140" s="5">
        <f>BX131*CE140</f>
        <v>0</v>
      </c>
      <c r="CH140" s="5">
        <f>BX132*CE140</f>
        <v>0</v>
      </c>
      <c r="CI140" s="5">
        <f>BX133*CE140</f>
        <v>-2.1705229354233063E-2</v>
      </c>
      <c r="CJ140" s="22">
        <f>BX134*CE140</f>
        <v>-2.1705229354233063E-2</v>
      </c>
      <c r="CK140" s="6"/>
      <c r="CL140" s="5"/>
      <c r="CM140" s="4"/>
      <c r="CN140" s="55">
        <f>BF140</f>
        <v>-1.9548753446598184</v>
      </c>
      <c r="CO140" s="56">
        <f t="shared" si="107"/>
        <v>-0.15903760911361078</v>
      </c>
      <c r="CP140" s="56">
        <f t="shared" si="108"/>
        <v>-0.35591168403945939</v>
      </c>
      <c r="CQ140" s="56">
        <f t="shared" si="109"/>
        <v>2.0099260515067479</v>
      </c>
      <c r="CR140" s="5"/>
      <c r="CS140" s="10">
        <f>CY132</f>
        <v>1</v>
      </c>
      <c r="CT140" s="5"/>
      <c r="CU140" s="7">
        <f>BD140</f>
        <v>5.0507068469297367E-3</v>
      </c>
      <c r="CV140" s="5"/>
      <c r="CW140" s="10">
        <f>(CN140*CS139 + CO140*CS140 + CP140*CS141 + CQ140*CS142) + CU140</f>
        <v>-2.1088622469264995</v>
      </c>
      <c r="CX140" s="5"/>
      <c r="CY140" s="22">
        <f>1 / ( 1 + 2.71828^(-CW140))</f>
        <v>0.10823857394420176</v>
      </c>
      <c r="CZ140" s="5"/>
      <c r="DA140" s="5"/>
      <c r="DB140" s="5"/>
      <c r="DC140" s="5"/>
      <c r="DD140" s="21">
        <f xml:space="preserve"> (CO147*DD147 + CO148*DD148) * (CY140 * (1 - CY140))</f>
        <v>2.6526911986213823E-2</v>
      </c>
      <c r="DE140" s="5"/>
      <c r="DF140" s="5">
        <f>DD140</f>
        <v>2.6526911986213823E-2</v>
      </c>
      <c r="DG140" s="5"/>
      <c r="DH140" s="5">
        <f>CY131*DF140</f>
        <v>2.6526911986213823E-2</v>
      </c>
      <c r="DI140" s="5">
        <f>CY132*DF140</f>
        <v>2.6526911986213823E-2</v>
      </c>
      <c r="DJ140" s="5">
        <f>CY133*DF140</f>
        <v>0</v>
      </c>
      <c r="DK140" s="22">
        <f>CY134*DF140</f>
        <v>0</v>
      </c>
      <c r="DL140" s="6"/>
      <c r="DM140" s="4"/>
      <c r="DN140" s="36">
        <f>BT140-($S$9/2)*(CE140 + DF140)</f>
        <v>-1.9057706312974064E-2</v>
      </c>
      <c r="DO140" s="5"/>
      <c r="DP140" s="21">
        <f>BM140-($S$9/2)*(CG140 + DH140)</f>
        <v>-2.0875099045908874</v>
      </c>
      <c r="DQ140" s="5">
        <f t="shared" si="110"/>
        <v>-0.29167216904467991</v>
      </c>
      <c r="DR140" s="5">
        <f t="shared" si="111"/>
        <v>-0.24738553726829407</v>
      </c>
      <c r="DS140" s="22">
        <f>BP140-($S$9/2)*(CJ140 + DK140)</f>
        <v>2.1184521982779132</v>
      </c>
      <c r="DT140" s="6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</row>
    <row r="141" spans="2:141" x14ac:dyDescent="0.3">
      <c r="B141" s="4"/>
      <c r="C141" s="55">
        <f t="shared" si="97"/>
        <v>7.9252180142738257E-2</v>
      </c>
      <c r="D141" s="56">
        <f t="shared" si="97"/>
        <v>0.48998889927124406</v>
      </c>
      <c r="E141" s="56">
        <f t="shared" si="97"/>
        <v>-0.41435018682423874</v>
      </c>
      <c r="F141" s="56">
        <f t="shared" si="97"/>
        <v>-0.66361346769573282</v>
      </c>
      <c r="G141" s="5"/>
      <c r="H141" s="10">
        <f>N133</f>
        <v>0</v>
      </c>
      <c r="I141" s="5"/>
      <c r="J141" s="7">
        <f>DN113</f>
        <v>-0.29436128755299479</v>
      </c>
      <c r="K141" s="5"/>
      <c r="L141" s="10">
        <f>(C141*H139 + D141*H140 + E141*H141 + F141*H142) + J141</f>
        <v>-0.46798585597748354</v>
      </c>
      <c r="M141" s="5"/>
      <c r="N141" s="22">
        <f>1 / ( 1 + 2.71828^(-L141))</f>
        <v>0.38509314968259672</v>
      </c>
      <c r="O141" s="5"/>
      <c r="P141" s="5"/>
      <c r="Q141" s="5"/>
      <c r="R141" s="5"/>
      <c r="S141" s="21">
        <f xml:space="preserve"> (E147*S147 + E148*S148) * (N141 * (1 - N141))</f>
        <v>1.4040331409689142E-2</v>
      </c>
      <c r="T141" s="5"/>
      <c r="U141" s="5">
        <f>S141</f>
        <v>1.4040331409689142E-2</v>
      </c>
      <c r="V141" s="5"/>
      <c r="W141" s="5">
        <f>N131*U141</f>
        <v>0</v>
      </c>
      <c r="X141" s="5">
        <f>N132*U141</f>
        <v>1.4040331409689142E-2</v>
      </c>
      <c r="Y141" s="5">
        <f>N133*U141</f>
        <v>0</v>
      </c>
      <c r="Z141" s="22">
        <f>N134*U141</f>
        <v>1.4040331409689142E-2</v>
      </c>
      <c r="AA141" s="6"/>
      <c r="AB141" s="5"/>
      <c r="AC141" s="4"/>
      <c r="AD141" s="55">
        <f>C141</f>
        <v>7.9252180142738257E-2</v>
      </c>
      <c r="AE141" s="56">
        <f t="shared" si="98"/>
        <v>0.48998889927124406</v>
      </c>
      <c r="AF141" s="56">
        <f t="shared" si="99"/>
        <v>-0.41435018682423874</v>
      </c>
      <c r="AG141" s="56">
        <f t="shared" si="100"/>
        <v>-0.66361346769573282</v>
      </c>
      <c r="AH141" s="5"/>
      <c r="AI141" s="10">
        <f>AO133</f>
        <v>1</v>
      </c>
      <c r="AJ141" s="5"/>
      <c r="AK141" s="7">
        <f>J141</f>
        <v>-0.29436128755299479</v>
      </c>
      <c r="AL141" s="5"/>
      <c r="AM141" s="10">
        <f>(AD141*AI139 + AE141*AI140 + AF141*AI141 + AG141*AI142) + AK141</f>
        <v>-0.6294592942344952</v>
      </c>
      <c r="AN141" s="5"/>
      <c r="AO141" s="22">
        <f>1 / ( 1 + 2.71828^(-AM141))</f>
        <v>0.34763324732688949</v>
      </c>
      <c r="AP141" s="5"/>
      <c r="AQ141" s="5"/>
      <c r="AR141" s="5"/>
      <c r="AS141" s="5"/>
      <c r="AT141" s="21">
        <f xml:space="preserve"> (AF147*AT147 + AF148*AT148) * (AO141 * (1 - AO141))</f>
        <v>-1.3935586808908454E-2</v>
      </c>
      <c r="AU141" s="5"/>
      <c r="AV141" s="5">
        <f>AT141</f>
        <v>-1.3935586808908454E-2</v>
      </c>
      <c r="AW141" s="5"/>
      <c r="AX141" s="5">
        <f>AO131*AV141</f>
        <v>-1.3935586808908454E-2</v>
      </c>
      <c r="AY141" s="5">
        <f>AO132*AV141</f>
        <v>0</v>
      </c>
      <c r="AZ141" s="5">
        <f>AO133*AV141</f>
        <v>-1.3935586808908454E-2</v>
      </c>
      <c r="BA141" s="22">
        <f>AO134*AV141</f>
        <v>0</v>
      </c>
      <c r="BB141" s="5"/>
      <c r="BC141" s="4"/>
      <c r="BD141" s="37">
        <f>J141-($S$9/2)*(U141 + AV141)</f>
        <v>-0.29488501055689825</v>
      </c>
      <c r="BE141" s="5"/>
      <c r="BF141" s="25">
        <f>C141-($S$9/2)*(W141 + AX141)</f>
        <v>0.14893011418728053</v>
      </c>
      <c r="BG141" s="26">
        <f t="shared" si="101"/>
        <v>0.41978724222279834</v>
      </c>
      <c r="BH141" s="26">
        <f t="shared" si="102"/>
        <v>-0.34467225277969649</v>
      </c>
      <c r="BI141" s="28">
        <f>F141-($S$9/2)*(Z141 + BA141)</f>
        <v>-0.73381512474417854</v>
      </c>
      <c r="BJ141" s="6"/>
      <c r="BL141" s="4"/>
      <c r="BM141" s="55">
        <f>BF141</f>
        <v>0.14893011418728053</v>
      </c>
      <c r="BN141" s="56">
        <f t="shared" si="104"/>
        <v>0.41978724222279834</v>
      </c>
      <c r="BO141" s="56">
        <f t="shared" si="105"/>
        <v>-0.34467225277969649</v>
      </c>
      <c r="BP141" s="56">
        <f t="shared" si="106"/>
        <v>-0.73381512474417854</v>
      </c>
      <c r="BQ141" s="5"/>
      <c r="BR141" s="10">
        <f>BX133</f>
        <v>1</v>
      </c>
      <c r="BS141" s="5"/>
      <c r="BT141" s="7">
        <f>BD141</f>
        <v>-0.29488501055689825</v>
      </c>
      <c r="BU141" s="5"/>
      <c r="BV141" s="10">
        <f>(BM141*BR139 + BN141*BR140 + BO141*BR141 + BP141*BR142) + BT141</f>
        <v>-1.3733723880807733</v>
      </c>
      <c r="BW141" s="5"/>
      <c r="BX141" s="22">
        <f>1 / ( 1 + 2.71828^(-BV141))</f>
        <v>0.20207568175433308</v>
      </c>
      <c r="BY141" s="5"/>
      <c r="BZ141" s="5"/>
      <c r="CA141" s="5"/>
      <c r="CB141" s="5"/>
      <c r="CC141" s="21">
        <f xml:space="preserve"> (BO147*CC147 + BO148*CC148) * (BX141 * (1 - BX141))</f>
        <v>5.7485377295185061E-3</v>
      </c>
      <c r="CD141" s="5"/>
      <c r="CE141" s="5">
        <f>CC141</f>
        <v>5.7485377295185061E-3</v>
      </c>
      <c r="CF141" s="5"/>
      <c r="CG141" s="5">
        <f>BX131*CE141</f>
        <v>0</v>
      </c>
      <c r="CH141" s="5">
        <f>BX132*CE141</f>
        <v>0</v>
      </c>
      <c r="CI141" s="5">
        <f>BX133*CE141</f>
        <v>5.7485377295185061E-3</v>
      </c>
      <c r="CJ141" s="22">
        <f>BX134*CE141</f>
        <v>5.7485377295185061E-3</v>
      </c>
      <c r="CK141" s="6"/>
      <c r="CL141" s="5"/>
      <c r="CM141" s="4"/>
      <c r="CN141" s="55">
        <f>BF141</f>
        <v>0.14893011418728053</v>
      </c>
      <c r="CO141" s="56">
        <f t="shared" si="107"/>
        <v>0.41978724222279834</v>
      </c>
      <c r="CP141" s="56">
        <f t="shared" si="108"/>
        <v>-0.34467225277969649</v>
      </c>
      <c r="CQ141" s="56">
        <f t="shared" si="109"/>
        <v>-0.73381512474417854</v>
      </c>
      <c r="CR141" s="5"/>
      <c r="CS141" s="10">
        <f>CY133</f>
        <v>0</v>
      </c>
      <c r="CT141" s="5"/>
      <c r="CU141" s="7">
        <f>BD141</f>
        <v>-0.29488501055689825</v>
      </c>
      <c r="CV141" s="5"/>
      <c r="CW141" s="10">
        <f>(CN141*CS139 + CO141*CS140 + CP141*CS141 + CQ141*CS142) + CU141</f>
        <v>0.27383234585318067</v>
      </c>
      <c r="CX141" s="5"/>
      <c r="CY141" s="22">
        <f>1 / ( 1 + 2.71828^(-CW141))</f>
        <v>0.56803345208996103</v>
      </c>
      <c r="CZ141" s="5"/>
      <c r="DA141" s="5"/>
      <c r="DB141" s="5"/>
      <c r="DC141" s="5"/>
      <c r="DD141" s="21">
        <f xml:space="preserve"> (CP147*DD147 + CP148*DD148) * (CY141 * (1 - CY141))</f>
        <v>-1.451573461756203E-2</v>
      </c>
      <c r="DE141" s="5"/>
      <c r="DF141" s="5">
        <f>DD141</f>
        <v>-1.451573461756203E-2</v>
      </c>
      <c r="DG141" s="5"/>
      <c r="DH141" s="5">
        <f>CY131*DF141</f>
        <v>-1.451573461756203E-2</v>
      </c>
      <c r="DI141" s="5">
        <f>CY132*DF141</f>
        <v>-1.451573461756203E-2</v>
      </c>
      <c r="DJ141" s="5">
        <f>CY133*DF141</f>
        <v>0</v>
      </c>
      <c r="DK141" s="22">
        <f>CY134*DF141</f>
        <v>0</v>
      </c>
      <c r="DL141" s="6"/>
      <c r="DM141" s="4"/>
      <c r="DN141" s="37">
        <f>BT141-($S$9/2)*(CE141 + DF141)</f>
        <v>-0.25104902611668062</v>
      </c>
      <c r="DO141" s="5"/>
      <c r="DP141" s="25">
        <f>BM141-($S$9/2)*(CG141 + DH141)</f>
        <v>0.22150878727509066</v>
      </c>
      <c r="DQ141" s="26">
        <f t="shared" si="110"/>
        <v>0.49236591531060847</v>
      </c>
      <c r="DR141" s="26">
        <f t="shared" si="111"/>
        <v>-0.37341494142728904</v>
      </c>
      <c r="DS141" s="28">
        <f>BP141-($S$9/2)*(CJ141 + DK141)</f>
        <v>-0.76255781339177109</v>
      </c>
      <c r="DT141" s="6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</row>
    <row r="142" spans="2:141" x14ac:dyDescent="0.3">
      <c r="B142" s="4"/>
      <c r="C142" s="21"/>
      <c r="D142" s="5"/>
      <c r="E142" s="12" t="s">
        <v>0</v>
      </c>
      <c r="F142" s="5"/>
      <c r="G142" s="5"/>
      <c r="H142" s="10">
        <f>N134</f>
        <v>1</v>
      </c>
      <c r="I142" s="5"/>
      <c r="J142" s="8" t="s">
        <v>8</v>
      </c>
      <c r="K142" s="5"/>
      <c r="L142" s="8" t="s">
        <v>8</v>
      </c>
      <c r="M142" s="5"/>
      <c r="N142" s="23" t="s">
        <v>8</v>
      </c>
      <c r="O142" s="5"/>
      <c r="P142" s="5"/>
      <c r="Q142" s="5"/>
      <c r="R142" s="5"/>
      <c r="S142" s="30" t="s">
        <v>8</v>
      </c>
      <c r="T142" s="26"/>
      <c r="U142" s="27" t="s">
        <v>8</v>
      </c>
      <c r="V142" s="26"/>
      <c r="W142" s="26"/>
      <c r="X142" s="26"/>
      <c r="Y142" s="27" t="s">
        <v>0</v>
      </c>
      <c r="Z142" s="28"/>
      <c r="AA142" s="6"/>
      <c r="AB142" s="5"/>
      <c r="AC142" s="4"/>
      <c r="AD142" s="21"/>
      <c r="AE142" s="5"/>
      <c r="AF142" s="12" t="s">
        <v>0</v>
      </c>
      <c r="AG142" s="5"/>
      <c r="AH142" s="5"/>
      <c r="AI142" s="10">
        <f>AO134</f>
        <v>0</v>
      </c>
      <c r="AJ142" s="5"/>
      <c r="AK142" s="57" t="s">
        <v>8</v>
      </c>
      <c r="AL142" s="5"/>
      <c r="AM142" s="8" t="s">
        <v>8</v>
      </c>
      <c r="AN142" s="5"/>
      <c r="AO142" s="23" t="s">
        <v>8</v>
      </c>
      <c r="AP142" s="5"/>
      <c r="AQ142" s="5"/>
      <c r="AR142" s="5"/>
      <c r="AS142" s="5"/>
      <c r="AT142" s="30" t="s">
        <v>8</v>
      </c>
      <c r="AU142" s="26"/>
      <c r="AV142" s="27" t="s">
        <v>8</v>
      </c>
      <c r="AW142" s="26"/>
      <c r="AX142" s="26"/>
      <c r="AY142" s="26"/>
      <c r="AZ142" s="27" t="s">
        <v>0</v>
      </c>
      <c r="BA142" s="28"/>
      <c r="BB142" s="5"/>
      <c r="BC142" s="4"/>
      <c r="BD142" s="12" t="s">
        <v>51</v>
      </c>
      <c r="BE142" s="5"/>
      <c r="BF142" s="5"/>
      <c r="BG142" s="5"/>
      <c r="BH142" s="5"/>
      <c r="BI142" s="5"/>
      <c r="BJ142" s="6"/>
      <c r="BL142" s="4"/>
      <c r="BM142" s="21"/>
      <c r="BN142" s="5"/>
      <c r="BO142" s="12" t="s">
        <v>0</v>
      </c>
      <c r="BP142" s="5"/>
      <c r="BQ142" s="5"/>
      <c r="BR142" s="10">
        <f>BX134</f>
        <v>1</v>
      </c>
      <c r="BS142" s="5"/>
      <c r="BT142" s="57" t="s">
        <v>8</v>
      </c>
      <c r="BU142" s="5"/>
      <c r="BV142" s="8" t="s">
        <v>8</v>
      </c>
      <c r="BW142" s="5"/>
      <c r="BX142" s="23" t="s">
        <v>8</v>
      </c>
      <c r="BY142" s="5"/>
      <c r="BZ142" s="5"/>
      <c r="CA142" s="5"/>
      <c r="CB142" s="5"/>
      <c r="CC142" s="30" t="s">
        <v>8</v>
      </c>
      <c r="CD142" s="26"/>
      <c r="CE142" s="27" t="s">
        <v>8</v>
      </c>
      <c r="CF142" s="26"/>
      <c r="CG142" s="26"/>
      <c r="CH142" s="26"/>
      <c r="CI142" s="27" t="s">
        <v>0</v>
      </c>
      <c r="CJ142" s="28"/>
      <c r="CK142" s="6"/>
      <c r="CL142" s="5"/>
      <c r="CM142" s="4"/>
      <c r="CN142" s="21"/>
      <c r="CO142" s="5"/>
      <c r="CP142" s="12" t="s">
        <v>0</v>
      </c>
      <c r="CQ142" s="5"/>
      <c r="CR142" s="5"/>
      <c r="CS142" s="10">
        <f>CY134</f>
        <v>0</v>
      </c>
      <c r="CT142" s="5"/>
      <c r="CU142" s="8" t="s">
        <v>8</v>
      </c>
      <c r="CV142" s="5"/>
      <c r="CW142" s="8" t="s">
        <v>8</v>
      </c>
      <c r="CX142" s="5"/>
      <c r="CY142" s="23" t="s">
        <v>8</v>
      </c>
      <c r="CZ142" s="5"/>
      <c r="DA142" s="5"/>
      <c r="DB142" s="5"/>
      <c r="DC142" s="5"/>
      <c r="DD142" s="30" t="s">
        <v>8</v>
      </c>
      <c r="DE142" s="26"/>
      <c r="DF142" s="27" t="s">
        <v>8</v>
      </c>
      <c r="DG142" s="26"/>
      <c r="DH142" s="26"/>
      <c r="DI142" s="26"/>
      <c r="DJ142" s="27" t="s">
        <v>0</v>
      </c>
      <c r="DK142" s="28"/>
      <c r="DL142" s="6"/>
      <c r="DM142" s="4"/>
      <c r="DN142" s="12" t="s">
        <v>51</v>
      </c>
      <c r="DO142" s="5"/>
      <c r="DP142" s="5"/>
      <c r="DQ142" s="5"/>
      <c r="DR142" s="5"/>
      <c r="DS142" s="5"/>
      <c r="DT142" s="6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</row>
    <row r="143" spans="2:141" x14ac:dyDescent="0.3">
      <c r="B143" s="4"/>
      <c r="C143" s="25"/>
      <c r="D143" s="26"/>
      <c r="E143" s="26"/>
      <c r="F143" s="26"/>
      <c r="G143" s="26"/>
      <c r="H143" s="27" t="s">
        <v>7</v>
      </c>
      <c r="I143" s="26"/>
      <c r="J143" s="26"/>
      <c r="K143" s="26"/>
      <c r="L143" s="26"/>
      <c r="M143" s="26"/>
      <c r="N143" s="28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6"/>
      <c r="AB143" s="5"/>
      <c r="AC143" s="4"/>
      <c r="AD143" s="25"/>
      <c r="AE143" s="26"/>
      <c r="AF143" s="26"/>
      <c r="AG143" s="26"/>
      <c r="AH143" s="26"/>
      <c r="AI143" s="27" t="s">
        <v>7</v>
      </c>
      <c r="AJ143" s="26"/>
      <c r="AK143" s="58"/>
      <c r="AL143" s="26"/>
      <c r="AM143" s="26"/>
      <c r="AN143" s="26"/>
      <c r="AO143" s="28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4"/>
      <c r="BD143" s="5"/>
      <c r="BE143" s="5"/>
      <c r="BF143" s="5"/>
      <c r="BG143" s="5"/>
      <c r="BH143" s="5"/>
      <c r="BI143" s="5"/>
      <c r="BJ143" s="6"/>
      <c r="BL143" s="4"/>
      <c r="BM143" s="25"/>
      <c r="BN143" s="26"/>
      <c r="BO143" s="26"/>
      <c r="BP143" s="26"/>
      <c r="BQ143" s="26"/>
      <c r="BR143" s="27" t="s">
        <v>7</v>
      </c>
      <c r="BS143" s="26"/>
      <c r="BT143" s="58"/>
      <c r="BU143" s="26"/>
      <c r="BV143" s="26"/>
      <c r="BW143" s="26"/>
      <c r="BX143" s="28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6"/>
      <c r="CL143" s="5"/>
      <c r="CM143" s="4"/>
      <c r="CN143" s="25"/>
      <c r="CO143" s="26"/>
      <c r="CP143" s="26"/>
      <c r="CQ143" s="26"/>
      <c r="CR143" s="26"/>
      <c r="CS143" s="27" t="s">
        <v>7</v>
      </c>
      <c r="CT143" s="26"/>
      <c r="CU143" s="26"/>
      <c r="CV143" s="26"/>
      <c r="CW143" s="26"/>
      <c r="CX143" s="26"/>
      <c r="CY143" s="28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6"/>
      <c r="DM143" s="4"/>
      <c r="DN143" s="5"/>
      <c r="DO143" s="5"/>
      <c r="DP143" s="5"/>
      <c r="DQ143" s="5"/>
      <c r="DR143" s="5"/>
      <c r="DS143" s="5"/>
      <c r="DT143" s="6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</row>
    <row r="144" spans="2:14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6"/>
      <c r="AB144" s="5"/>
      <c r="AC144" s="4"/>
      <c r="AD144" s="5"/>
      <c r="AE144" s="5"/>
      <c r="AF144" s="5"/>
      <c r="AG144" s="5"/>
      <c r="AH144" s="5"/>
      <c r="AI144" s="5"/>
      <c r="AJ144" s="5"/>
      <c r="AK144" s="56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4"/>
      <c r="BD144" s="5"/>
      <c r="BE144" s="5"/>
      <c r="BF144" s="5"/>
      <c r="BG144" s="5"/>
      <c r="BH144" s="5"/>
      <c r="BI144" s="5"/>
      <c r="BJ144" s="6"/>
      <c r="BL144" s="4"/>
      <c r="BM144" s="5"/>
      <c r="BN144" s="5"/>
      <c r="BO144" s="5"/>
      <c r="BP144" s="5"/>
      <c r="BQ144" s="5"/>
      <c r="BR144" s="5"/>
      <c r="BS144" s="5"/>
      <c r="BT144" s="56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6"/>
      <c r="CL144" s="5"/>
      <c r="CM144" s="4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6"/>
      <c r="DM144" s="4"/>
      <c r="DN144" s="5"/>
      <c r="DO144" s="5"/>
      <c r="DP144" s="5"/>
      <c r="DQ144" s="5"/>
      <c r="DR144" s="5"/>
      <c r="DS144" s="5"/>
      <c r="DT144" s="6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</row>
    <row r="145" spans="2:141" x14ac:dyDescent="0.3">
      <c r="B145" s="4"/>
      <c r="C145" s="18"/>
      <c r="D145" s="19"/>
      <c r="E145" s="19" t="s">
        <v>23</v>
      </c>
      <c r="F145" s="19"/>
      <c r="G145" s="19"/>
      <c r="H145" s="19"/>
      <c r="I145" s="19"/>
      <c r="J145" s="19"/>
      <c r="K145" s="19"/>
      <c r="L145" s="19"/>
      <c r="M145" s="19"/>
      <c r="N145" s="20"/>
      <c r="O145" s="5"/>
      <c r="P145" s="5"/>
      <c r="Q145" s="5"/>
      <c r="R145" s="5"/>
      <c r="S145" s="18" t="s">
        <v>24</v>
      </c>
      <c r="T145" s="19"/>
      <c r="U145" s="19"/>
      <c r="V145" s="19"/>
      <c r="W145" s="19"/>
      <c r="X145" s="19"/>
      <c r="Y145" s="19"/>
      <c r="Z145" s="20"/>
      <c r="AA145" s="6"/>
      <c r="AB145" s="5"/>
      <c r="AC145" s="4"/>
      <c r="AD145" s="18"/>
      <c r="AE145" s="19"/>
      <c r="AF145" s="19" t="s">
        <v>23</v>
      </c>
      <c r="AG145" s="19"/>
      <c r="AH145" s="19"/>
      <c r="AI145" s="19"/>
      <c r="AJ145" s="19"/>
      <c r="AK145" s="59"/>
      <c r="AL145" s="19"/>
      <c r="AM145" s="19"/>
      <c r="AN145" s="19"/>
      <c r="AO145" s="20"/>
      <c r="AP145" s="5"/>
      <c r="AQ145" s="5"/>
      <c r="AR145" s="5"/>
      <c r="AS145" s="5"/>
      <c r="AT145" s="18" t="s">
        <v>24</v>
      </c>
      <c r="AU145" s="19"/>
      <c r="AV145" s="19"/>
      <c r="AW145" s="19"/>
      <c r="AX145" s="19"/>
      <c r="AY145" s="19"/>
      <c r="AZ145" s="19"/>
      <c r="BA145" s="20"/>
      <c r="BB145" s="5"/>
      <c r="BC145" s="4"/>
      <c r="BD145" s="5"/>
      <c r="BE145" s="5"/>
      <c r="BF145" s="5"/>
      <c r="BG145" s="5"/>
      <c r="BH145" s="5"/>
      <c r="BI145" s="5"/>
      <c r="BJ145" s="6"/>
      <c r="BL145" s="4"/>
      <c r="BM145" s="18"/>
      <c r="BN145" s="19"/>
      <c r="BO145" s="19" t="s">
        <v>23</v>
      </c>
      <c r="BP145" s="19"/>
      <c r="BQ145" s="19"/>
      <c r="BR145" s="19"/>
      <c r="BS145" s="19"/>
      <c r="BT145" s="59"/>
      <c r="BU145" s="19"/>
      <c r="BV145" s="19"/>
      <c r="BW145" s="19"/>
      <c r="BX145" s="20"/>
      <c r="BY145" s="5"/>
      <c r="BZ145" s="5"/>
      <c r="CA145" s="5"/>
      <c r="CB145" s="5"/>
      <c r="CC145" s="18" t="s">
        <v>24</v>
      </c>
      <c r="CD145" s="19"/>
      <c r="CE145" s="19"/>
      <c r="CF145" s="19"/>
      <c r="CG145" s="19"/>
      <c r="CH145" s="19"/>
      <c r="CI145" s="19"/>
      <c r="CJ145" s="20"/>
      <c r="CK145" s="6"/>
      <c r="CL145" s="5"/>
      <c r="CM145" s="4"/>
      <c r="CN145" s="18"/>
      <c r="CO145" s="19"/>
      <c r="CP145" s="19" t="s">
        <v>23</v>
      </c>
      <c r="CQ145" s="19"/>
      <c r="CR145" s="19"/>
      <c r="CS145" s="19"/>
      <c r="CT145" s="19"/>
      <c r="CU145" s="19"/>
      <c r="CV145" s="19"/>
      <c r="CW145" s="19"/>
      <c r="CX145" s="19"/>
      <c r="CY145" s="20"/>
      <c r="CZ145" s="5"/>
      <c r="DA145" s="5"/>
      <c r="DB145" s="5"/>
      <c r="DC145" s="5"/>
      <c r="DD145" s="18" t="s">
        <v>24</v>
      </c>
      <c r="DE145" s="19"/>
      <c r="DF145" s="19"/>
      <c r="DG145" s="19"/>
      <c r="DH145" s="19"/>
      <c r="DI145" s="19"/>
      <c r="DJ145" s="19"/>
      <c r="DK145" s="20"/>
      <c r="DL145" s="6"/>
      <c r="DM145" s="4"/>
      <c r="DN145" s="5"/>
      <c r="DO145" s="5"/>
      <c r="DP145" s="5"/>
      <c r="DQ145" s="5"/>
      <c r="DR145" s="5"/>
      <c r="DS145" s="5"/>
      <c r="DT145" s="6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</row>
    <row r="146" spans="2:141" x14ac:dyDescent="0.3">
      <c r="B146" s="4"/>
      <c r="C146" s="21" t="s">
        <v>9</v>
      </c>
      <c r="D146" s="5"/>
      <c r="E146" s="5"/>
      <c r="F146" s="5"/>
      <c r="G146" s="5"/>
      <c r="H146" s="5" t="s">
        <v>5</v>
      </c>
      <c r="I146" s="5"/>
      <c r="J146" s="5" t="s">
        <v>13</v>
      </c>
      <c r="K146" s="5"/>
      <c r="L146" s="5" t="s">
        <v>14</v>
      </c>
      <c r="M146" s="5"/>
      <c r="N146" s="22" t="s">
        <v>12</v>
      </c>
      <c r="O146" s="5"/>
      <c r="P146" s="5" t="s">
        <v>15</v>
      </c>
      <c r="Q146" s="10" t="s">
        <v>20</v>
      </c>
      <c r="R146" s="5"/>
      <c r="S146" s="21" t="s">
        <v>21</v>
      </c>
      <c r="T146" s="5"/>
      <c r="U146" s="5" t="s">
        <v>29</v>
      </c>
      <c r="V146" s="5"/>
      <c r="W146" s="5" t="s">
        <v>25</v>
      </c>
      <c r="X146" s="5"/>
      <c r="Y146" s="5"/>
      <c r="Z146" s="22"/>
      <c r="AA146" s="6"/>
      <c r="AB146" s="5"/>
      <c r="AC146" s="4"/>
      <c r="AD146" s="21" t="s">
        <v>9</v>
      </c>
      <c r="AE146" s="5"/>
      <c r="AF146" s="5"/>
      <c r="AG146" s="5"/>
      <c r="AH146" s="5"/>
      <c r="AI146" s="5" t="s">
        <v>5</v>
      </c>
      <c r="AJ146" s="5"/>
      <c r="AK146" s="56" t="s">
        <v>13</v>
      </c>
      <c r="AL146" s="5"/>
      <c r="AM146" s="5" t="s">
        <v>14</v>
      </c>
      <c r="AN146" s="5"/>
      <c r="AO146" s="22" t="s">
        <v>12</v>
      </c>
      <c r="AP146" s="5"/>
      <c r="AQ146" s="5" t="s">
        <v>15</v>
      </c>
      <c r="AR146" s="10" t="s">
        <v>20</v>
      </c>
      <c r="AS146" s="5"/>
      <c r="AT146" s="21" t="s">
        <v>21</v>
      </c>
      <c r="AU146" s="5"/>
      <c r="AV146" s="5" t="s">
        <v>29</v>
      </c>
      <c r="AW146" s="5"/>
      <c r="AX146" s="5" t="s">
        <v>32</v>
      </c>
      <c r="AY146" s="5"/>
      <c r="AZ146" s="5"/>
      <c r="BA146" s="22"/>
      <c r="BB146" s="5"/>
      <c r="BC146" s="4"/>
      <c r="BD146" s="5" t="s">
        <v>52</v>
      </c>
      <c r="BE146" s="5"/>
      <c r="BF146" s="5" t="s">
        <v>9</v>
      </c>
      <c r="BG146" s="5"/>
      <c r="BH146" s="5"/>
      <c r="BI146" s="5"/>
      <c r="BJ146" s="6"/>
      <c r="BL146" s="4"/>
      <c r="BM146" s="21" t="s">
        <v>9</v>
      </c>
      <c r="BN146" s="5"/>
      <c r="BO146" s="5"/>
      <c r="BP146" s="5"/>
      <c r="BQ146" s="5"/>
      <c r="BR146" s="5" t="s">
        <v>5</v>
      </c>
      <c r="BS146" s="5"/>
      <c r="BT146" s="56" t="s">
        <v>13</v>
      </c>
      <c r="BU146" s="5"/>
      <c r="BV146" s="5" t="s">
        <v>14</v>
      </c>
      <c r="BW146" s="5"/>
      <c r="BX146" s="22" t="s">
        <v>12</v>
      </c>
      <c r="BY146" s="5"/>
      <c r="BZ146" s="5" t="s">
        <v>15</v>
      </c>
      <c r="CA146" s="10" t="s">
        <v>20</v>
      </c>
      <c r="CB146" s="5"/>
      <c r="CC146" s="21" t="s">
        <v>21</v>
      </c>
      <c r="CD146" s="5"/>
      <c r="CE146" s="5" t="s">
        <v>29</v>
      </c>
      <c r="CF146" s="5"/>
      <c r="CG146" s="5" t="s">
        <v>25</v>
      </c>
      <c r="CH146" s="5"/>
      <c r="CI146" s="5"/>
      <c r="CJ146" s="22"/>
      <c r="CK146" s="6"/>
      <c r="CL146" s="5"/>
      <c r="CM146" s="4"/>
      <c r="CN146" s="21" t="s">
        <v>9</v>
      </c>
      <c r="CO146" s="5"/>
      <c r="CP146" s="5"/>
      <c r="CQ146" s="5"/>
      <c r="CR146" s="5"/>
      <c r="CS146" s="5" t="s">
        <v>5</v>
      </c>
      <c r="CT146" s="5"/>
      <c r="CU146" s="5" t="s">
        <v>13</v>
      </c>
      <c r="CV146" s="5"/>
      <c r="CW146" s="5" t="s">
        <v>14</v>
      </c>
      <c r="CX146" s="5"/>
      <c r="CY146" s="22" t="s">
        <v>12</v>
      </c>
      <c r="CZ146" s="5"/>
      <c r="DA146" s="5" t="s">
        <v>15</v>
      </c>
      <c r="DB146" s="10" t="s">
        <v>20</v>
      </c>
      <c r="DC146" s="5"/>
      <c r="DD146" s="21" t="s">
        <v>21</v>
      </c>
      <c r="DE146" s="5"/>
      <c r="DF146" s="5" t="s">
        <v>29</v>
      </c>
      <c r="DG146" s="5"/>
      <c r="DH146" s="5" t="s">
        <v>32</v>
      </c>
      <c r="DI146" s="5"/>
      <c r="DJ146" s="5"/>
      <c r="DK146" s="22"/>
      <c r="DL146" s="6"/>
      <c r="DM146" s="4"/>
      <c r="DN146" s="5" t="s">
        <v>52</v>
      </c>
      <c r="DO146" s="5"/>
      <c r="DP146" s="5" t="s">
        <v>9</v>
      </c>
      <c r="DQ146" s="5"/>
      <c r="DR146" s="5"/>
      <c r="DS146" s="5"/>
      <c r="DT146" s="6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</row>
    <row r="147" spans="2:141" x14ac:dyDescent="0.3">
      <c r="B147" s="4"/>
      <c r="C147" s="55">
        <f t="shared" ref="C147:E148" si="114">DP119</f>
        <v>-0.27102076612398879</v>
      </c>
      <c r="D147" s="56">
        <f t="shared" si="114"/>
        <v>-1.3606855251506778</v>
      </c>
      <c r="E147" s="56">
        <f t="shared" si="114"/>
        <v>0.11343686064791933</v>
      </c>
      <c r="F147" s="5"/>
      <c r="G147" s="5"/>
      <c r="H147" s="10">
        <f>N139</f>
        <v>0.81041712977926417</v>
      </c>
      <c r="I147" s="5"/>
      <c r="J147" s="7">
        <f>DN119</f>
        <v>0.67451995488764305</v>
      </c>
      <c r="K147" s="5"/>
      <c r="L147" s="10">
        <f>(C147*H147 + D147*H148 + E147*H149 ) + J147</f>
        <v>-0.6043593727106642</v>
      </c>
      <c r="M147" s="5"/>
      <c r="N147" s="22">
        <f>1 / ( 1 + 2.71828^(-L147))</f>
        <v>0.35334706535431049</v>
      </c>
      <c r="O147" s="5"/>
      <c r="P147" s="10">
        <f>D$7</f>
        <v>0</v>
      </c>
      <c r="Q147" s="10">
        <f>1/2*((P147-N147)^2+(P148-N148)^2)</f>
        <v>9.7950724379828089E-2</v>
      </c>
      <c r="R147" s="5"/>
      <c r="S147" s="21">
        <f>(N147 - P147) * N147 * (1 - N147)</f>
        <v>8.0737301591324584E-2</v>
      </c>
      <c r="T147" s="5"/>
      <c r="U147" s="5">
        <f>S147</f>
        <v>8.0737301591324584E-2</v>
      </c>
      <c r="V147" s="5"/>
      <c r="W147" s="5">
        <f>N139*U147</f>
        <v>6.5430892221764084E-2</v>
      </c>
      <c r="X147" s="5">
        <f>N140*U147</f>
        <v>6.5442780516132323E-2</v>
      </c>
      <c r="Y147" s="5">
        <f>N141 * U147</f>
        <v>3.1091381766676914E-2</v>
      </c>
      <c r="Z147" s="22"/>
      <c r="AA147" s="6"/>
      <c r="AB147" s="5"/>
      <c r="AC147" s="4"/>
      <c r="AD147" s="55">
        <f>C147</f>
        <v>-0.27102076612398879</v>
      </c>
      <c r="AE147" s="56">
        <f t="shared" ref="AE147:AE148" si="115">D147</f>
        <v>-1.3606855251506778</v>
      </c>
      <c r="AF147" s="56">
        <f t="shared" ref="AF147:AF148" si="116">E147</f>
        <v>0.11343686064791933</v>
      </c>
      <c r="AG147" s="5"/>
      <c r="AH147" s="5"/>
      <c r="AI147" s="10">
        <f>AO139</f>
        <v>0.27046611179377539</v>
      </c>
      <c r="AJ147" s="5"/>
      <c r="AK147" s="7">
        <f>J147</f>
        <v>0.67451995488764305</v>
      </c>
      <c r="AL147" s="5"/>
      <c r="AM147" s="10">
        <f>(AD147*AI147 + AE147*AI148 + AF147*AI149 ) + AK147</f>
        <v>0.49781722220197866</v>
      </c>
      <c r="AN147" s="5"/>
      <c r="AO147" s="22">
        <f>1 / ( 1 + 2.71828^(-AM147))</f>
        <v>0.62194615463341096</v>
      </c>
      <c r="AP147" s="5"/>
      <c r="AQ147" s="10">
        <f>G$7</f>
        <v>1</v>
      </c>
      <c r="AR147" s="10">
        <f>1/2*((AQ147-AO147)^2+(AQ148-AO148)^2)</f>
        <v>0.1080571217979982</v>
      </c>
      <c r="AS147" s="5"/>
      <c r="AT147" s="21">
        <f>(AO147 - AQ147) * AO147 * (1 - AO147)</f>
        <v>-8.8891473784396727E-2</v>
      </c>
      <c r="AU147" s="5"/>
      <c r="AV147" s="5">
        <f>AT147</f>
        <v>-8.8891473784396727E-2</v>
      </c>
      <c r="AW147" s="5"/>
      <c r="AX147" s="5">
        <f>AO139*AV147</f>
        <v>-2.4042131286084099E-2</v>
      </c>
      <c r="AY147" s="5">
        <f>AO140*AV147</f>
        <v>-9.3312035316236303E-3</v>
      </c>
      <c r="AZ147" s="5">
        <f>AO141 * AV147</f>
        <v>-3.0901631691342902E-2</v>
      </c>
      <c r="BA147" s="22"/>
      <c r="BB147" s="5"/>
      <c r="BC147" s="4"/>
      <c r="BD147" s="35">
        <f>J147-($S$9/2)*(U147 + AV147)</f>
        <v>0.7152908158530038</v>
      </c>
      <c r="BE147" s="5"/>
      <c r="BF147" s="18">
        <f>C147-($S$9/2)*(W147 + AX147)</f>
        <v>-0.47796457080238874</v>
      </c>
      <c r="BG147" s="19">
        <f t="shared" ref="BG147:BG148" si="117">D147-($S$9/2)*(X147 + AY147)</f>
        <v>-1.6412434100732212</v>
      </c>
      <c r="BH147" s="20">
        <f t="shared" ref="BH147:BH148" si="118">E147-($S$9/2)*(Y147 + AZ147)</f>
        <v>0.11248811027124928</v>
      </c>
      <c r="BI147" s="5"/>
      <c r="BJ147" s="6"/>
      <c r="BL147" s="4"/>
      <c r="BM147" s="55">
        <f>BF147</f>
        <v>-0.47796457080238874</v>
      </c>
      <c r="BN147" s="56">
        <f t="shared" ref="BN147:BN148" si="119">BG147</f>
        <v>-1.6412434100732212</v>
      </c>
      <c r="BO147" s="56">
        <f t="shared" ref="BO147" si="120">BH147</f>
        <v>0.11248811027124928</v>
      </c>
      <c r="BP147" s="5"/>
      <c r="BQ147" s="5"/>
      <c r="BR147" s="10">
        <f>BX139</f>
        <v>0.7135491154756638</v>
      </c>
      <c r="BS147" s="5"/>
      <c r="BT147" s="7">
        <f>BD147</f>
        <v>0.7152908158530038</v>
      </c>
      <c r="BU147" s="5"/>
      <c r="BV147" s="10">
        <f>(BM147*BR147 + BN147*BR148 + BO147*BR149 ) + BT147</f>
        <v>-0.98185806276047405</v>
      </c>
      <c r="BW147" s="5"/>
      <c r="BX147" s="22">
        <f>1 / ( 1 + 2.71828^(-BV147))</f>
        <v>0.2725233899470611</v>
      </c>
      <c r="BY147" s="5"/>
      <c r="BZ147" s="10">
        <f>J$7</f>
        <v>0</v>
      </c>
      <c r="CA147" s="10">
        <f>1/2*((BZ147-BX147)^2+(BZ148-BX148)^2)</f>
        <v>5.6410401889617039E-2</v>
      </c>
      <c r="CB147" s="5"/>
      <c r="CC147" s="21">
        <f>(BX147 - BZ147) * BX147 * (1 - BX147)</f>
        <v>5.4028958946709983E-2</v>
      </c>
      <c r="CD147" s="5"/>
      <c r="CE147" s="5">
        <f>CC147</f>
        <v>5.4028958946709983E-2</v>
      </c>
      <c r="CF147" s="5"/>
      <c r="CG147" s="5">
        <f>BX139*CE147</f>
        <v>3.8552315866495858E-2</v>
      </c>
      <c r="CH147" s="5">
        <f>BX140*CE147</f>
        <v>4.5390393538960218E-2</v>
      </c>
      <c r="CI147" s="5">
        <f>BX141 * CE147</f>
        <v>1.0917938713633293E-2</v>
      </c>
      <c r="CJ147" s="22"/>
      <c r="CK147" s="6"/>
      <c r="CL147" s="5"/>
      <c r="CM147" s="4"/>
      <c r="CN147" s="55">
        <f>BF147</f>
        <v>-0.47796457080238874</v>
      </c>
      <c r="CO147" s="56">
        <f t="shared" ref="CO147:CO148" si="121">BG147</f>
        <v>-1.6412434100732212</v>
      </c>
      <c r="CP147" s="56">
        <f t="shared" ref="CP147:CP148" si="122">BH147</f>
        <v>0.11248811027124928</v>
      </c>
      <c r="CQ147" s="5"/>
      <c r="CR147" s="5"/>
      <c r="CS147" s="10">
        <f>CY139</f>
        <v>0.37105211758864931</v>
      </c>
      <c r="CT147" s="5"/>
      <c r="CU147" s="7">
        <f>BD147</f>
        <v>0.7152908158530038</v>
      </c>
      <c r="CV147" s="5"/>
      <c r="CW147" s="10">
        <f>(CN147*CS147 + CO147*CS148 + CP147*CS149 ) + CU147</f>
        <v>0.42419221311923727</v>
      </c>
      <c r="CX147" s="5"/>
      <c r="CY147" s="22">
        <f>1 / ( 1 + 2.71828^(-CW147))</f>
        <v>0.60448590495169585</v>
      </c>
      <c r="CZ147" s="5"/>
      <c r="DA147" s="10">
        <f>M$7</f>
        <v>1</v>
      </c>
      <c r="DB147" s="10">
        <f>1/2*((DA147-CY147)^2+(DA148-CY148)^2)</f>
        <v>0.11267965959274734</v>
      </c>
      <c r="DC147" s="5"/>
      <c r="DD147" s="21">
        <f>(CY147 - DA147) * CY147 * (1 - CY147)</f>
        <v>-9.4560576018215256E-2</v>
      </c>
      <c r="DE147" s="5"/>
      <c r="DF147" s="5">
        <f>DD147</f>
        <v>-9.4560576018215256E-2</v>
      </c>
      <c r="DG147" s="5"/>
      <c r="DH147" s="5">
        <f>CY139*DF147</f>
        <v>-3.5086901971961217E-2</v>
      </c>
      <c r="DI147" s="5">
        <f>CY140*DF147</f>
        <v>-1.0235101899553904E-2</v>
      </c>
      <c r="DJ147" s="5">
        <f>CY141 * DF147</f>
        <v>-5.3713570427241994E-2</v>
      </c>
      <c r="DK147" s="22"/>
      <c r="DL147" s="6"/>
      <c r="DM147" s="4"/>
      <c r="DN147" s="35">
        <f>BT147-($S$9/2)*(CE147 + DF147)</f>
        <v>0.91794890121053019</v>
      </c>
      <c r="DO147" s="5"/>
      <c r="DP147" s="18">
        <f>BM147-($S$9/2)*(CG147 + DH147)</f>
        <v>-0.49529164027506195</v>
      </c>
      <c r="DQ147" s="19">
        <f t="shared" ref="DQ147:DQ148" si="123">BN147-($S$9/2)*(CH147 + DI147)</f>
        <v>-1.8170198682702527</v>
      </c>
      <c r="DR147" s="20">
        <f t="shared" ref="DR147:DR148" si="124">BO147-($S$9/2)*(CI147 + DJ147)</f>
        <v>0.32646626883929275</v>
      </c>
      <c r="DS147" s="5"/>
      <c r="DT147" s="6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</row>
    <row r="148" spans="2:141" x14ac:dyDescent="0.3">
      <c r="B148" s="4"/>
      <c r="C148" s="55">
        <f t="shared" si="114"/>
        <v>0.94240092290438204</v>
      </c>
      <c r="D148" s="56">
        <f t="shared" si="114"/>
        <v>2.1702508856305691</v>
      </c>
      <c r="E148" s="56">
        <f t="shared" si="114"/>
        <v>-0.96208770282203759</v>
      </c>
      <c r="F148" s="5"/>
      <c r="G148" s="5"/>
      <c r="H148" s="10">
        <f>N140</f>
        <v>0.81056437639432222</v>
      </c>
      <c r="I148" s="5"/>
      <c r="J148" s="7">
        <f>DN120</f>
        <v>-1.1401588820445465</v>
      </c>
      <c r="K148" s="5"/>
      <c r="L148" s="10">
        <f>(C148*H147 + D148*H148 + E148*H149) + J148</f>
        <v>1.0122136409766875</v>
      </c>
      <c r="M148" s="5"/>
      <c r="N148" s="22">
        <f>1 / ( 1 + 2.71828^(-L148))</f>
        <v>0.73345300570977578</v>
      </c>
      <c r="O148" s="5"/>
      <c r="P148" s="10">
        <f>D$8</f>
        <v>1</v>
      </c>
      <c r="Q148" s="5"/>
      <c r="R148" s="5"/>
      <c r="S148" s="21">
        <f>(N148 - P148) * N148 * (1 - N148)</f>
        <v>-5.2109855853695985E-2</v>
      </c>
      <c r="T148" s="5"/>
      <c r="U148" s="5">
        <f>S148</f>
        <v>-5.2109855853695985E-2</v>
      </c>
      <c r="V148" s="5"/>
      <c r="W148" s="5">
        <f>N139*U148</f>
        <v>-4.2230719814163487E-2</v>
      </c>
      <c r="X148" s="5">
        <f>N140*U148</f>
        <v>-4.2238392814049106E-2</v>
      </c>
      <c r="Y148" s="5">
        <f>N141 * U148</f>
        <v>-2.0067148520205889E-2</v>
      </c>
      <c r="Z148" s="22"/>
      <c r="AA148" s="6"/>
      <c r="AB148" s="5"/>
      <c r="AC148" s="4"/>
      <c r="AD148" s="55">
        <f>C148</f>
        <v>0.94240092290438204</v>
      </c>
      <c r="AE148" s="56">
        <f t="shared" si="115"/>
        <v>2.1702508856305691</v>
      </c>
      <c r="AF148" s="56">
        <f t="shared" si="116"/>
        <v>-0.96208770282203759</v>
      </c>
      <c r="AG148" s="5"/>
      <c r="AH148" s="5"/>
      <c r="AI148" s="10">
        <f>AO140</f>
        <v>0.1049729871084841</v>
      </c>
      <c r="AJ148" s="5"/>
      <c r="AK148" s="7">
        <f>J148</f>
        <v>-1.1401588820445465</v>
      </c>
      <c r="AL148" s="5"/>
      <c r="AM148" s="10">
        <f>(AD148*AI147 + AE148*AI148 + AF148*AI149) + AK148</f>
        <v>-0.99190732278155114</v>
      </c>
      <c r="AN148" s="5"/>
      <c r="AO148" s="22">
        <f>1 / ( 1 + 2.71828^(-AM148))</f>
        <v>0.27053564201326891</v>
      </c>
      <c r="AP148" s="5"/>
      <c r="AQ148" s="10">
        <f>G$8</f>
        <v>0</v>
      </c>
      <c r="AR148" s="5"/>
      <c r="AS148" s="5"/>
      <c r="AT148" s="21">
        <f>(AO148 - AQ148) * AO148 * (1 - AO148)</f>
        <v>5.338915613853059E-2</v>
      </c>
      <c r="AU148" s="5"/>
      <c r="AV148" s="5">
        <f>AT148</f>
        <v>5.338915613853059E-2</v>
      </c>
      <c r="AW148" s="5"/>
      <c r="AX148" s="5">
        <f>AO139*AV148</f>
        <v>1.4439957472739144E-2</v>
      </c>
      <c r="AY148" s="5">
        <f>AO140*AV148</f>
        <v>5.6044191990628168E-3</v>
      </c>
      <c r="AZ148" s="5">
        <f>AO141 * AV148</f>
        <v>1.8559845720479726E-2</v>
      </c>
      <c r="BA148" s="22"/>
      <c r="BB148" s="5"/>
      <c r="BC148" s="4"/>
      <c r="BD148" s="37">
        <f>J148-($S$9/2)*(U148 + AV148)</f>
        <v>-1.1465553834687194</v>
      </c>
      <c r="BE148" s="5"/>
      <c r="BF148" s="25">
        <f>C148-($S$9/2)*(W148 + AX148)</f>
        <v>1.0813547346115038</v>
      </c>
      <c r="BG148" s="26">
        <f t="shared" si="117"/>
        <v>2.3534207537055005</v>
      </c>
      <c r="BH148" s="28">
        <f t="shared" si="118"/>
        <v>-0.95455118882340684</v>
      </c>
      <c r="BI148" s="5"/>
      <c r="BJ148" s="6"/>
      <c r="BL148" s="4"/>
      <c r="BM148" s="55">
        <f>BF148</f>
        <v>1.0813547346115038</v>
      </c>
      <c r="BN148" s="56">
        <f t="shared" si="119"/>
        <v>2.3534207537055005</v>
      </c>
      <c r="BO148" s="56">
        <f>BH148</f>
        <v>-0.95455118882340684</v>
      </c>
      <c r="BP148" s="5"/>
      <c r="BQ148" s="5"/>
      <c r="BR148" s="10">
        <f>BX140</f>
        <v>0.84011231058014313</v>
      </c>
      <c r="BS148" s="5"/>
      <c r="BT148" s="7">
        <f>BD148</f>
        <v>-1.1465553834687194</v>
      </c>
      <c r="BU148" s="5"/>
      <c r="BV148" s="10">
        <f>(BM148*BR147 + BN148*BR148 + BO148*BR149) + BT148</f>
        <v>1.4092904958406314</v>
      </c>
      <c r="BW148" s="5"/>
      <c r="BX148" s="22">
        <f>1 / ( 1 + 2.71828^(-BV148))</f>
        <v>0.80365386250043991</v>
      </c>
      <c r="BY148" s="5"/>
      <c r="BZ148" s="10">
        <f>J$8</f>
        <v>1</v>
      </c>
      <c r="CA148" s="5"/>
      <c r="CB148" s="5"/>
      <c r="CC148" s="21">
        <f>(BX148 - BZ148) * BX148 * (1 - BX148)</f>
        <v>-3.0982307566008581E-2</v>
      </c>
      <c r="CD148" s="5"/>
      <c r="CE148" s="5">
        <f>CC148</f>
        <v>-3.0982307566008581E-2</v>
      </c>
      <c r="CF148" s="5"/>
      <c r="CG148" s="5">
        <f>BX139*CE148</f>
        <v>-2.2107398159120387E-2</v>
      </c>
      <c r="CH148" s="5">
        <f>BX140*CE148</f>
        <v>-2.6028617996384118E-2</v>
      </c>
      <c r="CI148" s="5">
        <f>BX141 * CE148</f>
        <v>-6.2607709237236155E-3</v>
      </c>
      <c r="CJ148" s="22"/>
      <c r="CK148" s="6"/>
      <c r="CL148" s="5"/>
      <c r="CM148" s="4"/>
      <c r="CN148" s="55">
        <f>BF148</f>
        <v>1.0813547346115038</v>
      </c>
      <c r="CO148" s="56">
        <f t="shared" si="121"/>
        <v>2.3534207537055005</v>
      </c>
      <c r="CP148" s="56">
        <f t="shared" si="122"/>
        <v>-0.95455118882340684</v>
      </c>
      <c r="CQ148" s="5"/>
      <c r="CR148" s="5"/>
      <c r="CS148" s="10">
        <f>CY140</f>
        <v>0.10823857394420176</v>
      </c>
      <c r="CT148" s="5"/>
      <c r="CU148" s="7">
        <f>BD148</f>
        <v>-1.1465553834687194</v>
      </c>
      <c r="CV148" s="5"/>
      <c r="CW148" s="10">
        <f>(CN148*CS147 + CO148*CS148 + CP148*CS149) + CU148</f>
        <v>-1.0328025200387732</v>
      </c>
      <c r="CX148" s="5"/>
      <c r="CY148" s="22">
        <f>1 / ( 1 + 2.71828^(-CW148))</f>
        <v>0.26254127257179144</v>
      </c>
      <c r="CZ148" s="5"/>
      <c r="DA148" s="10">
        <f>M$8</f>
        <v>0</v>
      </c>
      <c r="DB148" s="5"/>
      <c r="DC148" s="5"/>
      <c r="DD148" s="21">
        <f>(CY148 - DA148) * CY148 * (1 - CY148)</f>
        <v>5.083149602264804E-2</v>
      </c>
      <c r="DE148" s="5"/>
      <c r="DF148" s="5">
        <f>DD148</f>
        <v>5.083149602264804E-2</v>
      </c>
      <c r="DG148" s="5"/>
      <c r="DH148" s="5">
        <f>CY139*DF148</f>
        <v>1.8861134239402562E-2</v>
      </c>
      <c r="DI148" s="5">
        <f>CY140*DF148</f>
        <v>5.501928640941788E-3</v>
      </c>
      <c r="DJ148" s="5">
        <f>CY141 * DF148</f>
        <v>2.8873990160641891E-2</v>
      </c>
      <c r="DK148" s="22"/>
      <c r="DL148" s="6"/>
      <c r="DM148" s="4"/>
      <c r="DN148" s="37">
        <f>BT148-($S$9/2)*(CE148 + DF148)</f>
        <v>-1.2458013257519167</v>
      </c>
      <c r="DO148" s="5"/>
      <c r="DP148" s="25">
        <f>BM148-($S$9/2)*(CG148 + DH148)</f>
        <v>1.0975860542100928</v>
      </c>
      <c r="DQ148" s="26">
        <f t="shared" si="123"/>
        <v>2.4560542004827122</v>
      </c>
      <c r="DR148" s="28">
        <f t="shared" si="124"/>
        <v>-1.0676172850079981</v>
      </c>
      <c r="DS148" s="5"/>
      <c r="DT148" s="6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</row>
    <row r="149" spans="2:141" x14ac:dyDescent="0.3">
      <c r="B149" s="4"/>
      <c r="C149" s="21"/>
      <c r="D149" s="8" t="s">
        <v>10</v>
      </c>
      <c r="E149" s="5"/>
      <c r="F149" s="5"/>
      <c r="G149" s="5"/>
      <c r="H149" s="10">
        <f>N141</f>
        <v>0.38509314968259672</v>
      </c>
      <c r="I149" s="5"/>
      <c r="J149" s="8" t="s">
        <v>11</v>
      </c>
      <c r="K149" s="5"/>
      <c r="L149" s="8" t="s">
        <v>11</v>
      </c>
      <c r="M149" s="5"/>
      <c r="N149" s="23" t="s">
        <v>11</v>
      </c>
      <c r="O149" s="5"/>
      <c r="P149" s="8" t="s">
        <v>11</v>
      </c>
      <c r="Q149" s="5"/>
      <c r="R149" s="5"/>
      <c r="S149" s="30" t="s">
        <v>11</v>
      </c>
      <c r="T149" s="26"/>
      <c r="U149" s="27" t="s">
        <v>11</v>
      </c>
      <c r="V149" s="26"/>
      <c r="W149" s="26"/>
      <c r="X149" s="27" t="s">
        <v>10</v>
      </c>
      <c r="Y149" s="26"/>
      <c r="Z149" s="28"/>
      <c r="AA149" s="6"/>
      <c r="AB149" s="5"/>
      <c r="AC149" s="4"/>
      <c r="AD149" s="21"/>
      <c r="AE149" s="8" t="s">
        <v>10</v>
      </c>
      <c r="AF149" s="5"/>
      <c r="AG149" s="5"/>
      <c r="AH149" s="5"/>
      <c r="AI149" s="10">
        <f>AO141</f>
        <v>0.34763324732688949</v>
      </c>
      <c r="AJ149" s="5"/>
      <c r="AK149" s="8" t="s">
        <v>11</v>
      </c>
      <c r="AL149" s="5"/>
      <c r="AM149" s="8" t="s">
        <v>11</v>
      </c>
      <c r="AN149" s="5"/>
      <c r="AO149" s="23" t="s">
        <v>11</v>
      </c>
      <c r="AP149" s="5"/>
      <c r="AQ149" s="8" t="s">
        <v>11</v>
      </c>
      <c r="AR149" s="5"/>
      <c r="AS149" s="5"/>
      <c r="AT149" s="30" t="s">
        <v>11</v>
      </c>
      <c r="AU149" s="26"/>
      <c r="AV149" s="27" t="s">
        <v>11</v>
      </c>
      <c r="AW149" s="26"/>
      <c r="AX149" s="26"/>
      <c r="AY149" s="27" t="s">
        <v>10</v>
      </c>
      <c r="AZ149" s="26"/>
      <c r="BA149" s="28"/>
      <c r="BB149" s="5"/>
      <c r="BC149" s="4"/>
      <c r="BD149" s="12" t="s">
        <v>53</v>
      </c>
      <c r="BE149" s="5"/>
      <c r="BF149" s="5"/>
      <c r="BG149" s="12" t="s">
        <v>54</v>
      </c>
      <c r="BH149" s="5"/>
      <c r="BI149" s="5"/>
      <c r="BJ149" s="6"/>
      <c r="BL149" s="4"/>
      <c r="BM149" s="21"/>
      <c r="BN149" s="8" t="s">
        <v>10</v>
      </c>
      <c r="BO149" s="5"/>
      <c r="BP149" s="5"/>
      <c r="BQ149" s="5"/>
      <c r="BR149" s="10">
        <f>BX141</f>
        <v>0.20207568175433308</v>
      </c>
      <c r="BS149" s="5"/>
      <c r="BT149" s="57" t="s">
        <v>11</v>
      </c>
      <c r="BU149" s="5"/>
      <c r="BV149" s="8" t="s">
        <v>11</v>
      </c>
      <c r="BW149" s="5"/>
      <c r="BX149" s="23" t="s">
        <v>11</v>
      </c>
      <c r="BY149" s="5"/>
      <c r="BZ149" s="8" t="s">
        <v>11</v>
      </c>
      <c r="CA149" s="5"/>
      <c r="CB149" s="5"/>
      <c r="CC149" s="30" t="s">
        <v>11</v>
      </c>
      <c r="CD149" s="26"/>
      <c r="CE149" s="27" t="s">
        <v>11</v>
      </c>
      <c r="CF149" s="26"/>
      <c r="CG149" s="26"/>
      <c r="CH149" s="27" t="s">
        <v>10</v>
      </c>
      <c r="CI149" s="26"/>
      <c r="CJ149" s="28"/>
      <c r="CK149" s="6"/>
      <c r="CL149" s="5"/>
      <c r="CM149" s="4"/>
      <c r="CN149" s="21"/>
      <c r="CO149" s="8" t="s">
        <v>10</v>
      </c>
      <c r="CP149" s="5"/>
      <c r="CQ149" s="5"/>
      <c r="CR149" s="5"/>
      <c r="CS149" s="10">
        <f>CY141</f>
        <v>0.56803345208996103</v>
      </c>
      <c r="CT149" s="5"/>
      <c r="CU149" s="8" t="s">
        <v>11</v>
      </c>
      <c r="CV149" s="5"/>
      <c r="CW149" s="8" t="s">
        <v>11</v>
      </c>
      <c r="CX149" s="5"/>
      <c r="CY149" s="23" t="s">
        <v>11</v>
      </c>
      <c r="CZ149" s="5"/>
      <c r="DA149" s="8" t="s">
        <v>11</v>
      </c>
      <c r="DB149" s="5"/>
      <c r="DC149" s="5"/>
      <c r="DD149" s="30" t="s">
        <v>11</v>
      </c>
      <c r="DE149" s="26"/>
      <c r="DF149" s="27" t="s">
        <v>11</v>
      </c>
      <c r="DG149" s="26"/>
      <c r="DH149" s="26"/>
      <c r="DI149" s="27" t="s">
        <v>10</v>
      </c>
      <c r="DJ149" s="26"/>
      <c r="DK149" s="28"/>
      <c r="DL149" s="6"/>
      <c r="DM149" s="4"/>
      <c r="DN149" s="12" t="s">
        <v>53</v>
      </c>
      <c r="DO149" s="5"/>
      <c r="DP149" s="5"/>
      <c r="DQ149" s="12" t="s">
        <v>54</v>
      </c>
      <c r="DR149" s="5"/>
      <c r="DS149" s="5"/>
      <c r="DT149" s="6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</row>
    <row r="150" spans="2:141" x14ac:dyDescent="0.3">
      <c r="B150" s="4"/>
      <c r="C150" s="25"/>
      <c r="D150" s="26"/>
      <c r="E150" s="29"/>
      <c r="F150" s="26"/>
      <c r="G150" s="26"/>
      <c r="H150" s="27" t="s">
        <v>8</v>
      </c>
      <c r="I150" s="26"/>
      <c r="J150" s="27"/>
      <c r="K150" s="26"/>
      <c r="L150" s="27"/>
      <c r="M150" s="26"/>
      <c r="N150" s="28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6"/>
      <c r="AB150" s="5"/>
      <c r="AC150" s="4"/>
      <c r="AD150" s="25"/>
      <c r="AE150" s="26"/>
      <c r="AF150" s="26"/>
      <c r="AG150" s="26"/>
      <c r="AH150" s="26"/>
      <c r="AI150" s="29" t="s">
        <v>51</v>
      </c>
      <c r="AJ150" s="26"/>
      <c r="AK150" s="26"/>
      <c r="AL150" s="26"/>
      <c r="AM150" s="26"/>
      <c r="AN150" s="26"/>
      <c r="AO150" s="28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4"/>
      <c r="BD150" s="5"/>
      <c r="BE150" s="5"/>
      <c r="BF150" s="5"/>
      <c r="BG150" s="5"/>
      <c r="BH150" s="5"/>
      <c r="BI150" s="5"/>
      <c r="BJ150" s="6"/>
      <c r="BL150" s="4"/>
      <c r="BM150" s="25"/>
      <c r="BN150" s="26"/>
      <c r="BO150" s="29"/>
      <c r="BP150" s="26"/>
      <c r="BQ150" s="26"/>
      <c r="BR150" s="27" t="s">
        <v>8</v>
      </c>
      <c r="BS150" s="26"/>
      <c r="BT150" s="27"/>
      <c r="BU150" s="26"/>
      <c r="BV150" s="27"/>
      <c r="BW150" s="26"/>
      <c r="BX150" s="28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6"/>
      <c r="CL150" s="5"/>
      <c r="CM150" s="4"/>
      <c r="CN150" s="25"/>
      <c r="CO150" s="26"/>
      <c r="CP150" s="26"/>
      <c r="CQ150" s="26"/>
      <c r="CR150" s="26"/>
      <c r="CS150" s="29" t="s">
        <v>51</v>
      </c>
      <c r="CT150" s="26"/>
      <c r="CU150" s="26"/>
      <c r="CV150" s="26"/>
      <c r="CW150" s="26"/>
      <c r="CX150" s="26"/>
      <c r="CY150" s="28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6"/>
      <c r="DM150" s="4"/>
      <c r="DN150" s="5"/>
      <c r="DO150" s="5"/>
      <c r="DP150" s="5"/>
      <c r="DQ150" s="5"/>
      <c r="DR150" s="5"/>
      <c r="DS150" s="5"/>
      <c r="DT150" s="6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</row>
    <row r="151" spans="2:141" ht="15" thickBot="1" x14ac:dyDescent="0.35">
      <c r="B151" s="13"/>
      <c r="C151" s="14"/>
      <c r="D151" s="14"/>
      <c r="E151" s="15"/>
      <c r="F151" s="14"/>
      <c r="G151" s="14"/>
      <c r="H151" s="16"/>
      <c r="I151" s="14"/>
      <c r="J151" s="16"/>
      <c r="K151" s="14"/>
      <c r="L151" s="16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7"/>
      <c r="AB151" s="5"/>
      <c r="AC151" s="13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3"/>
      <c r="BD151" s="14"/>
      <c r="BE151" s="14"/>
      <c r="BF151" s="14"/>
      <c r="BG151" s="14"/>
      <c r="BH151" s="14"/>
      <c r="BI151" s="14"/>
      <c r="BJ151" s="17"/>
      <c r="BL151" s="13"/>
      <c r="BM151" s="14"/>
      <c r="BN151" s="14"/>
      <c r="BO151" s="15"/>
      <c r="BP151" s="14"/>
      <c r="BQ151" s="14"/>
      <c r="BR151" s="16"/>
      <c r="BS151" s="14"/>
      <c r="BT151" s="16"/>
      <c r="BU151" s="14"/>
      <c r="BV151" s="16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7"/>
      <c r="CL151" s="5"/>
      <c r="CM151" s="13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7"/>
      <c r="DM151" s="13"/>
      <c r="DN151" s="14"/>
      <c r="DO151" s="14"/>
      <c r="DP151" s="14"/>
      <c r="DQ151" s="14"/>
      <c r="DR151" s="14"/>
      <c r="DS151" s="14"/>
      <c r="DT151" s="17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</row>
    <row r="152" spans="2:141" x14ac:dyDescent="0.3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</row>
    <row r="153" spans="2:141" ht="15" thickBot="1" x14ac:dyDescent="0.35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</row>
    <row r="154" spans="2:141" ht="15" thickBot="1" x14ac:dyDescent="0.35">
      <c r="B154" s="50"/>
      <c r="C154" s="51"/>
      <c r="D154" s="42"/>
      <c r="E154" s="51"/>
      <c r="F154" s="51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 t="s">
        <v>59</v>
      </c>
      <c r="BL154" s="42"/>
      <c r="BM154" s="42"/>
      <c r="BN154" s="42"/>
      <c r="BO154" s="42"/>
      <c r="BP154" s="42"/>
      <c r="BQ154" s="42"/>
      <c r="BR154" s="42"/>
      <c r="BS154" s="42"/>
      <c r="BT154" s="42"/>
      <c r="BU154" s="42"/>
      <c r="BV154" s="42"/>
      <c r="BW154" s="42"/>
      <c r="BX154" s="42"/>
      <c r="BY154" s="42"/>
      <c r="BZ154" s="42"/>
      <c r="CA154" s="42"/>
      <c r="CB154" s="42"/>
      <c r="CC154" s="42"/>
      <c r="CD154" s="42"/>
      <c r="CE154" s="42"/>
      <c r="CF154" s="42"/>
      <c r="CG154" s="42"/>
      <c r="CH154" s="42"/>
      <c r="CI154" s="42"/>
      <c r="CJ154" s="42"/>
      <c r="CK154" s="42"/>
      <c r="CL154" s="42"/>
      <c r="CM154" s="42"/>
      <c r="CN154" s="42"/>
      <c r="CO154" s="42"/>
      <c r="CP154" s="42"/>
      <c r="CQ154" s="42"/>
      <c r="CR154" s="42"/>
      <c r="CS154" s="42"/>
      <c r="CT154" s="42"/>
      <c r="CU154" s="42"/>
      <c r="CV154" s="42"/>
      <c r="CW154" s="42"/>
      <c r="CX154" s="42"/>
      <c r="CY154" s="42"/>
      <c r="CZ154" s="42"/>
      <c r="DA154" s="42"/>
      <c r="DB154" s="42"/>
      <c r="DC154" s="42"/>
      <c r="DD154" s="42"/>
      <c r="DE154" s="42"/>
      <c r="DF154" s="42"/>
      <c r="DG154" s="42"/>
      <c r="DH154" s="42"/>
      <c r="DI154" s="42"/>
      <c r="DJ154" s="42"/>
      <c r="DK154" s="42"/>
      <c r="DL154" s="42"/>
      <c r="DM154" s="42"/>
      <c r="DN154" s="42"/>
      <c r="DO154" s="42"/>
      <c r="DP154" s="42"/>
      <c r="DQ154" s="42"/>
      <c r="DR154" s="42"/>
      <c r="DS154" s="42"/>
      <c r="DT154" s="43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</row>
    <row r="155" spans="2:141" ht="15" thickBot="1" x14ac:dyDescent="0.35">
      <c r="B155" s="13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 t="s">
        <v>34</v>
      </c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60" t="s">
        <v>49</v>
      </c>
      <c r="BD155" s="61"/>
      <c r="BE155" s="61"/>
      <c r="BF155" s="61"/>
      <c r="BG155" s="61"/>
      <c r="BH155" s="61"/>
      <c r="BI155" s="61"/>
      <c r="BJ155" s="62"/>
      <c r="BL155" s="13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 t="s">
        <v>33</v>
      </c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7"/>
      <c r="DM155" s="60" t="s">
        <v>49</v>
      </c>
      <c r="DN155" s="61"/>
      <c r="DO155" s="61"/>
      <c r="DP155" s="61"/>
      <c r="DQ155" s="61"/>
      <c r="DR155" s="61"/>
      <c r="DS155" s="61"/>
      <c r="DT155" s="62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</row>
    <row r="156" spans="2:141" ht="15" thickBot="1" x14ac:dyDescent="0.35">
      <c r="B156" s="41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 t="s">
        <v>39</v>
      </c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3"/>
      <c r="AB156" s="5"/>
      <c r="AC156" s="41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 t="s">
        <v>38</v>
      </c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63"/>
      <c r="BD156" s="64"/>
      <c r="BE156" s="64"/>
      <c r="BF156" s="64"/>
      <c r="BG156" s="64"/>
      <c r="BH156" s="64"/>
      <c r="BI156" s="64"/>
      <c r="BJ156" s="65"/>
      <c r="BL156" s="41"/>
      <c r="BM156" s="42"/>
      <c r="BN156" s="42"/>
      <c r="BO156" s="42"/>
      <c r="BP156" s="42"/>
      <c r="BQ156" s="42"/>
      <c r="BR156" s="42"/>
      <c r="BS156" s="42"/>
      <c r="BT156" s="42"/>
      <c r="BU156" s="42"/>
      <c r="BV156" s="42"/>
      <c r="BW156" s="42"/>
      <c r="BX156" s="42"/>
      <c r="BY156" s="42"/>
      <c r="BZ156" s="42" t="s">
        <v>40</v>
      </c>
      <c r="CA156" s="42"/>
      <c r="CB156" s="42"/>
      <c r="CC156" s="42"/>
      <c r="CD156" s="42"/>
      <c r="CE156" s="42"/>
      <c r="CF156" s="42"/>
      <c r="CG156" s="42"/>
      <c r="CH156" s="42"/>
      <c r="CI156" s="42"/>
      <c r="CJ156" s="42"/>
      <c r="CK156" s="43"/>
      <c r="CL156" s="5"/>
      <c r="CM156" s="41"/>
      <c r="CN156" s="42"/>
      <c r="CO156" s="42"/>
      <c r="CP156" s="42"/>
      <c r="CQ156" s="42"/>
      <c r="CR156" s="42"/>
      <c r="CS156" s="42"/>
      <c r="CT156" s="42"/>
      <c r="CU156" s="42"/>
      <c r="CV156" s="42"/>
      <c r="CW156" s="42"/>
      <c r="CX156" s="42"/>
      <c r="CY156" s="42"/>
      <c r="CZ156" s="42"/>
      <c r="DA156" s="42" t="s">
        <v>41</v>
      </c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3"/>
      <c r="DM156" s="63"/>
      <c r="DN156" s="64"/>
      <c r="DO156" s="64"/>
      <c r="DP156" s="64"/>
      <c r="DQ156" s="64"/>
      <c r="DR156" s="64"/>
      <c r="DS156" s="64"/>
      <c r="DT156" s="6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</row>
    <row r="157" spans="2:141" x14ac:dyDescent="0.3">
      <c r="B157" s="4"/>
      <c r="C157" s="5"/>
      <c r="D157" s="5"/>
      <c r="E157" s="5" t="s">
        <v>1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6"/>
      <c r="AB157" s="5"/>
      <c r="AC157" s="4"/>
      <c r="AD157" s="5"/>
      <c r="AE157" s="5"/>
      <c r="AF157" s="5" t="s">
        <v>1</v>
      </c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4"/>
      <c r="BD157" s="5"/>
      <c r="BE157" s="5"/>
      <c r="BF157" s="5"/>
      <c r="BG157" s="5"/>
      <c r="BH157" s="5"/>
      <c r="BI157" s="5"/>
      <c r="BJ157" s="6"/>
      <c r="BL157" s="4"/>
      <c r="BM157" s="5"/>
      <c r="BN157" s="5"/>
      <c r="BO157" s="5" t="s">
        <v>1</v>
      </c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6"/>
      <c r="CL157" s="5"/>
      <c r="CM157" s="4"/>
      <c r="CN157" s="5"/>
      <c r="CO157" s="5"/>
      <c r="CP157" s="5" t="s">
        <v>1</v>
      </c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6"/>
      <c r="DM157" s="4"/>
      <c r="DN157" s="5"/>
      <c r="DO157" s="5"/>
      <c r="DP157" s="5"/>
      <c r="DQ157" s="5"/>
      <c r="DR157" s="5"/>
      <c r="DS157" s="5"/>
      <c r="DT157" s="6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</row>
    <row r="158" spans="2:141" x14ac:dyDescent="0.3">
      <c r="B158" s="4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 t="s">
        <v>6</v>
      </c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6"/>
      <c r="AB158" s="5"/>
      <c r="AC158" s="4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 t="s">
        <v>6</v>
      </c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4"/>
      <c r="BD158" s="5"/>
      <c r="BE158" s="5"/>
      <c r="BF158" s="5"/>
      <c r="BG158" s="5"/>
      <c r="BH158" s="5"/>
      <c r="BI158" s="5"/>
      <c r="BJ158" s="6"/>
      <c r="BL158" s="4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 t="s">
        <v>6</v>
      </c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6"/>
      <c r="CL158" s="5"/>
      <c r="CM158" s="4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 t="s">
        <v>6</v>
      </c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6"/>
      <c r="DM158" s="4"/>
      <c r="DN158" s="5"/>
      <c r="DO158" s="5"/>
      <c r="DP158" s="5"/>
      <c r="DQ158" s="5"/>
      <c r="DR158" s="5"/>
      <c r="DS158" s="5"/>
      <c r="DT158" s="6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</row>
    <row r="159" spans="2:141" x14ac:dyDescent="0.3">
      <c r="B159" s="4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7">
        <f>C$7</f>
        <v>0</v>
      </c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6"/>
      <c r="AB159" s="5"/>
      <c r="AC159" s="4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38">
        <f>F$7</f>
        <v>1</v>
      </c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4"/>
      <c r="BD159" s="5"/>
      <c r="BE159" s="5"/>
      <c r="BF159" s="5"/>
      <c r="BG159" s="5"/>
      <c r="BH159" s="5"/>
      <c r="BI159" s="5"/>
      <c r="BJ159" s="6"/>
      <c r="BL159" s="4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7">
        <f>I$7</f>
        <v>0</v>
      </c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6"/>
      <c r="CL159" s="5"/>
      <c r="CM159" s="4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38">
        <f>L$7</f>
        <v>1</v>
      </c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6"/>
      <c r="DM159" s="4"/>
      <c r="DN159" s="5"/>
      <c r="DO159" s="5"/>
      <c r="DP159" s="5"/>
      <c r="DQ159" s="5"/>
      <c r="DR159" s="5"/>
      <c r="DS159" s="5"/>
      <c r="DT159" s="6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</row>
    <row r="160" spans="2:141" x14ac:dyDescent="0.3">
      <c r="B160" s="4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7">
        <f>C$8</f>
        <v>1</v>
      </c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6"/>
      <c r="AB160" s="5"/>
      <c r="AC160" s="4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39">
        <f>F$8</f>
        <v>0</v>
      </c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4"/>
      <c r="BD160" s="5"/>
      <c r="BE160" s="5"/>
      <c r="BF160" s="5"/>
      <c r="BG160" s="5"/>
      <c r="BH160" s="5"/>
      <c r="BI160" s="5"/>
      <c r="BJ160" s="6"/>
      <c r="BL160" s="4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7">
        <f>I$8</f>
        <v>0</v>
      </c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6"/>
      <c r="CL160" s="5"/>
      <c r="CM160" s="4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39">
        <f>L$8</f>
        <v>1</v>
      </c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6"/>
      <c r="DM160" s="4"/>
      <c r="DN160" s="5"/>
      <c r="DO160" s="5"/>
      <c r="DP160" s="5"/>
      <c r="DQ160" s="5"/>
      <c r="DR160" s="5"/>
      <c r="DS160" s="5"/>
      <c r="DT160" s="6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</row>
    <row r="161" spans="2:141" x14ac:dyDescent="0.3">
      <c r="B161" s="4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7">
        <f>C$9</f>
        <v>0</v>
      </c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6"/>
      <c r="AB161" s="5"/>
      <c r="AC161" s="4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39">
        <f>F$9</f>
        <v>1</v>
      </c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4"/>
      <c r="BD161" s="5"/>
      <c r="BE161" s="5"/>
      <c r="BF161" s="5"/>
      <c r="BG161" s="5"/>
      <c r="BH161" s="5"/>
      <c r="BI161" s="5"/>
      <c r="BJ161" s="6"/>
      <c r="BL161" s="4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7">
        <f>I$9</f>
        <v>1</v>
      </c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6"/>
      <c r="CL161" s="5"/>
      <c r="CM161" s="4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39">
        <f>L$9</f>
        <v>0</v>
      </c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6"/>
      <c r="DM161" s="4"/>
      <c r="DN161" s="5"/>
      <c r="DO161" s="5"/>
      <c r="DP161" s="5"/>
      <c r="DQ161" s="5"/>
      <c r="DR161" s="5"/>
      <c r="DS161" s="5"/>
      <c r="DT161" s="6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</row>
    <row r="162" spans="2:141" x14ac:dyDescent="0.3">
      <c r="B162" s="4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7">
        <f>C$10</f>
        <v>1</v>
      </c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6"/>
      <c r="AB162" s="5"/>
      <c r="AC162" s="4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40">
        <f>F$10</f>
        <v>0</v>
      </c>
      <c r="AP162" s="5"/>
      <c r="AQ162" s="5"/>
      <c r="AR162" s="5"/>
      <c r="AS162" s="5"/>
      <c r="AT162" s="5"/>
      <c r="AU162" s="5"/>
      <c r="AV162" s="8"/>
      <c r="AW162" s="5"/>
      <c r="AX162" s="5"/>
      <c r="AY162" s="5"/>
      <c r="AZ162" s="5"/>
      <c r="BA162" s="5"/>
      <c r="BB162" s="5"/>
      <c r="BC162" s="4"/>
      <c r="BD162" s="5"/>
      <c r="BE162" s="5"/>
      <c r="BF162" s="5"/>
      <c r="BG162" s="5"/>
      <c r="BH162" s="5"/>
      <c r="BI162" s="5"/>
      <c r="BJ162" s="6"/>
      <c r="BL162" s="4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7">
        <f>I$10</f>
        <v>1</v>
      </c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6"/>
      <c r="CL162" s="5"/>
      <c r="CM162" s="4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40">
        <f>L$10</f>
        <v>0</v>
      </c>
      <c r="CZ162" s="5"/>
      <c r="DA162" s="5"/>
      <c r="DB162" s="5"/>
      <c r="DC162" s="5"/>
      <c r="DD162" s="5"/>
      <c r="DE162" s="5"/>
      <c r="DF162" s="8"/>
      <c r="DG162" s="5"/>
      <c r="DH162" s="5"/>
      <c r="DI162" s="5"/>
      <c r="DJ162" s="5"/>
      <c r="DK162" s="5"/>
      <c r="DL162" s="6"/>
      <c r="DM162" s="4"/>
      <c r="DN162" s="5"/>
      <c r="DO162" s="5"/>
      <c r="DP162" s="5"/>
      <c r="DQ162" s="5"/>
      <c r="DR162" s="5"/>
      <c r="DS162" s="5"/>
      <c r="DT162" s="6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</row>
    <row r="163" spans="2:141" x14ac:dyDescent="0.3">
      <c r="B163" s="4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8" t="s">
        <v>7</v>
      </c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6"/>
      <c r="AB163" s="5"/>
      <c r="AC163" s="4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8" t="s">
        <v>7</v>
      </c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4"/>
      <c r="BD163" s="5"/>
      <c r="BE163" s="5"/>
      <c r="BF163" s="5"/>
      <c r="BG163" s="5"/>
      <c r="BH163" s="5"/>
      <c r="BI163" s="5"/>
      <c r="BJ163" s="6"/>
      <c r="BL163" s="4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8" t="s">
        <v>7</v>
      </c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6"/>
      <c r="CL163" s="5"/>
      <c r="CM163" s="4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8" t="s">
        <v>7</v>
      </c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6"/>
      <c r="DM163" s="4"/>
      <c r="DN163" s="5"/>
      <c r="DO163" s="5"/>
      <c r="DP163" s="5"/>
      <c r="DQ163" s="5"/>
      <c r="DR163" s="5"/>
      <c r="DS163" s="5"/>
      <c r="DT163" s="6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</row>
    <row r="164" spans="2:141" x14ac:dyDescent="0.3">
      <c r="B164" s="4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6"/>
      <c r="AB164" s="5"/>
      <c r="AC164" s="4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4"/>
      <c r="BD164" s="5"/>
      <c r="BE164" s="5"/>
      <c r="BF164" s="5"/>
      <c r="BG164" s="5"/>
      <c r="BH164" s="5"/>
      <c r="BI164" s="5"/>
      <c r="BJ164" s="6"/>
      <c r="BL164" s="4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6"/>
      <c r="CL164" s="5"/>
      <c r="CM164" s="4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6"/>
      <c r="DM164" s="4"/>
      <c r="DN164" s="5"/>
      <c r="DO164" s="5"/>
      <c r="DP164" s="5"/>
      <c r="DQ164" s="5"/>
      <c r="DR164" s="5"/>
      <c r="DS164" s="5"/>
      <c r="DT164" s="6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</row>
    <row r="165" spans="2:141" x14ac:dyDescent="0.3">
      <c r="B165" s="4"/>
      <c r="C165" s="18"/>
      <c r="D165" s="19"/>
      <c r="E165" s="19" t="s">
        <v>22</v>
      </c>
      <c r="F165" s="19"/>
      <c r="G165" s="19"/>
      <c r="H165" s="19"/>
      <c r="I165" s="19"/>
      <c r="J165" s="19"/>
      <c r="K165" s="19"/>
      <c r="L165" s="19"/>
      <c r="M165" s="19"/>
      <c r="N165" s="20"/>
      <c r="O165" s="5"/>
      <c r="P165" s="5"/>
      <c r="Q165" s="5"/>
      <c r="R165" s="5"/>
      <c r="S165" s="18" t="s">
        <v>27</v>
      </c>
      <c r="T165" s="19"/>
      <c r="U165" s="19"/>
      <c r="V165" s="19"/>
      <c r="W165" s="19"/>
      <c r="X165" s="19"/>
      <c r="Y165" s="19"/>
      <c r="Z165" s="20"/>
      <c r="AA165" s="6"/>
      <c r="AB165" s="5"/>
      <c r="AC165" s="4"/>
      <c r="AD165" s="18"/>
      <c r="AE165" s="19"/>
      <c r="AF165" s="19" t="s">
        <v>22</v>
      </c>
      <c r="AG165" s="19"/>
      <c r="AH165" s="19"/>
      <c r="AI165" s="19"/>
      <c r="AJ165" s="19"/>
      <c r="AK165" s="19"/>
      <c r="AL165" s="19"/>
      <c r="AM165" s="19"/>
      <c r="AN165" s="19"/>
      <c r="AO165" s="20"/>
      <c r="AP165" s="5"/>
      <c r="AQ165" s="5"/>
      <c r="AR165" s="5"/>
      <c r="AS165" s="5"/>
      <c r="AT165" s="18" t="s">
        <v>27</v>
      </c>
      <c r="AU165" s="19"/>
      <c r="AV165" s="19"/>
      <c r="AW165" s="19"/>
      <c r="AX165" s="19"/>
      <c r="AY165" s="19"/>
      <c r="AZ165" s="19"/>
      <c r="BA165" s="20"/>
      <c r="BB165" s="5"/>
      <c r="BC165" s="4"/>
      <c r="BD165" s="5"/>
      <c r="BE165" s="5"/>
      <c r="BF165" s="5"/>
      <c r="BG165" s="5"/>
      <c r="BH165" s="5"/>
      <c r="BI165" s="5"/>
      <c r="BJ165" s="6"/>
      <c r="BL165" s="4"/>
      <c r="BM165" s="18"/>
      <c r="BN165" s="19"/>
      <c r="BO165" s="19" t="s">
        <v>22</v>
      </c>
      <c r="BP165" s="19"/>
      <c r="BQ165" s="19"/>
      <c r="BR165" s="19"/>
      <c r="BS165" s="19"/>
      <c r="BT165" s="19"/>
      <c r="BU165" s="19"/>
      <c r="BV165" s="19"/>
      <c r="BW165" s="19"/>
      <c r="BX165" s="20"/>
      <c r="BY165" s="5"/>
      <c r="BZ165" s="5"/>
      <c r="CA165" s="5"/>
      <c r="CB165" s="5"/>
      <c r="CC165" s="18" t="s">
        <v>27</v>
      </c>
      <c r="CD165" s="19"/>
      <c r="CE165" s="19"/>
      <c r="CF165" s="19"/>
      <c r="CG165" s="19"/>
      <c r="CH165" s="19"/>
      <c r="CI165" s="19"/>
      <c r="CJ165" s="20"/>
      <c r="CK165" s="6"/>
      <c r="CL165" s="5"/>
      <c r="CM165" s="4"/>
      <c r="CN165" s="18"/>
      <c r="CO165" s="19"/>
      <c r="CP165" s="19" t="s">
        <v>22</v>
      </c>
      <c r="CQ165" s="19"/>
      <c r="CR165" s="19"/>
      <c r="CS165" s="19"/>
      <c r="CT165" s="19"/>
      <c r="CU165" s="19"/>
      <c r="CV165" s="19"/>
      <c r="CW165" s="19"/>
      <c r="CX165" s="19"/>
      <c r="CY165" s="20"/>
      <c r="CZ165" s="5"/>
      <c r="DA165" s="5"/>
      <c r="DB165" s="5"/>
      <c r="DC165" s="5"/>
      <c r="DD165" s="18" t="s">
        <v>27</v>
      </c>
      <c r="DE165" s="19"/>
      <c r="DF165" s="19"/>
      <c r="DG165" s="19"/>
      <c r="DH165" s="19"/>
      <c r="DI165" s="19"/>
      <c r="DJ165" s="19"/>
      <c r="DK165" s="20"/>
      <c r="DL165" s="6"/>
      <c r="DM165" s="4"/>
      <c r="DN165" s="5"/>
      <c r="DO165" s="5"/>
      <c r="DP165" s="5"/>
      <c r="DQ165" s="5"/>
      <c r="DR165" s="5"/>
      <c r="DS165" s="5"/>
      <c r="DT165" s="6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</row>
    <row r="166" spans="2:141" x14ac:dyDescent="0.3">
      <c r="B166" s="4"/>
      <c r="C166" s="21" t="s">
        <v>2</v>
      </c>
      <c r="D166" s="5"/>
      <c r="E166" s="5"/>
      <c r="F166" s="5"/>
      <c r="G166" s="5"/>
      <c r="H166" s="5" t="s">
        <v>6</v>
      </c>
      <c r="I166" s="5"/>
      <c r="J166" s="5" t="s">
        <v>3</v>
      </c>
      <c r="K166" s="5"/>
      <c r="L166" s="5" t="s">
        <v>4</v>
      </c>
      <c r="M166" s="5"/>
      <c r="N166" s="22" t="s">
        <v>5</v>
      </c>
      <c r="O166" s="5"/>
      <c r="P166" s="5"/>
      <c r="Q166" s="5"/>
      <c r="R166" s="5"/>
      <c r="S166" s="21" t="s">
        <v>28</v>
      </c>
      <c r="T166" s="5"/>
      <c r="U166" s="5" t="s">
        <v>30</v>
      </c>
      <c r="V166" s="5"/>
      <c r="W166" s="5" t="s">
        <v>26</v>
      </c>
      <c r="X166" s="5"/>
      <c r="Y166" s="5"/>
      <c r="Z166" s="22"/>
      <c r="AA166" s="6"/>
      <c r="AB166" s="5"/>
      <c r="AC166" s="4"/>
      <c r="AD166" s="21" t="s">
        <v>2</v>
      </c>
      <c r="AE166" s="5"/>
      <c r="AF166" s="5"/>
      <c r="AG166" s="5"/>
      <c r="AH166" s="5"/>
      <c r="AI166" s="5" t="s">
        <v>6</v>
      </c>
      <c r="AJ166" s="5"/>
      <c r="AK166" s="5" t="s">
        <v>3</v>
      </c>
      <c r="AL166" s="5"/>
      <c r="AM166" s="5" t="s">
        <v>4</v>
      </c>
      <c r="AN166" s="5"/>
      <c r="AO166" s="22" t="s">
        <v>5</v>
      </c>
      <c r="AP166" s="5"/>
      <c r="AQ166" s="5"/>
      <c r="AR166" s="5"/>
      <c r="AS166" s="5"/>
      <c r="AT166" s="21" t="s">
        <v>28</v>
      </c>
      <c r="AU166" s="5"/>
      <c r="AV166" s="5" t="s">
        <v>30</v>
      </c>
      <c r="AW166" s="5"/>
      <c r="AX166" s="5" t="s">
        <v>31</v>
      </c>
      <c r="AY166" s="5"/>
      <c r="AZ166" s="5"/>
      <c r="BA166" s="22"/>
      <c r="BB166" s="5"/>
      <c r="BC166" s="4"/>
      <c r="BD166" s="5" t="s">
        <v>50</v>
      </c>
      <c r="BE166" s="5"/>
      <c r="BF166" s="5" t="s">
        <v>2</v>
      </c>
      <c r="BG166" s="5"/>
      <c r="BH166" s="5"/>
      <c r="BI166" s="5"/>
      <c r="BJ166" s="6"/>
      <c r="BL166" s="4"/>
      <c r="BM166" s="21" t="s">
        <v>2</v>
      </c>
      <c r="BN166" s="5"/>
      <c r="BO166" s="5"/>
      <c r="BP166" s="5"/>
      <c r="BQ166" s="5"/>
      <c r="BR166" s="5" t="s">
        <v>6</v>
      </c>
      <c r="BS166" s="5"/>
      <c r="BT166" s="5" t="s">
        <v>3</v>
      </c>
      <c r="BU166" s="5"/>
      <c r="BV166" s="5" t="s">
        <v>4</v>
      </c>
      <c r="BW166" s="5"/>
      <c r="BX166" s="22" t="s">
        <v>5</v>
      </c>
      <c r="BY166" s="5"/>
      <c r="BZ166" s="5"/>
      <c r="CA166" s="5"/>
      <c r="CB166" s="5"/>
      <c r="CC166" s="21" t="s">
        <v>28</v>
      </c>
      <c r="CD166" s="5"/>
      <c r="CE166" s="5" t="s">
        <v>30</v>
      </c>
      <c r="CF166" s="5"/>
      <c r="CG166" s="5" t="s">
        <v>26</v>
      </c>
      <c r="CH166" s="5"/>
      <c r="CI166" s="5"/>
      <c r="CJ166" s="22"/>
      <c r="CK166" s="6"/>
      <c r="CL166" s="5"/>
      <c r="CM166" s="4"/>
      <c r="CN166" s="21" t="s">
        <v>2</v>
      </c>
      <c r="CO166" s="5"/>
      <c r="CP166" s="5"/>
      <c r="CQ166" s="5"/>
      <c r="CR166" s="5"/>
      <c r="CS166" s="5" t="s">
        <v>6</v>
      </c>
      <c r="CT166" s="5"/>
      <c r="CU166" s="5" t="s">
        <v>3</v>
      </c>
      <c r="CV166" s="5"/>
      <c r="CW166" s="5" t="s">
        <v>4</v>
      </c>
      <c r="CX166" s="5"/>
      <c r="CY166" s="22" t="s">
        <v>5</v>
      </c>
      <c r="CZ166" s="5"/>
      <c r="DA166" s="5"/>
      <c r="DB166" s="5"/>
      <c r="DC166" s="5"/>
      <c r="DD166" s="21" t="s">
        <v>28</v>
      </c>
      <c r="DE166" s="5"/>
      <c r="DF166" s="5" t="s">
        <v>30</v>
      </c>
      <c r="DG166" s="5"/>
      <c r="DH166" s="5" t="s">
        <v>31</v>
      </c>
      <c r="DI166" s="5"/>
      <c r="DJ166" s="5"/>
      <c r="DK166" s="22"/>
      <c r="DL166" s="6"/>
      <c r="DM166" s="4"/>
      <c r="DN166" s="5" t="s">
        <v>50</v>
      </c>
      <c r="DO166" s="5"/>
      <c r="DP166" s="5" t="s">
        <v>2</v>
      </c>
      <c r="DQ166" s="5"/>
      <c r="DR166" s="5"/>
      <c r="DS166" s="5"/>
      <c r="DT166" s="6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</row>
    <row r="167" spans="2:141" x14ac:dyDescent="0.3">
      <c r="B167" s="4"/>
      <c r="C167" s="55">
        <f t="shared" ref="C167:F169" si="125">DP139</f>
        <v>-0.89156882961329076</v>
      </c>
      <c r="D167" s="56">
        <f t="shared" si="125"/>
        <v>0.29886399583076034</v>
      </c>
      <c r="E167" s="56">
        <f t="shared" si="125"/>
        <v>-0.15386531039415649</v>
      </c>
      <c r="F167" s="56">
        <f t="shared" si="125"/>
        <v>1.3565675150498944</v>
      </c>
      <c r="G167" s="5"/>
      <c r="H167" s="10">
        <f>N159</f>
        <v>0</v>
      </c>
      <c r="I167" s="5"/>
      <c r="J167" s="7">
        <f>DN139</f>
        <v>-0.22500131456339614</v>
      </c>
      <c r="K167" s="5"/>
      <c r="L167" s="10">
        <f>(C167*H167 + D167*H168 + E167*H169 + F167*H170) + J167</f>
        <v>1.4304301963172585</v>
      </c>
      <c r="M167" s="5"/>
      <c r="N167" s="22">
        <f>1 / ( 1 + 2.71828^(-L167))</f>
        <v>0.80696818660640068</v>
      </c>
      <c r="O167" s="5"/>
      <c r="P167" s="5"/>
      <c r="Q167" s="5"/>
      <c r="R167" s="5"/>
      <c r="S167" s="21">
        <f xml:space="preserve"> (C175*S175 + C176*S176) * (N167 * (1 - N167))</f>
        <v>-1.0211614809980642E-2</v>
      </c>
      <c r="T167" s="5"/>
      <c r="U167" s="5">
        <f>S167</f>
        <v>-1.0211614809980642E-2</v>
      </c>
      <c r="V167" s="5"/>
      <c r="W167" s="5">
        <f>N159*U167</f>
        <v>0</v>
      </c>
      <c r="X167" s="5">
        <f>N160*U167</f>
        <v>-1.0211614809980642E-2</v>
      </c>
      <c r="Y167" s="5">
        <f>N161*U167</f>
        <v>0</v>
      </c>
      <c r="Z167" s="22">
        <f>N162*U167</f>
        <v>-1.0211614809980642E-2</v>
      </c>
      <c r="AA167" s="6"/>
      <c r="AB167" s="5"/>
      <c r="AC167" s="4"/>
      <c r="AD167" s="55">
        <f>C167</f>
        <v>-0.89156882961329076</v>
      </c>
      <c r="AE167" s="56">
        <f t="shared" ref="AE167:AE169" si="126">D167</f>
        <v>0.29886399583076034</v>
      </c>
      <c r="AF167" s="56">
        <f t="shared" ref="AF167:AF169" si="127">E167</f>
        <v>-0.15386531039415649</v>
      </c>
      <c r="AG167" s="56">
        <f t="shared" ref="AG167:AG169" si="128">F167</f>
        <v>1.3565675150498944</v>
      </c>
      <c r="AH167" s="5"/>
      <c r="AI167" s="10">
        <f>AO159</f>
        <v>1</v>
      </c>
      <c r="AJ167" s="5"/>
      <c r="AK167" s="7">
        <f>J167</f>
        <v>-0.22500131456339614</v>
      </c>
      <c r="AL167" s="5"/>
      <c r="AM167" s="10">
        <f>(AD167*AI167 + AE167*AI168 + AF167*AI169 + AG167*AI170) + AK167</f>
        <v>-1.2704354545708434</v>
      </c>
      <c r="AN167" s="5"/>
      <c r="AO167" s="22">
        <f>1 / ( 1 + 2.71828^(-AM167))</f>
        <v>0.21918286481032989</v>
      </c>
      <c r="AP167" s="5"/>
      <c r="AQ167" s="5"/>
      <c r="AR167" s="5"/>
      <c r="AS167" s="5"/>
      <c r="AT167" s="21">
        <f xml:space="preserve"> (AD175*AT175 + AD176*AT176) * (AO167 * (1 - AO167))</f>
        <v>1.3263172993010349E-2</v>
      </c>
      <c r="AU167" s="5"/>
      <c r="AV167" s="5">
        <f>AT167</f>
        <v>1.3263172993010349E-2</v>
      </c>
      <c r="AW167" s="5"/>
      <c r="AX167" s="5">
        <f>AO159*AV167</f>
        <v>1.3263172993010349E-2</v>
      </c>
      <c r="AY167" s="5">
        <f>AO160*AV167</f>
        <v>0</v>
      </c>
      <c r="AZ167" s="5">
        <f>AO161*AV167</f>
        <v>1.3263172993010349E-2</v>
      </c>
      <c r="BA167" s="22">
        <f>AO162*AV167</f>
        <v>0</v>
      </c>
      <c r="BB167" s="5"/>
      <c r="BC167" s="4"/>
      <c r="BD167" s="35">
        <f>J167-($S$9/2)*(U167 + AV167)</f>
        <v>-0.24025910547854468</v>
      </c>
      <c r="BE167" s="5"/>
      <c r="BF167" s="18">
        <f>C167-($S$9/2)*(W167 + AX167)</f>
        <v>-0.95788469457834247</v>
      </c>
      <c r="BG167" s="19">
        <f t="shared" ref="BG167:BG169" si="129">D167-($S$9/2)*(X167 + AY167)</f>
        <v>0.34992206988066354</v>
      </c>
      <c r="BH167" s="19">
        <f t="shared" ref="BH167:BH169" si="130">E167-($S$9/2)*(Y167 + AZ167)</f>
        <v>-0.22018117535920823</v>
      </c>
      <c r="BI167" s="20">
        <f t="shared" ref="BI167" si="131">F167-($S$9/2)*(Z167 + BA167)</f>
        <v>1.4076255890997975</v>
      </c>
      <c r="BJ167" s="6"/>
      <c r="BL167" s="4"/>
      <c r="BM167" s="55">
        <f>BF167</f>
        <v>-0.95788469457834247</v>
      </c>
      <c r="BN167" s="56">
        <f t="shared" ref="BN167:BN169" si="132">BG167</f>
        <v>0.34992206988066354</v>
      </c>
      <c r="BO167" s="56">
        <f t="shared" ref="BO167:BO169" si="133">BH167</f>
        <v>-0.22018117535920823</v>
      </c>
      <c r="BP167" s="56">
        <f t="shared" ref="BP167:BP169" si="134">BI167</f>
        <v>1.4076255890997975</v>
      </c>
      <c r="BQ167" s="5"/>
      <c r="BR167" s="10">
        <f>BX159</f>
        <v>0</v>
      </c>
      <c r="BS167" s="5"/>
      <c r="BT167" s="7">
        <f>BD167</f>
        <v>-0.24025910547854468</v>
      </c>
      <c r="BU167" s="5"/>
      <c r="BV167" s="10">
        <f>(BM167*BR167 + BN167*BR168 + BO167*BR169 + BP167*BR170) + BT167</f>
        <v>0.94718530826204461</v>
      </c>
      <c r="BW167" s="5"/>
      <c r="BX167" s="22">
        <f>1 / ( 1 + 2.71828^(-BV167))</f>
        <v>0.72054864034353505</v>
      </c>
      <c r="BY167" s="5"/>
      <c r="BZ167" s="5"/>
      <c r="CA167" s="5"/>
      <c r="CB167" s="5"/>
      <c r="CC167" s="21">
        <f xml:space="preserve"> (BM175*CC175 + BM176*CC176) * (BX167 * (1 - BX167))</f>
        <v>-1.0970725187780705E-2</v>
      </c>
      <c r="CD167" s="5"/>
      <c r="CE167" s="5">
        <f>CC167</f>
        <v>-1.0970725187780705E-2</v>
      </c>
      <c r="CF167" s="5"/>
      <c r="CG167" s="5">
        <f>BX159*CE167</f>
        <v>0</v>
      </c>
      <c r="CH167" s="5">
        <f>BX160*CE167</f>
        <v>0</v>
      </c>
      <c r="CI167" s="5">
        <f>BX161*CE167</f>
        <v>-1.0970725187780705E-2</v>
      </c>
      <c r="CJ167" s="22">
        <f>BX162*CE167</f>
        <v>-1.0970725187780705E-2</v>
      </c>
      <c r="CK167" s="6"/>
      <c r="CL167" s="5"/>
      <c r="CM167" s="4"/>
      <c r="CN167" s="55">
        <f>BF167</f>
        <v>-0.95788469457834247</v>
      </c>
      <c r="CO167" s="56">
        <f t="shared" ref="CO167:CO169" si="135">BG167</f>
        <v>0.34992206988066354</v>
      </c>
      <c r="CP167" s="56">
        <f t="shared" ref="CP167:CP169" si="136">BH167</f>
        <v>-0.22018117535920823</v>
      </c>
      <c r="CQ167" s="56">
        <f t="shared" ref="CQ167:CQ169" si="137">BI167</f>
        <v>1.4076255890997975</v>
      </c>
      <c r="CR167" s="5"/>
      <c r="CS167" s="10">
        <f>CY159</f>
        <v>1</v>
      </c>
      <c r="CT167" s="5"/>
      <c r="CU167" s="7">
        <f>BD167</f>
        <v>-0.24025910547854468</v>
      </c>
      <c r="CV167" s="5"/>
      <c r="CW167" s="10">
        <f>(CN167*CS167 + CO167*CS168 + CP167*CS169 + CQ167*CS170) + CU167</f>
        <v>-0.8482217301762236</v>
      </c>
      <c r="CX167" s="5"/>
      <c r="CY167" s="22">
        <f>1 / ( 1 + 2.71828^(-CW167))</f>
        <v>0.29980614297300318</v>
      </c>
      <c r="CZ167" s="5"/>
      <c r="DA167" s="5"/>
      <c r="DB167" s="5"/>
      <c r="DC167" s="5"/>
      <c r="DD167" s="21">
        <f xml:space="preserve"> (CN175*DD175 + CN176*DD176) * (CY167 * (1 - CY167))</f>
        <v>1.7190170949522528E-2</v>
      </c>
      <c r="DE167" s="5"/>
      <c r="DF167" s="5">
        <f>DD167</f>
        <v>1.7190170949522528E-2</v>
      </c>
      <c r="DG167" s="5"/>
      <c r="DH167" s="5">
        <f>CY159*DF167</f>
        <v>1.7190170949522528E-2</v>
      </c>
      <c r="DI167" s="5">
        <f>CY160*DF167</f>
        <v>1.7190170949522528E-2</v>
      </c>
      <c r="DJ167" s="5">
        <f>CY161*DF167</f>
        <v>0</v>
      </c>
      <c r="DK167" s="22">
        <f>CY162*DF167</f>
        <v>0</v>
      </c>
      <c r="DL167" s="6"/>
      <c r="DM167" s="4"/>
      <c r="DN167" s="35">
        <f>BT167-($S$9/2)*(CE167 + DF167)</f>
        <v>-0.27135633428725381</v>
      </c>
      <c r="DO167" s="5"/>
      <c r="DP167" s="18">
        <f>BM167-($S$9/2)*(CG167 + DH167)</f>
        <v>-1.043835549325955</v>
      </c>
      <c r="DQ167" s="19">
        <f t="shared" ref="DQ167:DQ169" si="138">BN167-($S$9/2)*(CH167 + DI167)</f>
        <v>0.26397121513305088</v>
      </c>
      <c r="DR167" s="19">
        <f t="shared" ref="DR167:DR169" si="139">BO167-($S$9/2)*(CI167 + DJ167)</f>
        <v>-0.1653275494203047</v>
      </c>
      <c r="DS167" s="20">
        <f t="shared" ref="DS167" si="140">BP167-($S$9/2)*(CJ167 + DK167)</f>
        <v>1.4624792150387012</v>
      </c>
      <c r="DT167" s="6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</row>
    <row r="168" spans="2:141" x14ac:dyDescent="0.3">
      <c r="B168" s="4"/>
      <c r="C168" s="55">
        <f t="shared" si="125"/>
        <v>-2.0875099045908874</v>
      </c>
      <c r="D168" s="56">
        <f t="shared" si="125"/>
        <v>-0.29167216904467991</v>
      </c>
      <c r="E168" s="56">
        <f t="shared" si="125"/>
        <v>-0.24738553726829407</v>
      </c>
      <c r="F168" s="56">
        <f t="shared" si="125"/>
        <v>2.1184521982779132</v>
      </c>
      <c r="G168" s="5"/>
      <c r="H168" s="10">
        <f>N160</f>
        <v>1</v>
      </c>
      <c r="I168" s="5"/>
      <c r="J168" s="7">
        <f t="shared" ref="J168" si="141">DN140</f>
        <v>-1.9057706312974064E-2</v>
      </c>
      <c r="K168" s="5"/>
      <c r="L168" s="10">
        <f>(C168*H167 + D168*H168 + E168*H169 + F168*H170) + J168</f>
        <v>1.8077223229202593</v>
      </c>
      <c r="M168" s="5"/>
      <c r="N168" s="22">
        <f>1 / ( 1 + 2.71828^(-L168))</f>
        <v>0.85908622380822075</v>
      </c>
      <c r="O168" s="5"/>
      <c r="P168" s="5"/>
      <c r="Q168" s="5"/>
      <c r="R168" s="5"/>
      <c r="S168" s="21">
        <f xml:space="preserve"> (D175*S175 + D176*S176) * (N168 * (1 - N168))</f>
        <v>-2.2733434139230572E-2</v>
      </c>
      <c r="T168" s="5"/>
      <c r="U168" s="5">
        <f>S168</f>
        <v>-2.2733434139230572E-2</v>
      </c>
      <c r="V168" s="5"/>
      <c r="W168" s="5">
        <f>N159*U168</f>
        <v>0</v>
      </c>
      <c r="X168" s="5">
        <f>N160*U168</f>
        <v>-2.2733434139230572E-2</v>
      </c>
      <c r="Y168" s="5">
        <f>N161*U168</f>
        <v>0</v>
      </c>
      <c r="Z168" s="22">
        <f>N162*U168</f>
        <v>-2.2733434139230572E-2</v>
      </c>
      <c r="AA168" s="6"/>
      <c r="AB168" s="5"/>
      <c r="AC168" s="4"/>
      <c r="AD168" s="55">
        <f>C168</f>
        <v>-2.0875099045908874</v>
      </c>
      <c r="AE168" s="56">
        <f t="shared" si="126"/>
        <v>-0.29167216904467991</v>
      </c>
      <c r="AF168" s="56">
        <f t="shared" si="127"/>
        <v>-0.24738553726829407</v>
      </c>
      <c r="AG168" s="56">
        <f t="shared" si="128"/>
        <v>2.1184521982779132</v>
      </c>
      <c r="AH168" s="5"/>
      <c r="AI168" s="10">
        <f>AO160</f>
        <v>0</v>
      </c>
      <c r="AJ168" s="5"/>
      <c r="AK168" s="7">
        <f>J168</f>
        <v>-1.9057706312974064E-2</v>
      </c>
      <c r="AL168" s="5"/>
      <c r="AM168" s="10">
        <f>(AD168*AI167 + AE168*AI168 + AF168*AI169 + AG168*AI170) + AK168</f>
        <v>-2.3539531481721556</v>
      </c>
      <c r="AN168" s="5"/>
      <c r="AO168" s="22">
        <f>1 / ( 1 + 2.71828^(-AM168))</f>
        <v>8.6752193121453547E-2</v>
      </c>
      <c r="AP168" s="5"/>
      <c r="AQ168" s="5"/>
      <c r="AR168" s="5"/>
      <c r="AS168" s="5"/>
      <c r="AT168" s="21">
        <f xml:space="preserve"> (AE175*AT175 + AE176*AT176) * (AO168 * (1 - AO168))</f>
        <v>1.7532622026501164E-2</v>
      </c>
      <c r="AU168" s="5"/>
      <c r="AV168" s="5">
        <f>AT168</f>
        <v>1.7532622026501164E-2</v>
      </c>
      <c r="AW168" s="5"/>
      <c r="AX168" s="5">
        <f>AO159*AV168</f>
        <v>1.7532622026501164E-2</v>
      </c>
      <c r="AY168" s="5">
        <f>AO160*AV168</f>
        <v>0</v>
      </c>
      <c r="AZ168" s="5">
        <f>AO161*AV168</f>
        <v>1.7532622026501164E-2</v>
      </c>
      <c r="BA168" s="22">
        <f>AO162*AV168</f>
        <v>0</v>
      </c>
      <c r="BB168" s="5"/>
      <c r="BC168" s="4"/>
      <c r="BD168" s="36">
        <f>J168-($S$9/2)*(U168 + AV168)</f>
        <v>6.9463542506729772E-3</v>
      </c>
      <c r="BE168" s="5"/>
      <c r="BF168" s="21">
        <f>C168-($S$9/2)*(W168 + AX168)</f>
        <v>-2.1751730147233932</v>
      </c>
      <c r="BG168" s="5">
        <f t="shared" si="129"/>
        <v>-0.17800499834852707</v>
      </c>
      <c r="BH168" s="5">
        <f t="shared" si="130"/>
        <v>-0.33504864740079987</v>
      </c>
      <c r="BI168" s="22">
        <f>F168-($S$9/2)*(Z168 + BA168)</f>
        <v>2.2321193689740659</v>
      </c>
      <c r="BJ168" s="6"/>
      <c r="BL168" s="4"/>
      <c r="BM168" s="55">
        <f>BF168</f>
        <v>-2.1751730147233932</v>
      </c>
      <c r="BN168" s="56">
        <f t="shared" si="132"/>
        <v>-0.17800499834852707</v>
      </c>
      <c r="BO168" s="56">
        <f t="shared" si="133"/>
        <v>-0.33504864740079987</v>
      </c>
      <c r="BP168" s="56">
        <f t="shared" si="134"/>
        <v>2.2321193689740659</v>
      </c>
      <c r="BQ168" s="5"/>
      <c r="BR168" s="10">
        <f>BX160</f>
        <v>0</v>
      </c>
      <c r="BS168" s="5"/>
      <c r="BT168" s="7">
        <f>BD168</f>
        <v>6.9463542506729772E-3</v>
      </c>
      <c r="BU168" s="5"/>
      <c r="BV168" s="10">
        <f>(BM168*BR167 + BN168*BR168 + BO168*BR169 + BP168*BR170) + BT168</f>
        <v>1.904017075823939</v>
      </c>
      <c r="BW168" s="5"/>
      <c r="BX168" s="22">
        <f>1 / ( 1 + 2.71828^(-BV168))</f>
        <v>0.87034535962669179</v>
      </c>
      <c r="BY168" s="5"/>
      <c r="BZ168" s="5"/>
      <c r="CA168" s="5"/>
      <c r="CB168" s="5"/>
      <c r="CC168" s="21">
        <f xml:space="preserve"> (BN175*CC175 + BN176*CC176) * (BX168 * (1 - BX168))</f>
        <v>-1.6180852371962276E-2</v>
      </c>
      <c r="CD168" s="5"/>
      <c r="CE168" s="5">
        <f>CC168</f>
        <v>-1.6180852371962276E-2</v>
      </c>
      <c r="CF168" s="5"/>
      <c r="CG168" s="5">
        <f>BX159*CE168</f>
        <v>0</v>
      </c>
      <c r="CH168" s="5">
        <f>BX160*CE168</f>
        <v>0</v>
      </c>
      <c r="CI168" s="5">
        <f>BX161*CE168</f>
        <v>-1.6180852371962276E-2</v>
      </c>
      <c r="CJ168" s="22">
        <f>BX162*CE168</f>
        <v>-1.6180852371962276E-2</v>
      </c>
      <c r="CK168" s="6"/>
      <c r="CL168" s="5"/>
      <c r="CM168" s="4"/>
      <c r="CN168" s="55">
        <f>BF168</f>
        <v>-2.1751730147233932</v>
      </c>
      <c r="CO168" s="56">
        <f t="shared" si="135"/>
        <v>-0.17800499834852707</v>
      </c>
      <c r="CP168" s="56">
        <f t="shared" si="136"/>
        <v>-0.33504864740079987</v>
      </c>
      <c r="CQ168" s="56">
        <f t="shared" si="137"/>
        <v>2.2321193689740659</v>
      </c>
      <c r="CR168" s="5"/>
      <c r="CS168" s="10">
        <f>CY160</f>
        <v>1</v>
      </c>
      <c r="CT168" s="5"/>
      <c r="CU168" s="7">
        <f>BD168</f>
        <v>6.9463542506729772E-3</v>
      </c>
      <c r="CV168" s="5"/>
      <c r="CW168" s="10">
        <f>(CN168*CS167 + CO168*CS168 + CP168*CS169 + CQ168*CS170) + CU168</f>
        <v>-2.3462316588212473</v>
      </c>
      <c r="CX168" s="5"/>
      <c r="CY168" s="22">
        <f>1 / ( 1 + 2.71828^(-CW168))</f>
        <v>8.7365892552535976E-2</v>
      </c>
      <c r="CZ168" s="5"/>
      <c r="DA168" s="5"/>
      <c r="DB168" s="5"/>
      <c r="DC168" s="5"/>
      <c r="DD168" s="21">
        <f xml:space="preserve"> (CO175*DD175 + CO176*DD176) * (CY168 * (1 - CY168))</f>
        <v>1.7389296096754187E-2</v>
      </c>
      <c r="DE168" s="5"/>
      <c r="DF168" s="5">
        <f>DD168</f>
        <v>1.7389296096754187E-2</v>
      </c>
      <c r="DG168" s="5"/>
      <c r="DH168" s="5">
        <f>CY159*DF168</f>
        <v>1.7389296096754187E-2</v>
      </c>
      <c r="DI168" s="5">
        <f>CY160*DF168</f>
        <v>1.7389296096754187E-2</v>
      </c>
      <c r="DJ168" s="5">
        <f>CY161*DF168</f>
        <v>0</v>
      </c>
      <c r="DK168" s="22">
        <f>CY162*DF168</f>
        <v>0</v>
      </c>
      <c r="DL168" s="6"/>
      <c r="DM168" s="4"/>
      <c r="DN168" s="36">
        <f>BT168-($S$9/2)*(CE168 + DF168)</f>
        <v>9.0413562671342457E-4</v>
      </c>
      <c r="DO168" s="5"/>
      <c r="DP168" s="21">
        <f>BM168-($S$9/2)*(CG168 + DH168)</f>
        <v>-2.2621194952071639</v>
      </c>
      <c r="DQ168" s="5">
        <f t="shared" si="138"/>
        <v>-0.26495147883229797</v>
      </c>
      <c r="DR168" s="5">
        <f t="shared" si="139"/>
        <v>-0.2541443855409885</v>
      </c>
      <c r="DS168" s="22">
        <f>BP168-($S$9/2)*(CJ168 + DK168)</f>
        <v>2.3130236308338774</v>
      </c>
      <c r="DT168" s="6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</row>
    <row r="169" spans="2:141" x14ac:dyDescent="0.3">
      <c r="B169" s="4"/>
      <c r="C169" s="55">
        <f t="shared" si="125"/>
        <v>0.22150878727509066</v>
      </c>
      <c r="D169" s="56">
        <f t="shared" si="125"/>
        <v>0.49236591531060847</v>
      </c>
      <c r="E169" s="56">
        <f t="shared" si="125"/>
        <v>-0.37341494142728904</v>
      </c>
      <c r="F169" s="56">
        <f t="shared" si="125"/>
        <v>-0.76255781339177109</v>
      </c>
      <c r="G169" s="5"/>
      <c r="H169" s="10">
        <f>N161</f>
        <v>0</v>
      </c>
      <c r="I169" s="5"/>
      <c r="J169" s="7">
        <f>DN141</f>
        <v>-0.25104902611668062</v>
      </c>
      <c r="K169" s="5"/>
      <c r="L169" s="10">
        <f>(C169*H167 + D169*H168 + E169*H169 + F169*H170) + J169</f>
        <v>-0.52124092419784329</v>
      </c>
      <c r="M169" s="5"/>
      <c r="N169" s="22">
        <f>1 / ( 1 + 2.71828^(-L169))</f>
        <v>0.37256219187857992</v>
      </c>
      <c r="O169" s="5"/>
      <c r="P169" s="5"/>
      <c r="Q169" s="5"/>
      <c r="R169" s="5"/>
      <c r="S169" s="21">
        <f xml:space="preserve"> (E175*S175 + E176*S176) * (N169 * (1 - N169))</f>
        <v>1.280057708359464E-2</v>
      </c>
      <c r="T169" s="5"/>
      <c r="U169" s="5">
        <f>S169</f>
        <v>1.280057708359464E-2</v>
      </c>
      <c r="V169" s="5"/>
      <c r="W169" s="5">
        <f>N159*U169</f>
        <v>0</v>
      </c>
      <c r="X169" s="5">
        <f>N160*U169</f>
        <v>1.280057708359464E-2</v>
      </c>
      <c r="Y169" s="5">
        <f>N161*U169</f>
        <v>0</v>
      </c>
      <c r="Z169" s="22">
        <f>N162*U169</f>
        <v>1.280057708359464E-2</v>
      </c>
      <c r="AA169" s="6"/>
      <c r="AB169" s="5"/>
      <c r="AC169" s="4"/>
      <c r="AD169" s="55">
        <f>C169</f>
        <v>0.22150878727509066</v>
      </c>
      <c r="AE169" s="56">
        <f t="shared" si="126"/>
        <v>0.49236591531060847</v>
      </c>
      <c r="AF169" s="56">
        <f t="shared" si="127"/>
        <v>-0.37341494142728904</v>
      </c>
      <c r="AG169" s="56">
        <f t="shared" si="128"/>
        <v>-0.76255781339177109</v>
      </c>
      <c r="AH169" s="5"/>
      <c r="AI169" s="10">
        <f>AO161</f>
        <v>1</v>
      </c>
      <c r="AJ169" s="5"/>
      <c r="AK169" s="7">
        <f>J169</f>
        <v>-0.25104902611668062</v>
      </c>
      <c r="AL169" s="5"/>
      <c r="AM169" s="10">
        <f>(AD169*AI167 + AE169*AI168 + AF169*AI169 + AG169*AI170) + AK169</f>
        <v>-0.402955180268879</v>
      </c>
      <c r="AN169" s="5"/>
      <c r="AO169" s="22">
        <f>1 / ( 1 + 2.71828^(-AM169))</f>
        <v>0.40060259868099835</v>
      </c>
      <c r="AP169" s="5"/>
      <c r="AQ169" s="5"/>
      <c r="AR169" s="5"/>
      <c r="AS169" s="5"/>
      <c r="AT169" s="21">
        <f xml:space="preserve"> (AF175*AT175 + AF176*AT176) * (AO169 * (1 - AO169))</f>
        <v>-1.5581341370656074E-2</v>
      </c>
      <c r="AU169" s="5"/>
      <c r="AV169" s="5">
        <f>AT169</f>
        <v>-1.5581341370656074E-2</v>
      </c>
      <c r="AW169" s="5"/>
      <c r="AX169" s="5">
        <f>AO159*AV169</f>
        <v>-1.5581341370656074E-2</v>
      </c>
      <c r="AY169" s="5">
        <f>AO160*AV169</f>
        <v>0</v>
      </c>
      <c r="AZ169" s="5">
        <f>AO161*AV169</f>
        <v>-1.5581341370656074E-2</v>
      </c>
      <c r="BA169" s="22">
        <f>AO162*AV169</f>
        <v>0</v>
      </c>
      <c r="BB169" s="5"/>
      <c r="BC169" s="4"/>
      <c r="BD169" s="37">
        <f>J169-($S$9/2)*(U169 + AV169)</f>
        <v>-0.23714520468137346</v>
      </c>
      <c r="BE169" s="5"/>
      <c r="BF169" s="25">
        <f>C169-($S$9/2)*(W169 + AX169)</f>
        <v>0.29941549412837104</v>
      </c>
      <c r="BG169" s="26">
        <f t="shared" si="129"/>
        <v>0.42836302989263525</v>
      </c>
      <c r="BH169" s="26">
        <f t="shared" si="130"/>
        <v>-0.29550823457400865</v>
      </c>
      <c r="BI169" s="28">
        <f>F169-($S$9/2)*(Z169 + BA169)</f>
        <v>-0.82656069880974425</v>
      </c>
      <c r="BJ169" s="6"/>
      <c r="BL169" s="4"/>
      <c r="BM169" s="55">
        <f>BF169</f>
        <v>0.29941549412837104</v>
      </c>
      <c r="BN169" s="56">
        <f t="shared" si="132"/>
        <v>0.42836302989263525</v>
      </c>
      <c r="BO169" s="56">
        <f t="shared" si="133"/>
        <v>-0.29550823457400865</v>
      </c>
      <c r="BP169" s="56">
        <f t="shared" si="134"/>
        <v>-0.82656069880974425</v>
      </c>
      <c r="BQ169" s="5"/>
      <c r="BR169" s="10">
        <f>BX161</f>
        <v>1</v>
      </c>
      <c r="BS169" s="5"/>
      <c r="BT169" s="7">
        <f>BD169</f>
        <v>-0.23714520468137346</v>
      </c>
      <c r="BU169" s="5"/>
      <c r="BV169" s="10">
        <f>(BM169*BR167 + BN169*BR168 + BO169*BR169 + BP169*BR170) + BT169</f>
        <v>-1.3592141380651266</v>
      </c>
      <c r="BW169" s="5"/>
      <c r="BX169" s="22">
        <f>1 / ( 1 + 2.71828^(-BV169))</f>
        <v>0.20436820378900608</v>
      </c>
      <c r="BY169" s="5"/>
      <c r="BZ169" s="5"/>
      <c r="CA169" s="5"/>
      <c r="CB169" s="5"/>
      <c r="CC169" s="21">
        <f xml:space="preserve"> (BO175*CC175 + BO176*CC176) * (BX169 * (1 - BX169))</f>
        <v>6.4655382781140828E-3</v>
      </c>
      <c r="CD169" s="5"/>
      <c r="CE169" s="5">
        <f>CC169</f>
        <v>6.4655382781140828E-3</v>
      </c>
      <c r="CF169" s="5"/>
      <c r="CG169" s="5">
        <f>BX159*CE169</f>
        <v>0</v>
      </c>
      <c r="CH169" s="5">
        <f>BX160*CE169</f>
        <v>0</v>
      </c>
      <c r="CI169" s="5">
        <f>BX161*CE169</f>
        <v>6.4655382781140828E-3</v>
      </c>
      <c r="CJ169" s="22">
        <f>BX162*CE169</f>
        <v>6.4655382781140828E-3</v>
      </c>
      <c r="CK169" s="6"/>
      <c r="CL169" s="5"/>
      <c r="CM169" s="4"/>
      <c r="CN169" s="55">
        <f>BF169</f>
        <v>0.29941549412837104</v>
      </c>
      <c r="CO169" s="56">
        <f t="shared" si="135"/>
        <v>0.42836302989263525</v>
      </c>
      <c r="CP169" s="56">
        <f t="shared" si="136"/>
        <v>-0.29550823457400865</v>
      </c>
      <c r="CQ169" s="56">
        <f t="shared" si="137"/>
        <v>-0.82656069880974425</v>
      </c>
      <c r="CR169" s="5"/>
      <c r="CS169" s="10">
        <f>CY161</f>
        <v>0</v>
      </c>
      <c r="CT169" s="5"/>
      <c r="CU169" s="7">
        <f>BD169</f>
        <v>-0.23714520468137346</v>
      </c>
      <c r="CV169" s="5"/>
      <c r="CW169" s="10">
        <f>(CN169*CS167 + CO169*CS168 + CP169*CS169 + CQ169*CS170) + CU169</f>
        <v>0.49063331933963283</v>
      </c>
      <c r="CX169" s="5"/>
      <c r="CY169" s="22">
        <f>1 / ( 1 + 2.71828^(-CW169))</f>
        <v>0.62025553710849113</v>
      </c>
      <c r="CZ169" s="5"/>
      <c r="DA169" s="5"/>
      <c r="DB169" s="5"/>
      <c r="DC169" s="5"/>
      <c r="DD169" s="21">
        <f xml:space="preserve"> (CP175*DD175 + CP176*DD176) * (CY169 * (1 - CY169))</f>
        <v>-1.3834590830390943E-2</v>
      </c>
      <c r="DE169" s="5"/>
      <c r="DF169" s="5">
        <f>DD169</f>
        <v>-1.3834590830390943E-2</v>
      </c>
      <c r="DG169" s="5"/>
      <c r="DH169" s="5">
        <f>CY159*DF169</f>
        <v>-1.3834590830390943E-2</v>
      </c>
      <c r="DI169" s="5">
        <f>CY160*DF169</f>
        <v>-1.3834590830390943E-2</v>
      </c>
      <c r="DJ169" s="5">
        <f>CY161*DF169</f>
        <v>0</v>
      </c>
      <c r="DK169" s="22">
        <f>CY162*DF169</f>
        <v>0</v>
      </c>
      <c r="DL169" s="6"/>
      <c r="DM169" s="4"/>
      <c r="DN169" s="37">
        <f>BT169-($S$9/2)*(CE169 + DF169)</f>
        <v>-0.20029994191998915</v>
      </c>
      <c r="DO169" s="5"/>
      <c r="DP169" s="25">
        <f>BM169-($S$9/2)*(CG169 + DH169)</f>
        <v>0.36858844828032578</v>
      </c>
      <c r="DQ169" s="26">
        <f t="shared" si="138"/>
        <v>0.49753598404458999</v>
      </c>
      <c r="DR169" s="26">
        <f t="shared" si="139"/>
        <v>-0.32783592596457906</v>
      </c>
      <c r="DS169" s="28">
        <f>BP169-($S$9/2)*(CJ169 + DK169)</f>
        <v>-0.85888839020031471</v>
      </c>
      <c r="DT169" s="6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</row>
    <row r="170" spans="2:141" x14ac:dyDescent="0.3">
      <c r="B170" s="4"/>
      <c r="C170" s="21"/>
      <c r="D170" s="5"/>
      <c r="E170" s="12" t="s">
        <v>0</v>
      </c>
      <c r="F170" s="5"/>
      <c r="G170" s="5"/>
      <c r="H170" s="10">
        <f>N162</f>
        <v>1</v>
      </c>
      <c r="I170" s="5"/>
      <c r="J170" s="8" t="s">
        <v>8</v>
      </c>
      <c r="K170" s="5"/>
      <c r="L170" s="8" t="s">
        <v>8</v>
      </c>
      <c r="M170" s="5"/>
      <c r="N170" s="23" t="s">
        <v>8</v>
      </c>
      <c r="O170" s="5"/>
      <c r="P170" s="5"/>
      <c r="Q170" s="5"/>
      <c r="R170" s="5"/>
      <c r="S170" s="30" t="s">
        <v>8</v>
      </c>
      <c r="T170" s="26"/>
      <c r="U170" s="27" t="s">
        <v>8</v>
      </c>
      <c r="V170" s="26"/>
      <c r="W170" s="26"/>
      <c r="X170" s="26"/>
      <c r="Y170" s="27" t="s">
        <v>0</v>
      </c>
      <c r="Z170" s="28"/>
      <c r="AA170" s="6"/>
      <c r="AB170" s="5"/>
      <c r="AC170" s="4"/>
      <c r="AD170" s="21"/>
      <c r="AE170" s="5"/>
      <c r="AF170" s="12" t="s">
        <v>0</v>
      </c>
      <c r="AG170" s="5"/>
      <c r="AH170" s="5"/>
      <c r="AI170" s="10">
        <f>AO162</f>
        <v>0</v>
      </c>
      <c r="AJ170" s="5"/>
      <c r="AK170" s="57" t="s">
        <v>8</v>
      </c>
      <c r="AL170" s="5"/>
      <c r="AM170" s="8" t="s">
        <v>8</v>
      </c>
      <c r="AN170" s="5"/>
      <c r="AO170" s="23" t="s">
        <v>8</v>
      </c>
      <c r="AP170" s="5"/>
      <c r="AQ170" s="5"/>
      <c r="AR170" s="5"/>
      <c r="AS170" s="5"/>
      <c r="AT170" s="30" t="s">
        <v>8</v>
      </c>
      <c r="AU170" s="26"/>
      <c r="AV170" s="27" t="s">
        <v>8</v>
      </c>
      <c r="AW170" s="26"/>
      <c r="AX170" s="26"/>
      <c r="AY170" s="26"/>
      <c r="AZ170" s="27" t="s">
        <v>0</v>
      </c>
      <c r="BA170" s="28"/>
      <c r="BB170" s="5"/>
      <c r="BC170" s="4"/>
      <c r="BD170" s="12" t="s">
        <v>51</v>
      </c>
      <c r="BE170" s="5"/>
      <c r="BF170" s="5"/>
      <c r="BG170" s="5"/>
      <c r="BH170" s="5"/>
      <c r="BI170" s="5"/>
      <c r="BJ170" s="6"/>
      <c r="BL170" s="4"/>
      <c r="BM170" s="21"/>
      <c r="BN170" s="5"/>
      <c r="BO170" s="12" t="s">
        <v>0</v>
      </c>
      <c r="BP170" s="5"/>
      <c r="BQ170" s="5"/>
      <c r="BR170" s="10">
        <f>BX162</f>
        <v>1</v>
      </c>
      <c r="BS170" s="5"/>
      <c r="BT170" s="57" t="s">
        <v>8</v>
      </c>
      <c r="BU170" s="5"/>
      <c r="BV170" s="8" t="s">
        <v>8</v>
      </c>
      <c r="BW170" s="5"/>
      <c r="BX170" s="23" t="s">
        <v>8</v>
      </c>
      <c r="BY170" s="5"/>
      <c r="BZ170" s="5"/>
      <c r="CA170" s="5"/>
      <c r="CB170" s="5"/>
      <c r="CC170" s="30" t="s">
        <v>8</v>
      </c>
      <c r="CD170" s="26"/>
      <c r="CE170" s="27" t="s">
        <v>8</v>
      </c>
      <c r="CF170" s="26"/>
      <c r="CG170" s="26"/>
      <c r="CH170" s="26"/>
      <c r="CI170" s="27" t="s">
        <v>0</v>
      </c>
      <c r="CJ170" s="28"/>
      <c r="CK170" s="6"/>
      <c r="CL170" s="5"/>
      <c r="CM170" s="4"/>
      <c r="CN170" s="21"/>
      <c r="CO170" s="5"/>
      <c r="CP170" s="12" t="s">
        <v>0</v>
      </c>
      <c r="CQ170" s="5"/>
      <c r="CR170" s="5"/>
      <c r="CS170" s="10">
        <f>CY162</f>
        <v>0</v>
      </c>
      <c r="CT170" s="5"/>
      <c r="CU170" s="8" t="s">
        <v>8</v>
      </c>
      <c r="CV170" s="5"/>
      <c r="CW170" s="8" t="s">
        <v>8</v>
      </c>
      <c r="CX170" s="5"/>
      <c r="CY170" s="23" t="s">
        <v>8</v>
      </c>
      <c r="CZ170" s="5"/>
      <c r="DA170" s="5"/>
      <c r="DB170" s="5"/>
      <c r="DC170" s="5"/>
      <c r="DD170" s="30" t="s">
        <v>8</v>
      </c>
      <c r="DE170" s="26"/>
      <c r="DF170" s="27" t="s">
        <v>8</v>
      </c>
      <c r="DG170" s="26"/>
      <c r="DH170" s="26"/>
      <c r="DI170" s="26"/>
      <c r="DJ170" s="27" t="s">
        <v>0</v>
      </c>
      <c r="DK170" s="28"/>
      <c r="DL170" s="6"/>
      <c r="DM170" s="4"/>
      <c r="DN170" s="12" t="s">
        <v>51</v>
      </c>
      <c r="DO170" s="5"/>
      <c r="DP170" s="5"/>
      <c r="DQ170" s="5"/>
      <c r="DR170" s="5"/>
      <c r="DS170" s="5"/>
      <c r="DT170" s="6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</row>
    <row r="171" spans="2:141" x14ac:dyDescent="0.3">
      <c r="B171" s="4"/>
      <c r="C171" s="25"/>
      <c r="D171" s="26"/>
      <c r="E171" s="26"/>
      <c r="F171" s="26"/>
      <c r="G171" s="26"/>
      <c r="H171" s="27" t="s">
        <v>7</v>
      </c>
      <c r="I171" s="26"/>
      <c r="J171" s="26"/>
      <c r="K171" s="26"/>
      <c r="L171" s="26"/>
      <c r="M171" s="26"/>
      <c r="N171" s="28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6"/>
      <c r="AB171" s="5"/>
      <c r="AC171" s="4"/>
      <c r="AD171" s="25"/>
      <c r="AE171" s="26"/>
      <c r="AF171" s="26"/>
      <c r="AG171" s="26"/>
      <c r="AH171" s="26"/>
      <c r="AI171" s="27" t="s">
        <v>7</v>
      </c>
      <c r="AJ171" s="26"/>
      <c r="AK171" s="58"/>
      <c r="AL171" s="26"/>
      <c r="AM171" s="26"/>
      <c r="AN171" s="26"/>
      <c r="AO171" s="28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4"/>
      <c r="BD171" s="5"/>
      <c r="BE171" s="5"/>
      <c r="BF171" s="5"/>
      <c r="BG171" s="5"/>
      <c r="BH171" s="5"/>
      <c r="BI171" s="5"/>
      <c r="BJ171" s="6"/>
      <c r="BL171" s="4"/>
      <c r="BM171" s="25"/>
      <c r="BN171" s="26"/>
      <c r="BO171" s="26"/>
      <c r="BP171" s="26"/>
      <c r="BQ171" s="26"/>
      <c r="BR171" s="27" t="s">
        <v>7</v>
      </c>
      <c r="BS171" s="26"/>
      <c r="BT171" s="58"/>
      <c r="BU171" s="26"/>
      <c r="BV171" s="26"/>
      <c r="BW171" s="26"/>
      <c r="BX171" s="28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6"/>
      <c r="CL171" s="5"/>
      <c r="CM171" s="4"/>
      <c r="CN171" s="25"/>
      <c r="CO171" s="26"/>
      <c r="CP171" s="26"/>
      <c r="CQ171" s="26"/>
      <c r="CR171" s="26"/>
      <c r="CS171" s="27" t="s">
        <v>7</v>
      </c>
      <c r="CT171" s="26"/>
      <c r="CU171" s="26"/>
      <c r="CV171" s="26"/>
      <c r="CW171" s="26"/>
      <c r="CX171" s="26"/>
      <c r="CY171" s="28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6"/>
      <c r="DM171" s="4"/>
      <c r="DN171" s="5"/>
      <c r="DO171" s="5"/>
      <c r="DP171" s="5"/>
      <c r="DQ171" s="5"/>
      <c r="DR171" s="5"/>
      <c r="DS171" s="5"/>
      <c r="DT171" s="6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</row>
    <row r="172" spans="2:141" x14ac:dyDescent="0.3">
      <c r="B172" s="4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6"/>
      <c r="AB172" s="5"/>
      <c r="AC172" s="4"/>
      <c r="AD172" s="5"/>
      <c r="AE172" s="5"/>
      <c r="AF172" s="5"/>
      <c r="AG172" s="5"/>
      <c r="AH172" s="5"/>
      <c r="AI172" s="5"/>
      <c r="AJ172" s="5"/>
      <c r="AK172" s="56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4"/>
      <c r="BD172" s="5"/>
      <c r="BE172" s="5"/>
      <c r="BF172" s="5"/>
      <c r="BG172" s="5"/>
      <c r="BH172" s="5"/>
      <c r="BI172" s="5"/>
      <c r="BJ172" s="6"/>
      <c r="BL172" s="4"/>
      <c r="BM172" s="5"/>
      <c r="BN172" s="5"/>
      <c r="BO172" s="5"/>
      <c r="BP172" s="5"/>
      <c r="BQ172" s="5"/>
      <c r="BR172" s="5"/>
      <c r="BS172" s="5"/>
      <c r="BT172" s="56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6"/>
      <c r="CL172" s="5"/>
      <c r="CM172" s="4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6"/>
      <c r="DM172" s="4"/>
      <c r="DN172" s="5"/>
      <c r="DO172" s="5"/>
      <c r="DP172" s="5"/>
      <c r="DQ172" s="5"/>
      <c r="DR172" s="5"/>
      <c r="DS172" s="5"/>
      <c r="DT172" s="6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</row>
    <row r="173" spans="2:141" x14ac:dyDescent="0.3">
      <c r="B173" s="4"/>
      <c r="C173" s="18"/>
      <c r="D173" s="19"/>
      <c r="E173" s="19" t="s">
        <v>23</v>
      </c>
      <c r="F173" s="19"/>
      <c r="G173" s="19"/>
      <c r="H173" s="19"/>
      <c r="I173" s="19"/>
      <c r="J173" s="19"/>
      <c r="K173" s="19"/>
      <c r="L173" s="19"/>
      <c r="M173" s="19"/>
      <c r="N173" s="20"/>
      <c r="O173" s="5"/>
      <c r="P173" s="5"/>
      <c r="Q173" s="5"/>
      <c r="R173" s="5"/>
      <c r="S173" s="18" t="s">
        <v>24</v>
      </c>
      <c r="T173" s="19"/>
      <c r="U173" s="19"/>
      <c r="V173" s="19"/>
      <c r="W173" s="19"/>
      <c r="X173" s="19"/>
      <c r="Y173" s="19"/>
      <c r="Z173" s="20"/>
      <c r="AA173" s="6"/>
      <c r="AB173" s="5"/>
      <c r="AC173" s="4"/>
      <c r="AD173" s="18"/>
      <c r="AE173" s="19"/>
      <c r="AF173" s="19" t="s">
        <v>23</v>
      </c>
      <c r="AG173" s="19"/>
      <c r="AH173" s="19"/>
      <c r="AI173" s="19"/>
      <c r="AJ173" s="19"/>
      <c r="AK173" s="59"/>
      <c r="AL173" s="19"/>
      <c r="AM173" s="19"/>
      <c r="AN173" s="19"/>
      <c r="AO173" s="20"/>
      <c r="AP173" s="5"/>
      <c r="AQ173" s="5"/>
      <c r="AR173" s="5"/>
      <c r="AS173" s="5"/>
      <c r="AT173" s="18" t="s">
        <v>24</v>
      </c>
      <c r="AU173" s="19"/>
      <c r="AV173" s="19"/>
      <c r="AW173" s="19"/>
      <c r="AX173" s="19"/>
      <c r="AY173" s="19"/>
      <c r="AZ173" s="19"/>
      <c r="BA173" s="20"/>
      <c r="BB173" s="5"/>
      <c r="BC173" s="4"/>
      <c r="BD173" s="5"/>
      <c r="BE173" s="5"/>
      <c r="BF173" s="5"/>
      <c r="BG173" s="5"/>
      <c r="BH173" s="5"/>
      <c r="BI173" s="5"/>
      <c r="BJ173" s="6"/>
      <c r="BL173" s="4"/>
      <c r="BM173" s="18"/>
      <c r="BN173" s="19"/>
      <c r="BO173" s="19" t="s">
        <v>23</v>
      </c>
      <c r="BP173" s="19"/>
      <c r="BQ173" s="19"/>
      <c r="BR173" s="19"/>
      <c r="BS173" s="19"/>
      <c r="BT173" s="59"/>
      <c r="BU173" s="19"/>
      <c r="BV173" s="19"/>
      <c r="BW173" s="19"/>
      <c r="BX173" s="20"/>
      <c r="BY173" s="5"/>
      <c r="BZ173" s="5"/>
      <c r="CA173" s="5"/>
      <c r="CB173" s="5"/>
      <c r="CC173" s="18" t="s">
        <v>24</v>
      </c>
      <c r="CD173" s="19"/>
      <c r="CE173" s="19"/>
      <c r="CF173" s="19"/>
      <c r="CG173" s="19"/>
      <c r="CH173" s="19"/>
      <c r="CI173" s="19"/>
      <c r="CJ173" s="20"/>
      <c r="CK173" s="6"/>
      <c r="CL173" s="5"/>
      <c r="CM173" s="4"/>
      <c r="CN173" s="18"/>
      <c r="CO173" s="19"/>
      <c r="CP173" s="19" t="s">
        <v>23</v>
      </c>
      <c r="CQ173" s="19"/>
      <c r="CR173" s="19"/>
      <c r="CS173" s="19"/>
      <c r="CT173" s="19"/>
      <c r="CU173" s="19"/>
      <c r="CV173" s="19"/>
      <c r="CW173" s="19"/>
      <c r="CX173" s="19"/>
      <c r="CY173" s="20"/>
      <c r="CZ173" s="5"/>
      <c r="DA173" s="5"/>
      <c r="DB173" s="5"/>
      <c r="DC173" s="5"/>
      <c r="DD173" s="18" t="s">
        <v>24</v>
      </c>
      <c r="DE173" s="19"/>
      <c r="DF173" s="19"/>
      <c r="DG173" s="19"/>
      <c r="DH173" s="19"/>
      <c r="DI173" s="19"/>
      <c r="DJ173" s="19"/>
      <c r="DK173" s="20"/>
      <c r="DL173" s="6"/>
      <c r="DM173" s="4"/>
      <c r="DN173" s="5"/>
      <c r="DO173" s="5"/>
      <c r="DP173" s="5"/>
      <c r="DQ173" s="5"/>
      <c r="DR173" s="5"/>
      <c r="DS173" s="5"/>
      <c r="DT173" s="6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</row>
    <row r="174" spans="2:141" x14ac:dyDescent="0.3">
      <c r="B174" s="4"/>
      <c r="C174" s="21" t="s">
        <v>9</v>
      </c>
      <c r="D174" s="5"/>
      <c r="E174" s="5"/>
      <c r="F174" s="5"/>
      <c r="G174" s="5"/>
      <c r="H174" s="5" t="s">
        <v>5</v>
      </c>
      <c r="I174" s="5"/>
      <c r="J174" s="5" t="s">
        <v>13</v>
      </c>
      <c r="K174" s="5"/>
      <c r="L174" s="5" t="s">
        <v>14</v>
      </c>
      <c r="M174" s="5"/>
      <c r="N174" s="22" t="s">
        <v>12</v>
      </c>
      <c r="O174" s="5"/>
      <c r="P174" s="5" t="s">
        <v>15</v>
      </c>
      <c r="Q174" s="10" t="s">
        <v>20</v>
      </c>
      <c r="R174" s="5"/>
      <c r="S174" s="21" t="s">
        <v>21</v>
      </c>
      <c r="T174" s="5"/>
      <c r="U174" s="5" t="s">
        <v>29</v>
      </c>
      <c r="V174" s="5"/>
      <c r="W174" s="5" t="s">
        <v>25</v>
      </c>
      <c r="X174" s="5"/>
      <c r="Y174" s="5"/>
      <c r="Z174" s="22"/>
      <c r="AA174" s="6"/>
      <c r="AB174" s="5"/>
      <c r="AC174" s="4"/>
      <c r="AD174" s="21" t="s">
        <v>9</v>
      </c>
      <c r="AE174" s="5"/>
      <c r="AF174" s="5"/>
      <c r="AG174" s="5"/>
      <c r="AH174" s="5"/>
      <c r="AI174" s="5" t="s">
        <v>5</v>
      </c>
      <c r="AJ174" s="5"/>
      <c r="AK174" s="56" t="s">
        <v>13</v>
      </c>
      <c r="AL174" s="5"/>
      <c r="AM174" s="5" t="s">
        <v>14</v>
      </c>
      <c r="AN174" s="5"/>
      <c r="AO174" s="22" t="s">
        <v>12</v>
      </c>
      <c r="AP174" s="5"/>
      <c r="AQ174" s="5" t="s">
        <v>15</v>
      </c>
      <c r="AR174" s="10" t="s">
        <v>20</v>
      </c>
      <c r="AS174" s="5"/>
      <c r="AT174" s="21" t="s">
        <v>21</v>
      </c>
      <c r="AU174" s="5"/>
      <c r="AV174" s="5" t="s">
        <v>29</v>
      </c>
      <c r="AW174" s="5"/>
      <c r="AX174" s="5" t="s">
        <v>32</v>
      </c>
      <c r="AY174" s="5"/>
      <c r="AZ174" s="5"/>
      <c r="BA174" s="22"/>
      <c r="BB174" s="5"/>
      <c r="BC174" s="4"/>
      <c r="BD174" s="5" t="s">
        <v>52</v>
      </c>
      <c r="BE174" s="5"/>
      <c r="BF174" s="5" t="s">
        <v>9</v>
      </c>
      <c r="BG174" s="5"/>
      <c r="BH174" s="5"/>
      <c r="BI174" s="5"/>
      <c r="BJ174" s="6"/>
      <c r="BL174" s="4"/>
      <c r="BM174" s="21" t="s">
        <v>9</v>
      </c>
      <c r="BN174" s="5"/>
      <c r="BO174" s="5"/>
      <c r="BP174" s="5"/>
      <c r="BQ174" s="5"/>
      <c r="BR174" s="5" t="s">
        <v>5</v>
      </c>
      <c r="BS174" s="5"/>
      <c r="BT174" s="56" t="s">
        <v>13</v>
      </c>
      <c r="BU174" s="5"/>
      <c r="BV174" s="5" t="s">
        <v>14</v>
      </c>
      <c r="BW174" s="5"/>
      <c r="BX174" s="22" t="s">
        <v>12</v>
      </c>
      <c r="BY174" s="5"/>
      <c r="BZ174" s="5" t="s">
        <v>15</v>
      </c>
      <c r="CA174" s="10" t="s">
        <v>20</v>
      </c>
      <c r="CB174" s="5"/>
      <c r="CC174" s="21" t="s">
        <v>21</v>
      </c>
      <c r="CD174" s="5"/>
      <c r="CE174" s="5" t="s">
        <v>29</v>
      </c>
      <c r="CF174" s="5"/>
      <c r="CG174" s="5" t="s">
        <v>25</v>
      </c>
      <c r="CH174" s="5"/>
      <c r="CI174" s="5"/>
      <c r="CJ174" s="22"/>
      <c r="CK174" s="6"/>
      <c r="CL174" s="5"/>
      <c r="CM174" s="4"/>
      <c r="CN174" s="21" t="s">
        <v>9</v>
      </c>
      <c r="CO174" s="5"/>
      <c r="CP174" s="5"/>
      <c r="CQ174" s="5"/>
      <c r="CR174" s="5"/>
      <c r="CS174" s="5" t="s">
        <v>5</v>
      </c>
      <c r="CT174" s="5"/>
      <c r="CU174" s="5" t="s">
        <v>13</v>
      </c>
      <c r="CV174" s="5"/>
      <c r="CW174" s="5" t="s">
        <v>14</v>
      </c>
      <c r="CX174" s="5"/>
      <c r="CY174" s="22" t="s">
        <v>12</v>
      </c>
      <c r="CZ174" s="5"/>
      <c r="DA174" s="5" t="s">
        <v>15</v>
      </c>
      <c r="DB174" s="10" t="s">
        <v>20</v>
      </c>
      <c r="DC174" s="5"/>
      <c r="DD174" s="21" t="s">
        <v>21</v>
      </c>
      <c r="DE174" s="5"/>
      <c r="DF174" s="5" t="s">
        <v>29</v>
      </c>
      <c r="DG174" s="5"/>
      <c r="DH174" s="5" t="s">
        <v>32</v>
      </c>
      <c r="DI174" s="5"/>
      <c r="DJ174" s="5"/>
      <c r="DK174" s="22"/>
      <c r="DL174" s="6"/>
      <c r="DM174" s="4"/>
      <c r="DN174" s="5" t="s">
        <v>52</v>
      </c>
      <c r="DO174" s="5"/>
      <c r="DP174" s="5" t="s">
        <v>9</v>
      </c>
      <c r="DQ174" s="5"/>
      <c r="DR174" s="5"/>
      <c r="DS174" s="5"/>
      <c r="DT174" s="6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</row>
    <row r="175" spans="2:141" x14ac:dyDescent="0.3">
      <c r="B175" s="4"/>
      <c r="C175" s="55">
        <f t="shared" ref="C175:E176" si="142">DP147</f>
        <v>-0.49529164027506195</v>
      </c>
      <c r="D175" s="56">
        <f t="shared" si="142"/>
        <v>-1.8170198682702527</v>
      </c>
      <c r="E175" s="56">
        <f t="shared" si="142"/>
        <v>0.32646626883929275</v>
      </c>
      <c r="F175" s="5"/>
      <c r="G175" s="5"/>
      <c r="H175" s="10">
        <f>N167</f>
        <v>0.80696818660640068</v>
      </c>
      <c r="I175" s="5"/>
      <c r="J175" s="7">
        <f>DN147</f>
        <v>0.91794890121053019</v>
      </c>
      <c r="K175" s="5"/>
      <c r="L175" s="10">
        <f>(C175*H175 + D175*H176 + E175*H177 ) + J175</f>
        <v>-0.92108344410715981</v>
      </c>
      <c r="M175" s="5"/>
      <c r="N175" s="22">
        <f>1 / ( 1 + 2.71828^(-L175))</f>
        <v>0.28473731272035724</v>
      </c>
      <c r="O175" s="5"/>
      <c r="P175" s="10">
        <f>D$7</f>
        <v>0</v>
      </c>
      <c r="Q175" s="10">
        <f>1/2*((P175-N175)^2+(P176-N176)^2)</f>
        <v>6.1657614402965584E-2</v>
      </c>
      <c r="R175" s="5"/>
      <c r="S175" s="21">
        <f>(N175 - P175) * N175 * (1 - N175)</f>
        <v>5.7990163597265214E-2</v>
      </c>
      <c r="T175" s="5"/>
      <c r="U175" s="5">
        <f>S175</f>
        <v>5.7990163597265214E-2</v>
      </c>
      <c r="V175" s="5"/>
      <c r="W175" s="5">
        <f>N167*U175</f>
        <v>4.6796217159093621E-2</v>
      </c>
      <c r="X175" s="5">
        <f>N168*U175</f>
        <v>4.9818550662795516E-2</v>
      </c>
      <c r="Y175" s="5">
        <f>N169 * U175</f>
        <v>2.1604942457194562E-2</v>
      </c>
      <c r="Z175" s="22"/>
      <c r="AA175" s="6"/>
      <c r="AB175" s="5"/>
      <c r="AC175" s="4"/>
      <c r="AD175" s="55">
        <f>C175</f>
        <v>-0.49529164027506195</v>
      </c>
      <c r="AE175" s="56">
        <f t="shared" ref="AE175:AE176" si="143">D175</f>
        <v>-1.8170198682702527</v>
      </c>
      <c r="AF175" s="56">
        <f t="shared" ref="AF175:AF176" si="144">E175</f>
        <v>0.32646626883929275</v>
      </c>
      <c r="AG175" s="5"/>
      <c r="AH175" s="5"/>
      <c r="AI175" s="10">
        <f>AO167</f>
        <v>0.21918286481032989</v>
      </c>
      <c r="AJ175" s="5"/>
      <c r="AK175" s="7">
        <f>J175</f>
        <v>0.91794890121053019</v>
      </c>
      <c r="AL175" s="5"/>
      <c r="AM175" s="10">
        <f>(AD175*AI175 + AE175*AI176 + AF175*AI177 ) + AK175</f>
        <v>0.78254223773944576</v>
      </c>
      <c r="AN175" s="5"/>
      <c r="AO175" s="22">
        <f>1 / ( 1 + 2.71828^(-AM175))</f>
        <v>0.6862276522267392</v>
      </c>
      <c r="AP175" s="5"/>
      <c r="AQ175" s="10">
        <f>G$7</f>
        <v>1</v>
      </c>
      <c r="AR175" s="10">
        <f>1/2*((AQ175-AO175)^2+(AQ176-AO176)^2)</f>
        <v>7.5210048472754698E-2</v>
      </c>
      <c r="AS175" s="5"/>
      <c r="AT175" s="21">
        <f>(AO175 - AQ175) * AO175 * (1 - AO175)</f>
        <v>-6.7561230216129822E-2</v>
      </c>
      <c r="AU175" s="5"/>
      <c r="AV175" s="5">
        <f>AT175</f>
        <v>-6.7561230216129822E-2</v>
      </c>
      <c r="AW175" s="5"/>
      <c r="AX175" s="5">
        <f>AO167*AV175</f>
        <v>-1.4808263988881559E-2</v>
      </c>
      <c r="AY175" s="5">
        <f>AO168*AV175</f>
        <v>-5.861084891232677E-3</v>
      </c>
      <c r="AZ175" s="5">
        <f>AO169 * AV175</f>
        <v>-2.7065204394666795E-2</v>
      </c>
      <c r="BA175" s="22"/>
      <c r="BB175" s="5"/>
      <c r="BC175" s="4"/>
      <c r="BD175" s="35">
        <f>J175-($S$9/2)*(U175 + AV175)</f>
        <v>0.96580423430485318</v>
      </c>
      <c r="BE175" s="5"/>
      <c r="BF175" s="18">
        <f>C175-($S$9/2)*(W175 + AX175)</f>
        <v>-0.6552314061261223</v>
      </c>
      <c r="BG175" s="19">
        <f t="shared" ref="BG175:BG176" si="145">D175-($S$9/2)*(X175 + AY175)</f>
        <v>-2.0368071971280668</v>
      </c>
      <c r="BH175" s="20">
        <f t="shared" ref="BH175:BH176" si="146">E175-($S$9/2)*(Y175 + AZ175)</f>
        <v>0.35376757852665391</v>
      </c>
      <c r="BI175" s="5"/>
      <c r="BJ175" s="6"/>
      <c r="BL175" s="4"/>
      <c r="BM175" s="55">
        <f>BF175</f>
        <v>-0.6552314061261223</v>
      </c>
      <c r="BN175" s="56">
        <f t="shared" ref="BN175:BN176" si="147">BG175</f>
        <v>-2.0368071971280668</v>
      </c>
      <c r="BO175" s="56">
        <f t="shared" ref="BO175" si="148">BH175</f>
        <v>0.35376757852665391</v>
      </c>
      <c r="BP175" s="5"/>
      <c r="BQ175" s="5"/>
      <c r="BR175" s="10">
        <f>BX167</f>
        <v>0.72054864034353505</v>
      </c>
      <c r="BS175" s="5"/>
      <c r="BT175" s="7">
        <f>BD175</f>
        <v>0.96580423430485318</v>
      </c>
      <c r="BU175" s="5"/>
      <c r="BV175" s="10">
        <f>(BM175*BR175 + BN175*BR176 + BO175*BR177 ) + BT175</f>
        <v>-1.2067487123820899</v>
      </c>
      <c r="BW175" s="5"/>
      <c r="BX175" s="22">
        <f>1 / ( 1 + 2.71828^(-BV175))</f>
        <v>0.23027697821647164</v>
      </c>
      <c r="BY175" s="5"/>
      <c r="BZ175" s="10">
        <f>J$7</f>
        <v>0</v>
      </c>
      <c r="CA175" s="10">
        <f>1/2*((BZ175-BX175)^2+(BZ176-BX176)^2)</f>
        <v>4.0523675158257333E-2</v>
      </c>
      <c r="CB175" s="5"/>
      <c r="CC175" s="21">
        <f>(BX175 - BZ175) * BX175 * (1 - BX175)</f>
        <v>4.0816477297623034E-2</v>
      </c>
      <c r="CD175" s="5"/>
      <c r="CE175" s="5">
        <f>CC175</f>
        <v>4.0816477297623034E-2</v>
      </c>
      <c r="CF175" s="5"/>
      <c r="CG175" s="5">
        <f>BX167*CE175</f>
        <v>2.9410257220415043E-2</v>
      </c>
      <c r="CH175" s="5">
        <f>BX168*CE175</f>
        <v>3.5524431612294419E-2</v>
      </c>
      <c r="CI175" s="5">
        <f>BX169 * CE175</f>
        <v>8.3415901503099653E-3</v>
      </c>
      <c r="CJ175" s="22"/>
      <c r="CK175" s="6"/>
      <c r="CL175" s="5"/>
      <c r="CM175" s="4"/>
      <c r="CN175" s="55">
        <f>BF175</f>
        <v>-0.6552314061261223</v>
      </c>
      <c r="CO175" s="56">
        <f t="shared" ref="CO175:CO176" si="149">BG175</f>
        <v>-2.0368071971280668</v>
      </c>
      <c r="CP175" s="56">
        <f t="shared" ref="CP175:CP176" si="150">BH175</f>
        <v>0.35376757852665391</v>
      </c>
      <c r="CQ175" s="5"/>
      <c r="CR175" s="5"/>
      <c r="CS175" s="10">
        <f>CY167</f>
        <v>0.29980614297300318</v>
      </c>
      <c r="CT175" s="5"/>
      <c r="CU175" s="7">
        <f>BD175</f>
        <v>0.96580423430485318</v>
      </c>
      <c r="CV175" s="5"/>
      <c r="CW175" s="10">
        <f>(CN175*CS175 + CO175*CS176 + CP175*CS177 ) + CU175</f>
        <v>0.81084065437550046</v>
      </c>
      <c r="CX175" s="5"/>
      <c r="CY175" s="22">
        <f>1 / ( 1 + 2.71828^(-CW175))</f>
        <v>0.69228849753024035</v>
      </c>
      <c r="CZ175" s="5"/>
      <c r="DA175" s="10">
        <f>M$7</f>
        <v>1</v>
      </c>
      <c r="DB175" s="10">
        <f>1/2*((DA175-CY175)^2+(DA176-CY176)^2)</f>
        <v>6.7878724454897565E-2</v>
      </c>
      <c r="DC175" s="5"/>
      <c r="DD175" s="21">
        <f>(CY175 - DA175) * CY175 * (1 - CY175)</f>
        <v>-6.5550283960052691E-2</v>
      </c>
      <c r="DE175" s="5"/>
      <c r="DF175" s="5">
        <f>DD175</f>
        <v>-6.5550283960052691E-2</v>
      </c>
      <c r="DG175" s="5"/>
      <c r="DH175" s="5">
        <f>CY167*DF175</f>
        <v>-1.9652377804848513E-2</v>
      </c>
      <c r="DI175" s="5">
        <f>CY168*DF175</f>
        <v>-5.7268590652421857E-3</v>
      </c>
      <c r="DJ175" s="5">
        <f>CY169 * DF175</f>
        <v>-4.065792658525659E-2</v>
      </c>
      <c r="DK175" s="22"/>
      <c r="DL175" s="6"/>
      <c r="DM175" s="4"/>
      <c r="DN175" s="35">
        <f>BT175-($S$9/2)*(CE175 + DF175)</f>
        <v>1.0894732676170014</v>
      </c>
      <c r="DO175" s="5"/>
      <c r="DP175" s="18">
        <f>BM175-($S$9/2)*(CG175 + DH175)</f>
        <v>-0.70402080320395499</v>
      </c>
      <c r="DQ175" s="19">
        <f t="shared" ref="DQ175:DQ176" si="151">BN175-($S$9/2)*(CH175 + DI175)</f>
        <v>-2.1857950598633278</v>
      </c>
      <c r="DR175" s="20">
        <f t="shared" ref="DR175:DR176" si="152">BO175-($S$9/2)*(CI175 + DJ175)</f>
        <v>0.51534926070138698</v>
      </c>
      <c r="DS175" s="5"/>
      <c r="DT175" s="6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</row>
    <row r="176" spans="2:141" x14ac:dyDescent="0.3">
      <c r="B176" s="4"/>
      <c r="C176" s="55">
        <f t="shared" si="142"/>
        <v>1.0975860542100928</v>
      </c>
      <c r="D176" s="56">
        <f t="shared" si="142"/>
        <v>2.4560542004827122</v>
      </c>
      <c r="E176" s="56">
        <f t="shared" si="142"/>
        <v>-1.0676172850079981</v>
      </c>
      <c r="F176" s="5"/>
      <c r="G176" s="5"/>
      <c r="H176" s="10">
        <f>N168</f>
        <v>0.85908622380822075</v>
      </c>
      <c r="I176" s="5"/>
      <c r="J176" s="7">
        <f>DN148</f>
        <v>-1.2458013257519167</v>
      </c>
      <c r="K176" s="5"/>
      <c r="L176" s="10">
        <f>(C176*H175 + D176*H176 + E176*H177) + J176</f>
        <v>1.3521241948294502</v>
      </c>
      <c r="M176" s="5"/>
      <c r="N176" s="22">
        <f>1 / ( 1 + 2.71828^(-L176))</f>
        <v>0.79447654257793188</v>
      </c>
      <c r="O176" s="5"/>
      <c r="P176" s="10">
        <f>D$8</f>
        <v>1</v>
      </c>
      <c r="Q176" s="5"/>
      <c r="R176" s="5"/>
      <c r="S176" s="21">
        <f>(N176 - P176) * N176 * (1 - N176)</f>
        <v>-3.3558602998083338E-2</v>
      </c>
      <c r="T176" s="5"/>
      <c r="U176" s="5">
        <f>S176</f>
        <v>-3.3558602998083338E-2</v>
      </c>
      <c r="V176" s="5"/>
      <c r="W176" s="5">
        <f>N167*U176</f>
        <v>-2.7080725006407434E-2</v>
      </c>
      <c r="X176" s="5">
        <f>N168*U176</f>
        <v>-2.8829733525902651E-2</v>
      </c>
      <c r="Y176" s="5">
        <f>N169 * U176</f>
        <v>-1.2502666689349013E-2</v>
      </c>
      <c r="Z176" s="22"/>
      <c r="AA176" s="6"/>
      <c r="AB176" s="5"/>
      <c r="AC176" s="4"/>
      <c r="AD176" s="55">
        <f>C176</f>
        <v>1.0975860542100928</v>
      </c>
      <c r="AE176" s="56">
        <f t="shared" si="143"/>
        <v>2.4560542004827122</v>
      </c>
      <c r="AF176" s="56">
        <f t="shared" si="144"/>
        <v>-1.0676172850079981</v>
      </c>
      <c r="AG176" s="5"/>
      <c r="AH176" s="5"/>
      <c r="AI176" s="10">
        <f>AO168</f>
        <v>8.6752193121453547E-2</v>
      </c>
      <c r="AJ176" s="5"/>
      <c r="AK176" s="7">
        <f>J176</f>
        <v>-1.2458013257519167</v>
      </c>
      <c r="AL176" s="5"/>
      <c r="AM176" s="10">
        <f>(AD176*AI175 + AE176*AI176 + AF176*AI177) + AK176</f>
        <v>-1.2198514404682053</v>
      </c>
      <c r="AN176" s="5"/>
      <c r="AO176" s="22">
        <f>1 / ( 1 + 2.71828^(-AM176))</f>
        <v>0.227962739758859</v>
      </c>
      <c r="AP176" s="5"/>
      <c r="AQ176" s="10">
        <f>G$8</f>
        <v>0</v>
      </c>
      <c r="AR176" s="5"/>
      <c r="AS176" s="5"/>
      <c r="AT176" s="21">
        <f>(AO176 - AQ176) * AO176 * (1 - AO176)</f>
        <v>4.0120468577928732E-2</v>
      </c>
      <c r="AU176" s="5"/>
      <c r="AV176" s="5">
        <f>AT176</f>
        <v>4.0120468577928732E-2</v>
      </c>
      <c r="AW176" s="5"/>
      <c r="AX176" s="5">
        <f>AO167*AV176</f>
        <v>8.7937192404432419E-3</v>
      </c>
      <c r="AY176" s="5">
        <f>AO168*AV176</f>
        <v>3.4805386381956821E-3</v>
      </c>
      <c r="AZ176" s="5">
        <f>AO169 * AV176</f>
        <v>1.607236397261759E-2</v>
      </c>
      <c r="BA176" s="22"/>
      <c r="BB176" s="5"/>
      <c r="BC176" s="4"/>
      <c r="BD176" s="37">
        <f>J176-($S$9/2)*(U176 + AV176)</f>
        <v>-1.2786106536511437</v>
      </c>
      <c r="BE176" s="5"/>
      <c r="BF176" s="25">
        <f>C176-($S$9/2)*(W176 + AX176)</f>
        <v>1.1890210830399137</v>
      </c>
      <c r="BG176" s="26">
        <f t="shared" si="145"/>
        <v>2.582800174921247</v>
      </c>
      <c r="BH176" s="28">
        <f t="shared" si="146"/>
        <v>-1.085465771424341</v>
      </c>
      <c r="BI176" s="5"/>
      <c r="BJ176" s="6"/>
      <c r="BL176" s="4"/>
      <c r="BM176" s="55">
        <f>BF176</f>
        <v>1.1890210830399137</v>
      </c>
      <c r="BN176" s="56">
        <f t="shared" si="147"/>
        <v>2.582800174921247</v>
      </c>
      <c r="BO176" s="56">
        <f>BH176</f>
        <v>-1.085465771424341</v>
      </c>
      <c r="BP176" s="5"/>
      <c r="BQ176" s="5"/>
      <c r="BR176" s="10">
        <f>BX168</f>
        <v>0.87034535962669179</v>
      </c>
      <c r="BS176" s="5"/>
      <c r="BT176" s="7">
        <f>BD176</f>
        <v>-1.2786106536511437</v>
      </c>
      <c r="BU176" s="5"/>
      <c r="BV176" s="10">
        <f>(BM176*BR175 + BN176*BR176 + BO176*BR177) + BT176</f>
        <v>1.6042303281783388</v>
      </c>
      <c r="BW176" s="5"/>
      <c r="BX176" s="22">
        <f>1 / ( 1 + 2.71828^(-BV176))</f>
        <v>0.83260865129880424</v>
      </c>
      <c r="BY176" s="5"/>
      <c r="BZ176" s="10">
        <f>J$8</f>
        <v>1</v>
      </c>
      <c r="CA176" s="5"/>
      <c r="CB176" s="5"/>
      <c r="CC176" s="21">
        <f>(BX176 - BZ176) * BX176 * (1 - BX176)</f>
        <v>-2.3329580858229056E-2</v>
      </c>
      <c r="CD176" s="5"/>
      <c r="CE176" s="5">
        <f>CC176</f>
        <v>-2.3329580858229056E-2</v>
      </c>
      <c r="CF176" s="5"/>
      <c r="CG176" s="5">
        <f>BX167*CE176</f>
        <v>-1.6810097767181509E-2</v>
      </c>
      <c r="CH176" s="5">
        <f>BX168*CE176</f>
        <v>-2.0304792441995352E-2</v>
      </c>
      <c r="CI176" s="5">
        <f>BX169 * CE176</f>
        <v>-4.7678245351466513E-3</v>
      </c>
      <c r="CJ176" s="22"/>
      <c r="CK176" s="6"/>
      <c r="CL176" s="5"/>
      <c r="CM176" s="4"/>
      <c r="CN176" s="55">
        <f>BF176</f>
        <v>1.1890210830399137</v>
      </c>
      <c r="CO176" s="56">
        <f t="shared" si="149"/>
        <v>2.582800174921247</v>
      </c>
      <c r="CP176" s="56">
        <f t="shared" si="150"/>
        <v>-1.085465771424341</v>
      </c>
      <c r="CQ176" s="5"/>
      <c r="CR176" s="5"/>
      <c r="CS176" s="10">
        <f>CY168</f>
        <v>8.7365892552535976E-2</v>
      </c>
      <c r="CT176" s="5"/>
      <c r="CU176" s="7">
        <f>BD176</f>
        <v>-1.2786106536511437</v>
      </c>
      <c r="CV176" s="5"/>
      <c r="CW176" s="10">
        <f>(CN176*CS175 + CO176*CS176 + CP176*CS177) + CU176</f>
        <v>-1.3697523413322106</v>
      </c>
      <c r="CX176" s="5"/>
      <c r="CY176" s="22">
        <f>1 / ( 1 + 2.71828^(-CW176))</f>
        <v>0.20266001124444419</v>
      </c>
      <c r="CZ176" s="5"/>
      <c r="DA176" s="10">
        <f>M$8</f>
        <v>0</v>
      </c>
      <c r="DB176" s="5"/>
      <c r="DC176" s="5"/>
      <c r="DD176" s="21">
        <f>(CY176 - DA176) * CY176 * (1 - CY176)</f>
        <v>3.2747614591037914E-2</v>
      </c>
      <c r="DE176" s="5"/>
      <c r="DF176" s="5">
        <f>DD176</f>
        <v>3.2747614591037914E-2</v>
      </c>
      <c r="DG176" s="5"/>
      <c r="DH176" s="5">
        <f>CY167*DF176</f>
        <v>9.8179360221055181E-3</v>
      </c>
      <c r="DI176" s="5">
        <f>CY168*DF176</f>
        <v>2.8610245777124779E-3</v>
      </c>
      <c r="DJ176" s="5">
        <f>CY169 * DF176</f>
        <v>2.0311889277186083E-2</v>
      </c>
      <c r="DK176" s="22"/>
      <c r="DL176" s="6"/>
      <c r="DM176" s="4"/>
      <c r="DN176" s="37">
        <f>BT176-($S$9/2)*(CE176 + DF176)</f>
        <v>-1.325700822315188</v>
      </c>
      <c r="DO176" s="5"/>
      <c r="DP176" s="25">
        <f>BM176-($S$9/2)*(CG176 + DH176)</f>
        <v>1.2239818917652936</v>
      </c>
      <c r="DQ176" s="26">
        <f t="shared" si="151"/>
        <v>2.6700190142426612</v>
      </c>
      <c r="DR176" s="28">
        <f t="shared" si="152"/>
        <v>-1.1631860951345381</v>
      </c>
      <c r="DS176" s="5"/>
      <c r="DT176" s="6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</row>
    <row r="177" spans="2:141" x14ac:dyDescent="0.3">
      <c r="B177" s="4"/>
      <c r="C177" s="21"/>
      <c r="D177" s="8" t="s">
        <v>10</v>
      </c>
      <c r="E177" s="5"/>
      <c r="F177" s="5"/>
      <c r="G177" s="5"/>
      <c r="H177" s="10">
        <f>N169</f>
        <v>0.37256219187857992</v>
      </c>
      <c r="I177" s="5"/>
      <c r="J177" s="8" t="s">
        <v>11</v>
      </c>
      <c r="K177" s="5"/>
      <c r="L177" s="8" t="s">
        <v>11</v>
      </c>
      <c r="M177" s="5"/>
      <c r="N177" s="23" t="s">
        <v>11</v>
      </c>
      <c r="O177" s="5"/>
      <c r="P177" s="8" t="s">
        <v>11</v>
      </c>
      <c r="Q177" s="5"/>
      <c r="R177" s="5"/>
      <c r="S177" s="30" t="s">
        <v>11</v>
      </c>
      <c r="T177" s="26"/>
      <c r="U177" s="27" t="s">
        <v>11</v>
      </c>
      <c r="V177" s="26"/>
      <c r="W177" s="26"/>
      <c r="X177" s="27" t="s">
        <v>10</v>
      </c>
      <c r="Y177" s="26"/>
      <c r="Z177" s="28"/>
      <c r="AA177" s="6"/>
      <c r="AB177" s="5"/>
      <c r="AC177" s="4"/>
      <c r="AD177" s="21"/>
      <c r="AE177" s="8" t="s">
        <v>10</v>
      </c>
      <c r="AF177" s="5"/>
      <c r="AG177" s="5"/>
      <c r="AH177" s="5"/>
      <c r="AI177" s="10">
        <f>AO169</f>
        <v>0.40060259868099835</v>
      </c>
      <c r="AJ177" s="5"/>
      <c r="AK177" s="8" t="s">
        <v>11</v>
      </c>
      <c r="AL177" s="5"/>
      <c r="AM177" s="8" t="s">
        <v>11</v>
      </c>
      <c r="AN177" s="5"/>
      <c r="AO177" s="23" t="s">
        <v>11</v>
      </c>
      <c r="AP177" s="5"/>
      <c r="AQ177" s="8" t="s">
        <v>11</v>
      </c>
      <c r="AR177" s="5"/>
      <c r="AS177" s="5"/>
      <c r="AT177" s="30" t="s">
        <v>11</v>
      </c>
      <c r="AU177" s="26"/>
      <c r="AV177" s="27" t="s">
        <v>11</v>
      </c>
      <c r="AW177" s="26"/>
      <c r="AX177" s="26"/>
      <c r="AY177" s="27" t="s">
        <v>10</v>
      </c>
      <c r="AZ177" s="26"/>
      <c r="BA177" s="28"/>
      <c r="BB177" s="5"/>
      <c r="BC177" s="4"/>
      <c r="BD177" s="12" t="s">
        <v>53</v>
      </c>
      <c r="BE177" s="5"/>
      <c r="BF177" s="5"/>
      <c r="BG177" s="12" t="s">
        <v>54</v>
      </c>
      <c r="BH177" s="5"/>
      <c r="BI177" s="5"/>
      <c r="BJ177" s="6"/>
      <c r="BL177" s="4"/>
      <c r="BM177" s="21"/>
      <c r="BN177" s="8" t="s">
        <v>10</v>
      </c>
      <c r="BO177" s="5"/>
      <c r="BP177" s="5"/>
      <c r="BQ177" s="5"/>
      <c r="BR177" s="10">
        <f>BX169</f>
        <v>0.20436820378900608</v>
      </c>
      <c r="BS177" s="5"/>
      <c r="BT177" s="57" t="s">
        <v>11</v>
      </c>
      <c r="BU177" s="5"/>
      <c r="BV177" s="8" t="s">
        <v>11</v>
      </c>
      <c r="BW177" s="5"/>
      <c r="BX177" s="23" t="s">
        <v>11</v>
      </c>
      <c r="BY177" s="5"/>
      <c r="BZ177" s="8" t="s">
        <v>11</v>
      </c>
      <c r="CA177" s="5"/>
      <c r="CB177" s="5"/>
      <c r="CC177" s="30" t="s">
        <v>11</v>
      </c>
      <c r="CD177" s="26"/>
      <c r="CE177" s="27" t="s">
        <v>11</v>
      </c>
      <c r="CF177" s="26"/>
      <c r="CG177" s="26"/>
      <c r="CH177" s="27" t="s">
        <v>10</v>
      </c>
      <c r="CI177" s="26"/>
      <c r="CJ177" s="28"/>
      <c r="CK177" s="6"/>
      <c r="CL177" s="5"/>
      <c r="CM177" s="4"/>
      <c r="CN177" s="21"/>
      <c r="CO177" s="8" t="s">
        <v>10</v>
      </c>
      <c r="CP177" s="5"/>
      <c r="CQ177" s="5"/>
      <c r="CR177" s="5"/>
      <c r="CS177" s="10">
        <f>CY169</f>
        <v>0.62025553710849113</v>
      </c>
      <c r="CT177" s="5"/>
      <c r="CU177" s="8" t="s">
        <v>11</v>
      </c>
      <c r="CV177" s="5"/>
      <c r="CW177" s="8" t="s">
        <v>11</v>
      </c>
      <c r="CX177" s="5"/>
      <c r="CY177" s="23" t="s">
        <v>11</v>
      </c>
      <c r="CZ177" s="5"/>
      <c r="DA177" s="8" t="s">
        <v>11</v>
      </c>
      <c r="DB177" s="5"/>
      <c r="DC177" s="5"/>
      <c r="DD177" s="30" t="s">
        <v>11</v>
      </c>
      <c r="DE177" s="26"/>
      <c r="DF177" s="27" t="s">
        <v>11</v>
      </c>
      <c r="DG177" s="26"/>
      <c r="DH177" s="26"/>
      <c r="DI177" s="27" t="s">
        <v>10</v>
      </c>
      <c r="DJ177" s="26"/>
      <c r="DK177" s="28"/>
      <c r="DL177" s="6"/>
      <c r="DM177" s="4"/>
      <c r="DN177" s="12" t="s">
        <v>53</v>
      </c>
      <c r="DO177" s="5"/>
      <c r="DP177" s="5"/>
      <c r="DQ177" s="12" t="s">
        <v>54</v>
      </c>
      <c r="DR177" s="5"/>
      <c r="DS177" s="5"/>
      <c r="DT177" s="6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</row>
    <row r="178" spans="2:141" x14ac:dyDescent="0.3">
      <c r="B178" s="4"/>
      <c r="C178" s="25"/>
      <c r="D178" s="26"/>
      <c r="E178" s="29"/>
      <c r="F178" s="26"/>
      <c r="G178" s="26"/>
      <c r="H178" s="27" t="s">
        <v>8</v>
      </c>
      <c r="I178" s="26"/>
      <c r="J178" s="27"/>
      <c r="K178" s="26"/>
      <c r="L178" s="27"/>
      <c r="M178" s="26"/>
      <c r="N178" s="28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6"/>
      <c r="AB178" s="5"/>
      <c r="AC178" s="4"/>
      <c r="AD178" s="25"/>
      <c r="AE178" s="26"/>
      <c r="AF178" s="26"/>
      <c r="AG178" s="26"/>
      <c r="AH178" s="26"/>
      <c r="AI178" s="29" t="s">
        <v>51</v>
      </c>
      <c r="AJ178" s="26"/>
      <c r="AK178" s="26"/>
      <c r="AL178" s="26"/>
      <c r="AM178" s="26"/>
      <c r="AN178" s="26"/>
      <c r="AO178" s="28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4"/>
      <c r="BD178" s="5"/>
      <c r="BE178" s="5"/>
      <c r="BF178" s="5"/>
      <c r="BG178" s="5"/>
      <c r="BH178" s="5"/>
      <c r="BI178" s="5"/>
      <c r="BJ178" s="6"/>
      <c r="BL178" s="4"/>
      <c r="BM178" s="25"/>
      <c r="BN178" s="26"/>
      <c r="BO178" s="29"/>
      <c r="BP178" s="26"/>
      <c r="BQ178" s="26"/>
      <c r="BR178" s="27" t="s">
        <v>8</v>
      </c>
      <c r="BS178" s="26"/>
      <c r="BT178" s="27"/>
      <c r="BU178" s="26"/>
      <c r="BV178" s="27"/>
      <c r="BW178" s="26"/>
      <c r="BX178" s="28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6"/>
      <c r="CL178" s="5"/>
      <c r="CM178" s="4"/>
      <c r="CN178" s="25"/>
      <c r="CO178" s="26"/>
      <c r="CP178" s="26"/>
      <c r="CQ178" s="26"/>
      <c r="CR178" s="26"/>
      <c r="CS178" s="29" t="s">
        <v>51</v>
      </c>
      <c r="CT178" s="26"/>
      <c r="CU178" s="26"/>
      <c r="CV178" s="26"/>
      <c r="CW178" s="26"/>
      <c r="CX178" s="26"/>
      <c r="CY178" s="28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6"/>
      <c r="DM178" s="4"/>
      <c r="DN178" s="5"/>
      <c r="DO178" s="5"/>
      <c r="DP178" s="5"/>
      <c r="DQ178" s="5"/>
      <c r="DR178" s="5"/>
      <c r="DS178" s="5"/>
      <c r="DT178" s="6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</row>
    <row r="179" spans="2:141" ht="15" thickBot="1" x14ac:dyDescent="0.35">
      <c r="B179" s="13"/>
      <c r="C179" s="14"/>
      <c r="D179" s="14"/>
      <c r="E179" s="15"/>
      <c r="F179" s="14"/>
      <c r="G179" s="14"/>
      <c r="H179" s="16"/>
      <c r="I179" s="14"/>
      <c r="J179" s="16"/>
      <c r="K179" s="14"/>
      <c r="L179" s="16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7"/>
      <c r="AB179" s="5"/>
      <c r="AC179" s="13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3"/>
      <c r="BD179" s="14"/>
      <c r="BE179" s="14"/>
      <c r="BF179" s="14"/>
      <c r="BG179" s="14"/>
      <c r="BH179" s="14"/>
      <c r="BI179" s="14"/>
      <c r="BJ179" s="17"/>
      <c r="BL179" s="13"/>
      <c r="BM179" s="14"/>
      <c r="BN179" s="14"/>
      <c r="BO179" s="15"/>
      <c r="BP179" s="14"/>
      <c r="BQ179" s="14"/>
      <c r="BR179" s="16"/>
      <c r="BS179" s="14"/>
      <c r="BT179" s="16"/>
      <c r="BU179" s="14"/>
      <c r="BV179" s="16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7"/>
      <c r="CL179" s="5"/>
      <c r="CM179" s="13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7"/>
      <c r="DM179" s="13"/>
      <c r="DN179" s="14"/>
      <c r="DO179" s="14"/>
      <c r="DP179" s="14"/>
      <c r="DQ179" s="14"/>
      <c r="DR179" s="14"/>
      <c r="DS179" s="14"/>
      <c r="DT179" s="17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</row>
    <row r="180" spans="2:141" x14ac:dyDescent="0.3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</row>
    <row r="181" spans="2:141" x14ac:dyDescent="0.3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</row>
    <row r="182" spans="2:141" x14ac:dyDescent="0.3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</row>
    <row r="183" spans="2:141" x14ac:dyDescent="0.3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</row>
    <row r="184" spans="2:141" x14ac:dyDescent="0.3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</row>
    <row r="185" spans="2:141" x14ac:dyDescent="0.3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</row>
    <row r="186" spans="2:141" x14ac:dyDescent="0.3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</row>
    <row r="187" spans="2:141" x14ac:dyDescent="0.3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</row>
    <row r="188" spans="2:141" x14ac:dyDescent="0.3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</row>
    <row r="189" spans="2:141" x14ac:dyDescent="0.3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</row>
    <row r="190" spans="2:141" x14ac:dyDescent="0.3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</row>
    <row r="191" spans="2:141" x14ac:dyDescent="0.3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</row>
    <row r="192" spans="2:141" x14ac:dyDescent="0.3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</row>
    <row r="193" spans="2:141" x14ac:dyDescent="0.3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</row>
  </sheetData>
  <mergeCells count="12">
    <mergeCell ref="BC155:BJ156"/>
    <mergeCell ref="BC15:BJ16"/>
    <mergeCell ref="BC43:BJ44"/>
    <mergeCell ref="DM43:DT44"/>
    <mergeCell ref="BC71:BJ72"/>
    <mergeCell ref="BC99:BJ100"/>
    <mergeCell ref="BC127:BJ128"/>
    <mergeCell ref="DM15:DT16"/>
    <mergeCell ref="DM71:DT72"/>
    <mergeCell ref="DM99:DT100"/>
    <mergeCell ref="DM127:DT128"/>
    <mergeCell ref="DM155:DT15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Chris T</cp:lastModifiedBy>
  <dcterms:created xsi:type="dcterms:W3CDTF">2016-11-04T18:41:35Z</dcterms:created>
  <dcterms:modified xsi:type="dcterms:W3CDTF">2021-10-13T23:54:45Z</dcterms:modified>
</cp:coreProperties>
</file>