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a\djunits\workspace\djutils-stats\doc\"/>
    </mc:Choice>
  </mc:AlternateContent>
  <xr:revisionPtr revIDLastSave="0" documentId="8_{77F8FA1A-1C1A-4DAB-8907-5CF9CBB695B6}" xr6:coauthVersionLast="45" xr6:coauthVersionMax="45" xr10:uidLastSave="{00000000-0000-0000-0000-000000000000}"/>
  <bookViews>
    <workbookView xWindow="-120" yWindow="-120" windowWidth="29040" windowHeight="15840" xr2:uid="{3FE4B002-3878-44EB-9167-6A9B05050F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G14" i="1" s="1"/>
  <c r="C15" i="1"/>
  <c r="G15" i="1" s="1"/>
  <c r="C16" i="1"/>
  <c r="G16" i="1" s="1"/>
  <c r="C17" i="1"/>
  <c r="G17" i="1"/>
  <c r="H17" i="1"/>
  <c r="C18" i="1"/>
  <c r="G18" i="1" s="1"/>
  <c r="C19" i="1"/>
  <c r="G19" i="1" s="1"/>
  <c r="C20" i="1"/>
  <c r="G20" i="1" s="1"/>
  <c r="H20" i="1"/>
  <c r="C21" i="1"/>
  <c r="G21" i="1"/>
  <c r="H21" i="1"/>
  <c r="C22" i="1"/>
  <c r="G22" i="1" s="1"/>
  <c r="C23" i="1"/>
  <c r="G23" i="1" s="1"/>
  <c r="C24" i="1"/>
  <c r="G24" i="1" s="1"/>
  <c r="C25" i="1"/>
  <c r="G25" i="1"/>
  <c r="H25" i="1"/>
  <c r="C26" i="1"/>
  <c r="G26" i="1" s="1"/>
  <c r="C27" i="1"/>
  <c r="G27" i="1" s="1"/>
  <c r="C28" i="1"/>
  <c r="H28" i="1" s="1"/>
  <c r="C29" i="1"/>
  <c r="G29" i="1"/>
  <c r="H29" i="1"/>
  <c r="C30" i="1"/>
  <c r="G30" i="1" s="1"/>
  <c r="C31" i="1"/>
  <c r="G31" i="1" s="1"/>
  <c r="C13" i="1"/>
  <c r="H13" i="1" s="1"/>
  <c r="C11" i="1"/>
  <c r="H11" i="1" s="1"/>
  <c r="C10" i="1"/>
  <c r="G10" i="1" s="1"/>
  <c r="C9" i="1"/>
  <c r="G9" i="1" s="1"/>
  <c r="C8" i="1"/>
  <c r="H8" i="1" s="1"/>
  <c r="C5" i="1"/>
  <c r="G5" i="1" s="1"/>
  <c r="C4" i="1"/>
  <c r="G4" i="1" s="1"/>
  <c r="C3" i="1"/>
  <c r="G3" i="1" s="1"/>
  <c r="C2" i="1"/>
  <c r="H2" i="1" s="1"/>
  <c r="H24" i="1" l="1"/>
  <c r="H16" i="1"/>
  <c r="G28" i="1"/>
  <c r="H15" i="1"/>
  <c r="H31" i="1"/>
  <c r="H27" i="1"/>
  <c r="H23" i="1"/>
  <c r="H19" i="1"/>
  <c r="H14" i="1"/>
  <c r="H30" i="1"/>
  <c r="H26" i="1"/>
  <c r="H22" i="1"/>
  <c r="H18" i="1"/>
  <c r="G13" i="1"/>
  <c r="H4" i="1"/>
  <c r="G11" i="1"/>
  <c r="H3" i="1"/>
  <c r="G8" i="1"/>
  <c r="G2" i="1"/>
  <c r="H10" i="1"/>
  <c r="H5" i="1"/>
  <c r="H9" i="1"/>
</calcChain>
</file>

<file path=xl/sharedStrings.xml><?xml version="1.0" encoding="utf-8"?>
<sst xmlns="http://schemas.openxmlformats.org/spreadsheetml/2006/main" count="56" uniqueCount="6">
  <si>
    <t>CONF.T</t>
  </si>
  <si>
    <t>STDEV.S</t>
  </si>
  <si>
    <t>CONF.NORM</t>
  </si>
  <si>
    <t>STDEV.P</t>
  </si>
  <si>
    <t>n-1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</si>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</sst>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C343-0E81-4D20-9ACB-CF0D9C31E2B6}">
  <dimension ref="A1:H31"/>
  <sheetViews>
    <sheetView tabSelected="1" workbookViewId="0">
      <selection activeCell="G31" sqref="G31:H31"/>
    </sheetView>
  </sheetViews>
  <sheetFormatPr defaultRowHeight="15" x14ac:dyDescent="0.25"/>
  <cols>
    <col min="3" max="3" width="12.85546875" customWidth="1"/>
    <col min="4" max="4" width="12.140625" customWidth="1"/>
    <col min="7" max="7" width="13.85546875" customWidth="1"/>
    <col min="8" max="8" width="13.42578125" customWidth="1"/>
  </cols>
  <sheetData>
    <row r="1" spans="1:8" x14ac:dyDescent="0.25">
      <c r="A1">
        <v>1</v>
      </c>
      <c r="C1" t="s">
        <v>5</v>
      </c>
    </row>
    <row r="2" spans="1:8" x14ac:dyDescent="0.25">
      <c r="A2">
        <v>1.1000000000000001</v>
      </c>
      <c r="C2">
        <f>_xlfn.CONFIDENCE.T(0.05, _xlfn.STDEV.S(A$1:A$11), COUNT(A$1:A$11))</f>
        <v>0.22281388519862758</v>
      </c>
      <c r="D2" t="s">
        <v>0</v>
      </c>
      <c r="E2" t="s">
        <v>1</v>
      </c>
      <c r="G2">
        <f>AVERAGE($A$1:$A$11) - C2</f>
        <v>1.2771861148013723</v>
      </c>
      <c r="H2">
        <f>AVERAGE($A$1:$A$11) + C2</f>
        <v>1.7228138851986277</v>
      </c>
    </row>
    <row r="3" spans="1:8" x14ac:dyDescent="0.25">
      <c r="A3">
        <v>1.2</v>
      </c>
      <c r="C3" s="1">
        <f>_xlfn.CONFIDENCE.NORM(0.05, _xlfn.STDEV.S(A$1:A$11), COUNT(A$1:A$11))</f>
        <v>0.19599639845400549</v>
      </c>
      <c r="D3" s="1" t="s">
        <v>2</v>
      </c>
      <c r="E3" s="1" t="s">
        <v>1</v>
      </c>
      <c r="F3" s="1"/>
      <c r="G3" s="1">
        <f t="shared" ref="G3:G5" si="0">AVERAGE($A$1:$A$11) - C3</f>
        <v>1.3040036015459946</v>
      </c>
      <c r="H3" s="1">
        <f t="shared" ref="H3:H5" si="1">AVERAGE($A$1:$A$11) + C3</f>
        <v>1.6959963984540054</v>
      </c>
    </row>
    <row r="4" spans="1:8" x14ac:dyDescent="0.25">
      <c r="A4">
        <v>1.3</v>
      </c>
      <c r="C4">
        <f>_xlfn.CONFIDENCE.T(0.05, _xlfn.STDEV.P(A$1:A$11), COUNT(A$1:A$11))</f>
        <v>0.21244470390135367</v>
      </c>
      <c r="D4" t="s">
        <v>0</v>
      </c>
      <c r="E4" t="s">
        <v>3</v>
      </c>
      <c r="G4">
        <f t="shared" si="0"/>
        <v>1.2875552960986463</v>
      </c>
      <c r="H4">
        <f t="shared" si="1"/>
        <v>1.7124447039013537</v>
      </c>
    </row>
    <row r="5" spans="1:8" x14ac:dyDescent="0.25">
      <c r="A5">
        <v>1.4</v>
      </c>
      <c r="C5">
        <f>_xlfn.CONFIDENCE.NORM(0.05, _xlfn.STDEV.P(A$1:A$11), COUNT(A$1:A$11))</f>
        <v>0.18687523355276695</v>
      </c>
      <c r="D5" t="s">
        <v>2</v>
      </c>
      <c r="E5" t="s">
        <v>3</v>
      </c>
      <c r="G5">
        <f t="shared" si="0"/>
        <v>1.313124766447233</v>
      </c>
      <c r="H5">
        <f t="shared" si="1"/>
        <v>1.686875233552767</v>
      </c>
    </row>
    <row r="6" spans="1:8" x14ac:dyDescent="0.25">
      <c r="A6">
        <v>1.5</v>
      </c>
    </row>
    <row r="7" spans="1:8" x14ac:dyDescent="0.25">
      <c r="A7">
        <v>1.6</v>
      </c>
      <c r="C7" t="s">
        <v>4</v>
      </c>
    </row>
    <row r="8" spans="1:8" x14ac:dyDescent="0.25">
      <c r="A8">
        <v>1.7</v>
      </c>
      <c r="C8">
        <f>_xlfn.CONFIDENCE.T(0.05, _xlfn.STDEV.S(A$1:A$11), COUNT(A$1:A$11)-1)</f>
        <v>0.2372570448294245</v>
      </c>
      <c r="D8" t="s">
        <v>0</v>
      </c>
      <c r="E8" t="s">
        <v>1</v>
      </c>
      <c r="G8">
        <f>AVERAGE($A$1:$A$11) - C8</f>
        <v>1.2627429551705756</v>
      </c>
      <c r="H8">
        <f>AVERAGE($A$1:$A$11) + C8</f>
        <v>1.7372570448294244</v>
      </c>
    </row>
    <row r="9" spans="1:8" x14ac:dyDescent="0.25">
      <c r="A9">
        <v>1.8</v>
      </c>
      <c r="C9">
        <f>_xlfn.CONFIDENCE.NORM(0.05, _xlfn.STDEV.S(A$1:A$11), COUNT(A$1:A$11)-1)</f>
        <v>0.20556275690804354</v>
      </c>
      <c r="D9" t="s">
        <v>2</v>
      </c>
      <c r="E9" t="s">
        <v>1</v>
      </c>
      <c r="G9">
        <f t="shared" ref="G9:G11" si="2">AVERAGE($A$1:$A$11) - C9</f>
        <v>1.2944372430919564</v>
      </c>
      <c r="H9">
        <f t="shared" ref="H9:H11" si="3">AVERAGE($A$1:$A$11) + C9</f>
        <v>1.7055627569080436</v>
      </c>
    </row>
    <row r="10" spans="1:8" x14ac:dyDescent="0.25">
      <c r="A10">
        <v>1.9</v>
      </c>
      <c r="C10">
        <f>_xlfn.CONFIDENCE.T(0.05, _xlfn.STDEV.P(A$1:A$11), COUNT(A$1:A$11)-1)</f>
        <v>0.22621571627982073</v>
      </c>
      <c r="D10" t="s">
        <v>0</v>
      </c>
      <c r="E10" t="s">
        <v>3</v>
      </c>
      <c r="G10">
        <f t="shared" si="2"/>
        <v>1.2737842837201794</v>
      </c>
      <c r="H10">
        <f t="shared" si="3"/>
        <v>1.7262157162798206</v>
      </c>
    </row>
    <row r="11" spans="1:8" x14ac:dyDescent="0.25">
      <c r="A11">
        <v>2</v>
      </c>
      <c r="C11">
        <f>_xlfn.CONFIDENCE.NORM(0.05, _xlfn.STDEV.P(A$1:A$11), COUNT(A$1:A$11)-1)</f>
        <v>0.19599639845400554</v>
      </c>
      <c r="D11" t="s">
        <v>2</v>
      </c>
      <c r="E11" t="s">
        <v>3</v>
      </c>
      <c r="G11">
        <f t="shared" si="2"/>
        <v>1.3040036015459944</v>
      </c>
      <c r="H11">
        <f t="shared" si="3"/>
        <v>1.6959963984540056</v>
      </c>
    </row>
    <row r="13" spans="1:8" x14ac:dyDescent="0.25">
      <c r="A13">
        <v>0.05</v>
      </c>
      <c r="C13" s="1">
        <f>_xlfn.CONFIDENCE.NORM(A13, _xlfn.STDEV.S(A$1:A$11), COUNT(A$1:A$11))</f>
        <v>0.19599639845400549</v>
      </c>
      <c r="D13" s="1" t="s">
        <v>2</v>
      </c>
      <c r="E13" s="1" t="s">
        <v>1</v>
      </c>
      <c r="F13" s="1"/>
      <c r="G13" s="1">
        <f t="shared" ref="G13" si="4">AVERAGE($A$1:$A$11) - C13</f>
        <v>1.3040036015459946</v>
      </c>
      <c r="H13" s="1">
        <f t="shared" ref="H13" si="5">AVERAGE($A$1:$A$11) + C13</f>
        <v>1.6959963984540054</v>
      </c>
    </row>
    <row r="14" spans="1:8" x14ac:dyDescent="0.25">
      <c r="A14">
        <v>0.1</v>
      </c>
      <c r="C14" s="1">
        <f t="shared" ref="C14:C31" si="6">_xlfn.CONFIDENCE.NORM(A14, _xlfn.STDEV.S(A$1:A$11), COUNT(A$1:A$11))</f>
        <v>0.16448536269514724</v>
      </c>
      <c r="D14" s="1" t="s">
        <v>2</v>
      </c>
      <c r="E14" s="1" t="s">
        <v>1</v>
      </c>
      <c r="F14" s="1"/>
      <c r="G14" s="1">
        <f t="shared" ref="G14:G31" si="7">AVERAGE($A$1:$A$11) - C14</f>
        <v>1.3355146373048528</v>
      </c>
      <c r="H14" s="1">
        <f t="shared" ref="H14:H31" si="8">AVERAGE($A$1:$A$11) + C14</f>
        <v>1.6644853626951472</v>
      </c>
    </row>
    <row r="15" spans="1:8" x14ac:dyDescent="0.25">
      <c r="A15">
        <v>0.15</v>
      </c>
      <c r="C15" s="1">
        <f t="shared" si="6"/>
        <v>0.14395314709384571</v>
      </c>
      <c r="D15" s="1" t="s">
        <v>2</v>
      </c>
      <c r="E15" s="1" t="s">
        <v>1</v>
      </c>
      <c r="F15" s="1"/>
      <c r="G15" s="1">
        <f t="shared" si="7"/>
        <v>1.3560468529061542</v>
      </c>
      <c r="H15" s="1">
        <f t="shared" si="8"/>
        <v>1.6439531470938458</v>
      </c>
    </row>
    <row r="16" spans="1:8" x14ac:dyDescent="0.25">
      <c r="A16">
        <v>0.2</v>
      </c>
      <c r="C16" s="1">
        <f t="shared" si="6"/>
        <v>0.12815515655446014</v>
      </c>
      <c r="D16" s="1" t="s">
        <v>2</v>
      </c>
      <c r="E16" s="1" t="s">
        <v>1</v>
      </c>
      <c r="F16" s="1"/>
      <c r="G16" s="1">
        <f t="shared" si="7"/>
        <v>1.3718448434455399</v>
      </c>
      <c r="H16" s="1">
        <f t="shared" si="8"/>
        <v>1.6281551565544601</v>
      </c>
    </row>
    <row r="17" spans="1:8" x14ac:dyDescent="0.25">
      <c r="A17">
        <v>0.25</v>
      </c>
      <c r="C17" s="1">
        <f t="shared" si="6"/>
        <v>0.1150349380376009</v>
      </c>
      <c r="D17" s="1" t="s">
        <v>2</v>
      </c>
      <c r="E17" s="1" t="s">
        <v>1</v>
      </c>
      <c r="F17" s="1"/>
      <c r="G17" s="1">
        <f t="shared" si="7"/>
        <v>1.384965061962399</v>
      </c>
      <c r="H17" s="1">
        <f t="shared" si="8"/>
        <v>1.615034938037601</v>
      </c>
    </row>
    <row r="18" spans="1:8" x14ac:dyDescent="0.25">
      <c r="A18">
        <v>0.3</v>
      </c>
      <c r="C18" s="1">
        <f t="shared" si="6"/>
        <v>0.10364333894937905</v>
      </c>
      <c r="D18" s="1" t="s">
        <v>2</v>
      </c>
      <c r="E18" s="1" t="s">
        <v>1</v>
      </c>
      <c r="F18" s="1"/>
      <c r="G18" s="1">
        <f t="shared" si="7"/>
        <v>1.3963566610506208</v>
      </c>
      <c r="H18" s="1">
        <f t="shared" si="8"/>
        <v>1.6036433389493792</v>
      </c>
    </row>
    <row r="19" spans="1:8" x14ac:dyDescent="0.25">
      <c r="A19">
        <v>0.35</v>
      </c>
      <c r="C19" s="1">
        <f t="shared" si="6"/>
        <v>9.3458929107348071E-2</v>
      </c>
      <c r="D19" s="1" t="s">
        <v>2</v>
      </c>
      <c r="E19" s="1" t="s">
        <v>1</v>
      </c>
      <c r="F19" s="1"/>
      <c r="G19" s="1">
        <f t="shared" si="7"/>
        <v>1.406541070892652</v>
      </c>
      <c r="H19" s="1">
        <f t="shared" si="8"/>
        <v>1.593458929107348</v>
      </c>
    </row>
    <row r="20" spans="1:8" x14ac:dyDescent="0.25">
      <c r="A20">
        <v>0.4</v>
      </c>
      <c r="C20" s="1">
        <f t="shared" si="6"/>
        <v>8.4162123357291521E-2</v>
      </c>
      <c r="D20" s="1" t="s">
        <v>2</v>
      </c>
      <c r="E20" s="1" t="s">
        <v>1</v>
      </c>
      <c r="F20" s="1"/>
      <c r="G20" s="1">
        <f t="shared" si="7"/>
        <v>1.4158378766427084</v>
      </c>
      <c r="H20" s="1">
        <f t="shared" si="8"/>
        <v>1.5841621233572916</v>
      </c>
    </row>
    <row r="21" spans="1:8" x14ac:dyDescent="0.25">
      <c r="A21">
        <v>0.45</v>
      </c>
      <c r="C21" s="1">
        <f t="shared" si="6"/>
        <v>7.5541502636046962E-2</v>
      </c>
      <c r="D21" s="1" t="s">
        <v>2</v>
      </c>
      <c r="E21" s="1" t="s">
        <v>1</v>
      </c>
      <c r="F21" s="1"/>
      <c r="G21" s="1">
        <f t="shared" si="7"/>
        <v>1.4244584973639531</v>
      </c>
      <c r="H21" s="1">
        <f t="shared" si="8"/>
        <v>1.5755415026360469</v>
      </c>
    </row>
    <row r="22" spans="1:8" x14ac:dyDescent="0.25">
      <c r="A22">
        <v>0.5</v>
      </c>
      <c r="C22" s="1">
        <f t="shared" si="6"/>
        <v>6.744897501960824E-2</v>
      </c>
      <c r="D22" s="1" t="s">
        <v>2</v>
      </c>
      <c r="E22" s="1" t="s">
        <v>1</v>
      </c>
      <c r="F22" s="1"/>
      <c r="G22" s="1">
        <f t="shared" si="7"/>
        <v>1.4325510249803917</v>
      </c>
      <c r="H22" s="1">
        <f t="shared" si="8"/>
        <v>1.5674489750196083</v>
      </c>
    </row>
    <row r="23" spans="1:8" x14ac:dyDescent="0.25">
      <c r="A23">
        <v>0.55000000000000004</v>
      </c>
      <c r="C23" s="1">
        <f t="shared" si="6"/>
        <v>5.9776012604247877E-2</v>
      </c>
      <c r="D23" s="1" t="s">
        <v>2</v>
      </c>
      <c r="E23" s="1" t="s">
        <v>1</v>
      </c>
      <c r="F23" s="1"/>
      <c r="G23" s="1">
        <f t="shared" si="7"/>
        <v>1.4402239873957521</v>
      </c>
      <c r="H23" s="1">
        <f t="shared" si="8"/>
        <v>1.5597760126042479</v>
      </c>
    </row>
    <row r="24" spans="1:8" x14ac:dyDescent="0.25">
      <c r="A24">
        <v>0.6</v>
      </c>
      <c r="C24" s="1">
        <f t="shared" si="6"/>
        <v>5.244005127080411E-2</v>
      </c>
      <c r="D24" s="1" t="s">
        <v>2</v>
      </c>
      <c r="E24" s="1" t="s">
        <v>1</v>
      </c>
      <c r="F24" s="1"/>
      <c r="G24" s="1">
        <f t="shared" si="7"/>
        <v>1.4475599487291959</v>
      </c>
      <c r="H24" s="1">
        <f t="shared" si="8"/>
        <v>1.5524400512708041</v>
      </c>
    </row>
    <row r="25" spans="1:8" x14ac:dyDescent="0.25">
      <c r="A25">
        <v>0.65</v>
      </c>
      <c r="C25" s="1">
        <f t="shared" si="6"/>
        <v>4.5376219016987997E-2</v>
      </c>
      <c r="D25" s="1" t="s">
        <v>2</v>
      </c>
      <c r="E25" s="1" t="s">
        <v>1</v>
      </c>
      <c r="F25" s="1"/>
      <c r="G25" s="1">
        <f t="shared" si="7"/>
        <v>1.454623780983012</v>
      </c>
      <c r="H25" s="1">
        <f t="shared" si="8"/>
        <v>1.545376219016988</v>
      </c>
    </row>
    <row r="26" spans="1:8" x14ac:dyDescent="0.25">
      <c r="A26">
        <v>0.7</v>
      </c>
      <c r="C26" s="1">
        <f t="shared" si="6"/>
        <v>3.8532046640756809E-2</v>
      </c>
      <c r="D26" s="1" t="s">
        <v>2</v>
      </c>
      <c r="E26" s="1" t="s">
        <v>1</v>
      </c>
      <c r="F26" s="1"/>
      <c r="G26" s="1">
        <f t="shared" si="7"/>
        <v>1.4614679533592432</v>
      </c>
      <c r="H26" s="1">
        <f t="shared" si="8"/>
        <v>1.5385320466407568</v>
      </c>
    </row>
    <row r="27" spans="1:8" x14ac:dyDescent="0.25">
      <c r="A27">
        <v>0.75</v>
      </c>
      <c r="C27" s="1">
        <f t="shared" si="6"/>
        <v>3.1863936396437538E-2</v>
      </c>
      <c r="D27" s="1" t="s">
        <v>2</v>
      </c>
      <c r="E27" s="1" t="s">
        <v>1</v>
      </c>
      <c r="F27" s="1"/>
      <c r="G27" s="1">
        <f t="shared" si="7"/>
        <v>1.4681360636035625</v>
      </c>
      <c r="H27" s="1">
        <f t="shared" si="8"/>
        <v>1.5318639363964375</v>
      </c>
    </row>
    <row r="28" spans="1:8" x14ac:dyDescent="0.25">
      <c r="A28">
        <v>0.8</v>
      </c>
      <c r="C28" s="1">
        <f t="shared" si="6"/>
        <v>2.5334710313579992E-2</v>
      </c>
      <c r="D28" s="1" t="s">
        <v>2</v>
      </c>
      <c r="E28" s="1" t="s">
        <v>1</v>
      </c>
      <c r="F28" s="1"/>
      <c r="G28" s="1">
        <f t="shared" si="7"/>
        <v>1.4746652896864201</v>
      </c>
      <c r="H28" s="1">
        <f t="shared" si="8"/>
        <v>1.5253347103135799</v>
      </c>
    </row>
    <row r="29" spans="1:8" x14ac:dyDescent="0.25">
      <c r="A29">
        <v>0.85</v>
      </c>
      <c r="C29" s="1">
        <f t="shared" si="6"/>
        <v>1.8911842627279254E-2</v>
      </c>
      <c r="D29" s="1" t="s">
        <v>2</v>
      </c>
      <c r="E29" s="1" t="s">
        <v>1</v>
      </c>
      <c r="F29" s="1"/>
      <c r="G29" s="1">
        <f t="shared" si="7"/>
        <v>1.4810881573727208</v>
      </c>
      <c r="H29" s="1">
        <f t="shared" si="8"/>
        <v>1.5189118426272792</v>
      </c>
    </row>
    <row r="30" spans="1:8" x14ac:dyDescent="0.25">
      <c r="A30">
        <v>0.9</v>
      </c>
      <c r="C30" s="1">
        <f t="shared" si="6"/>
        <v>1.2566134685507423E-2</v>
      </c>
      <c r="D30" s="1" t="s">
        <v>2</v>
      </c>
      <c r="E30" s="1" t="s">
        <v>1</v>
      </c>
      <c r="F30" s="1"/>
      <c r="G30" s="1">
        <f t="shared" si="7"/>
        <v>1.4874338653144925</v>
      </c>
      <c r="H30" s="1">
        <f t="shared" si="8"/>
        <v>1.5125661346855075</v>
      </c>
    </row>
    <row r="31" spans="1:8" x14ac:dyDescent="0.25">
      <c r="A31">
        <v>0.95</v>
      </c>
      <c r="C31" s="1">
        <f t="shared" si="6"/>
        <v>6.2706777943213887E-3</v>
      </c>
      <c r="D31" s="1" t="s">
        <v>2</v>
      </c>
      <c r="E31" s="1" t="s">
        <v>1</v>
      </c>
      <c r="F31" s="1"/>
      <c r="G31" s="1">
        <f t="shared" si="7"/>
        <v>1.4937293222056787</v>
      </c>
      <c r="H31" s="1">
        <f t="shared" si="8"/>
        <v>1.5062706777943213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alexandv</dc:creator>
  <cp:lastModifiedBy>alexandv</cp:lastModifiedBy>
  <dcterms:created xsi:type="dcterms:W3CDTF">2020-02-28T21:06:13Z</dcterms:created>
  <dcterms:modified xsi:type="dcterms:W3CDTF">2020-02-28T21:28:55Z</dcterms:modified>
</cp:coreProperties>
</file>