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djunits\workspace\djutils-stats\doc\"/>
    </mc:Choice>
  </mc:AlternateContent>
  <xr:revisionPtr revIDLastSave="0" documentId="8_{FF9564D0-38DF-49DD-94D0-D28E44BAB920}" xr6:coauthVersionLast="45" xr6:coauthVersionMax="45" xr10:uidLastSave="{00000000-0000-0000-0000-000000000000}"/>
  <bookViews>
    <workbookView xWindow="31980" yWindow="2025" windowWidth="21600" windowHeight="11385" activeTab="2" xr2:uid="{5E80DFD8-D14E-4510-BCAE-412D5675580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3" l="1"/>
  <c r="H6" i="3" s="1"/>
  <c r="L7" i="3"/>
  <c r="H3" i="3"/>
  <c r="L5" i="3"/>
  <c r="L6" i="3"/>
  <c r="L4" i="3"/>
  <c r="L3" i="3"/>
  <c r="L2" i="3"/>
  <c r="A12" i="3"/>
  <c r="C3" i="3"/>
  <c r="C12" i="3" s="1"/>
  <c r="H2" i="3" s="1"/>
  <c r="C4" i="3"/>
  <c r="C5" i="3"/>
  <c r="C6" i="3"/>
  <c r="C7" i="3"/>
  <c r="C8" i="3"/>
  <c r="C9" i="3"/>
  <c r="C10" i="3"/>
  <c r="C11" i="3"/>
  <c r="C2" i="3"/>
  <c r="D7" i="1"/>
  <c r="D7" i="2"/>
  <c r="D9" i="2"/>
  <c r="D8" i="2"/>
  <c r="D6" i="2"/>
  <c r="D5" i="2"/>
  <c r="D4" i="2"/>
  <c r="D3" i="2"/>
  <c r="D2" i="2"/>
  <c r="D1" i="2"/>
  <c r="D9" i="1"/>
  <c r="D8" i="1"/>
  <c r="D6" i="1"/>
  <c r="D5" i="1"/>
  <c r="D4" i="1"/>
  <c r="D3" i="1"/>
  <c r="D2" i="1"/>
  <c r="D1" i="1"/>
  <c r="E2" i="3" l="1"/>
  <c r="E10" i="3"/>
  <c r="E4" i="3"/>
  <c r="E7" i="3"/>
  <c r="E3" i="3"/>
  <c r="E6" i="3"/>
  <c r="E8" i="3"/>
  <c r="E5" i="3"/>
  <c r="E11" i="3"/>
  <c r="E9" i="3"/>
  <c r="E12" i="3" l="1"/>
  <c r="H4" i="3" s="1"/>
</calcChain>
</file>

<file path=xl/sharedStrings.xml><?xml version="1.0" encoding="utf-8"?>
<sst xmlns="http://schemas.openxmlformats.org/spreadsheetml/2006/main" count="37" uniqueCount="22">
  <si>
    <t>mean</t>
  </si>
  <si>
    <t>var.p</t>
  </si>
  <si>
    <t>var.s</t>
  </si>
  <si>
    <t>stdev.p</t>
  </si>
  <si>
    <t>stdev.s</t>
  </si>
  <si>
    <t>skew.p</t>
  </si>
  <si>
    <t>skew.s</t>
  </si>
  <si>
    <t>kurt (e)</t>
  </si>
  <si>
    <t>N</t>
  </si>
  <si>
    <t>weighted average</t>
  </si>
  <si>
    <t>wi*(xi-mu')^2</t>
  </si>
  <si>
    <t>sum(wi*(xi-mu')^2) / sum(wi)</t>
  </si>
  <si>
    <t>(mu')</t>
  </si>
  <si>
    <t>separate</t>
  </si>
  <si>
    <t>average</t>
  </si>
  <si>
    <t>weighted sample variance</t>
  </si>
  <si>
    <t>weighted sample stdev</t>
  </si>
  <si>
    <t>based on copied values</t>
  </si>
  <si>
    <t>n</t>
  </si>
  <si>
    <t>sum(wi)</t>
  </si>
  <si>
    <t>sum</t>
  </si>
  <si>
    <t>sum(wi*xi)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</si>
</sst>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95C8-64CD-4997-8FD4-C871FD447B67}">
  <dimension ref="A1:D11"/>
  <sheetViews>
    <sheetView workbookViewId="0">
      <selection activeCell="D8" sqref="D8"/>
    </sheetView>
  </sheetViews>
  <sheetFormatPr defaultRowHeight="15" x14ac:dyDescent="0.25"/>
  <cols>
    <col min="4" max="4" width="12.7109375" customWidth="1"/>
  </cols>
  <sheetData>
    <row r="1" spans="1:4" x14ac:dyDescent="0.25">
      <c r="A1">
        <v>1</v>
      </c>
      <c r="C1" t="s">
        <v>0</v>
      </c>
      <c r="D1">
        <f>AVERAGE($A$1:$A$11)</f>
        <v>1.5</v>
      </c>
    </row>
    <row r="2" spans="1:4" x14ac:dyDescent="0.25">
      <c r="A2">
        <v>1.1000000000000001</v>
      </c>
      <c r="C2" t="s">
        <v>1</v>
      </c>
      <c r="D2">
        <f>_xlfn.VAR.P($A$1:$A$11)</f>
        <v>0.10000000000000019</v>
      </c>
    </row>
    <row r="3" spans="1:4" x14ac:dyDescent="0.25">
      <c r="A3">
        <v>1.2</v>
      </c>
      <c r="C3" t="s">
        <v>2</v>
      </c>
      <c r="D3">
        <f>_xlfn.VAR.S($A$1:$A$11)</f>
        <v>0.11000000000000014</v>
      </c>
    </row>
    <row r="4" spans="1:4" x14ac:dyDescent="0.25">
      <c r="A4">
        <v>1.3</v>
      </c>
      <c r="C4" t="s">
        <v>3</v>
      </c>
      <c r="D4">
        <f>_xlfn.STDEV.P($A$1:$A$11)</f>
        <v>0.31622776601683822</v>
      </c>
    </row>
    <row r="5" spans="1:4" x14ac:dyDescent="0.25">
      <c r="A5">
        <v>1.4</v>
      </c>
      <c r="C5" t="s">
        <v>4</v>
      </c>
      <c r="D5">
        <f>_xlfn.STDEV.S($A$1:$A$11)</f>
        <v>0.33166247903554019</v>
      </c>
    </row>
    <row r="6" spans="1:4" x14ac:dyDescent="0.25">
      <c r="A6">
        <v>1.5</v>
      </c>
      <c r="C6" t="s">
        <v>5</v>
      </c>
      <c r="D6">
        <f>_xlfn.SKEW.P($A$1:$A$11)</f>
        <v>-4.0371746350005693E-17</v>
      </c>
    </row>
    <row r="7" spans="1:4" x14ac:dyDescent="0.25">
      <c r="A7">
        <v>1.6</v>
      </c>
      <c r="C7" t="s">
        <v>6</v>
      </c>
      <c r="D7">
        <f>SKEW($A$1:$A$11)</f>
        <v>5.4277570092785429E-17</v>
      </c>
    </row>
    <row r="8" spans="1:4" x14ac:dyDescent="0.25">
      <c r="A8">
        <v>1.7</v>
      </c>
      <c r="C8" t="s">
        <v>7</v>
      </c>
      <c r="D8">
        <f>KURT($A$1:$A$11)</f>
        <v>-1.1999999999999997</v>
      </c>
    </row>
    <row r="9" spans="1:4" x14ac:dyDescent="0.25">
      <c r="A9">
        <v>1.8</v>
      </c>
      <c r="C9" t="s">
        <v>8</v>
      </c>
      <c r="D9">
        <f>COUNT($A$1:$A$11)</f>
        <v>11</v>
      </c>
    </row>
    <row r="10" spans="1:4" x14ac:dyDescent="0.25">
      <c r="A10">
        <v>1.9</v>
      </c>
    </row>
    <row r="11" spans="1:4" x14ac:dyDescent="0.25">
      <c r="A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3FF6-48A2-48E1-9B2F-B94F2F1DF467}">
  <dimension ref="A1:D11"/>
  <sheetViews>
    <sheetView workbookViewId="0">
      <selection activeCell="D10" sqref="D10"/>
    </sheetView>
  </sheetViews>
  <sheetFormatPr defaultRowHeight="15" x14ac:dyDescent="0.25"/>
  <cols>
    <col min="4" max="4" width="12.7109375" customWidth="1"/>
  </cols>
  <sheetData>
    <row r="1" spans="1:4" x14ac:dyDescent="0.25">
      <c r="A1">
        <v>2</v>
      </c>
      <c r="C1" t="s">
        <v>0</v>
      </c>
      <c r="D1">
        <f>AVERAGE($A$1:$A$11)</f>
        <v>3.7272727272727271</v>
      </c>
    </row>
    <row r="2" spans="1:4" x14ac:dyDescent="0.25">
      <c r="A2">
        <v>4</v>
      </c>
      <c r="C2" t="s">
        <v>1</v>
      </c>
      <c r="D2">
        <f>_xlfn.VAR.P($A$1:$A$11)</f>
        <v>4.7438016528925617</v>
      </c>
    </row>
    <row r="3" spans="1:4" x14ac:dyDescent="0.25">
      <c r="A3">
        <v>6</v>
      </c>
      <c r="C3" t="s">
        <v>2</v>
      </c>
      <c r="D3">
        <f>_xlfn.VAR.S($A$1:$A$11)</f>
        <v>5.2181818181818187</v>
      </c>
    </row>
    <row r="4" spans="1:4" x14ac:dyDescent="0.25">
      <c r="A4">
        <v>3</v>
      </c>
      <c r="C4" t="s">
        <v>3</v>
      </c>
      <c r="D4">
        <f>_xlfn.STDEV.P($A$1:$A$11)</f>
        <v>2.1780270092201706</v>
      </c>
    </row>
    <row r="5" spans="1:4" x14ac:dyDescent="0.25">
      <c r="A5">
        <v>2</v>
      </c>
      <c r="C5" t="s">
        <v>4</v>
      </c>
      <c r="D5">
        <f>_xlfn.STDEV.S($A$1:$A$11)</f>
        <v>2.2843339988236875</v>
      </c>
    </row>
    <row r="6" spans="1:4" x14ac:dyDescent="0.25">
      <c r="A6">
        <v>1</v>
      </c>
      <c r="C6" t="s">
        <v>5</v>
      </c>
      <c r="D6">
        <f>_xlfn.SKEW.P($A$1:$A$11)</f>
        <v>1.0903091780242562</v>
      </c>
    </row>
    <row r="7" spans="1:4" x14ac:dyDescent="0.25">
      <c r="A7">
        <v>2</v>
      </c>
      <c r="C7" t="s">
        <v>6</v>
      </c>
      <c r="D7">
        <f>SKEW($A$1:$A$11)</f>
        <v>1.270584347947739</v>
      </c>
    </row>
    <row r="8" spans="1:4" x14ac:dyDescent="0.25">
      <c r="A8">
        <v>3</v>
      </c>
      <c r="C8" t="s">
        <v>7</v>
      </c>
      <c r="D8">
        <f>KURT($A$1:$A$11)</f>
        <v>1.7908436426325451</v>
      </c>
    </row>
    <row r="9" spans="1:4" x14ac:dyDescent="0.25">
      <c r="A9">
        <v>4</v>
      </c>
      <c r="C9" t="s">
        <v>8</v>
      </c>
      <c r="D9">
        <f>COUNT($A$1:$A$11)</f>
        <v>11</v>
      </c>
    </row>
    <row r="10" spans="1:4" x14ac:dyDescent="0.25">
      <c r="A10">
        <v>5</v>
      </c>
    </row>
    <row r="11" spans="1:4" x14ac:dyDescent="0.25">
      <c r="A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484E-D037-476B-AAD9-9E881D995F9A}">
  <dimension ref="A1:M56"/>
  <sheetViews>
    <sheetView tabSelected="1" workbookViewId="0">
      <selection activeCell="G7" sqref="G7"/>
    </sheetView>
  </sheetViews>
  <sheetFormatPr defaultRowHeight="15" x14ac:dyDescent="0.25"/>
  <cols>
    <col min="7" max="7" width="27.42578125" customWidth="1"/>
  </cols>
  <sheetData>
    <row r="1" spans="1:13" x14ac:dyDescent="0.25">
      <c r="E1" t="s">
        <v>10</v>
      </c>
      <c r="G1" t="s">
        <v>11</v>
      </c>
      <c r="J1" t="s">
        <v>13</v>
      </c>
      <c r="L1" t="s">
        <v>17</v>
      </c>
    </row>
    <row r="2" spans="1:13" x14ac:dyDescent="0.25">
      <c r="A2">
        <v>1</v>
      </c>
      <c r="B2">
        <v>10</v>
      </c>
      <c r="C2">
        <f>A2*B2</f>
        <v>10</v>
      </c>
      <c r="E2">
        <f>A2*(B2-$H$2)*(B2-$H$2)</f>
        <v>3600</v>
      </c>
      <c r="G2" t="s">
        <v>9</v>
      </c>
      <c r="H2">
        <f>C12/A12</f>
        <v>70</v>
      </c>
      <c r="I2" t="s">
        <v>12</v>
      </c>
      <c r="J2">
        <v>10</v>
      </c>
      <c r="L2">
        <f>AVERAGE(J:J)</f>
        <v>70</v>
      </c>
      <c r="M2" t="s">
        <v>14</v>
      </c>
    </row>
    <row r="3" spans="1:13" x14ac:dyDescent="0.25">
      <c r="A3">
        <v>2</v>
      </c>
      <c r="B3">
        <v>20</v>
      </c>
      <c r="C3">
        <f t="shared" ref="C3:C11" si="0">A3*B3</f>
        <v>40</v>
      </c>
      <c r="E3">
        <f t="shared" ref="E3:E11" si="1">A3*(B3-$H$2)*(B3-$H$2)</f>
        <v>5000</v>
      </c>
      <c r="G3" t="s">
        <v>15</v>
      </c>
      <c r="H3">
        <f>E12/A12</f>
        <v>600</v>
      </c>
      <c r="J3">
        <v>20</v>
      </c>
      <c r="L3">
        <f>_xlfn.VAR.P(J:J)</f>
        <v>600</v>
      </c>
      <c r="M3" t="s">
        <v>1</v>
      </c>
    </row>
    <row r="4" spans="1:13" x14ac:dyDescent="0.25">
      <c r="A4">
        <v>3</v>
      </c>
      <c r="B4">
        <v>30</v>
      </c>
      <c r="C4">
        <f t="shared" si="0"/>
        <v>90</v>
      </c>
      <c r="E4">
        <f t="shared" si="1"/>
        <v>4800</v>
      </c>
      <c r="G4" t="s">
        <v>16</v>
      </c>
      <c r="H4">
        <f>SQRT(H3)</f>
        <v>24.494897427831781</v>
      </c>
      <c r="J4">
        <v>20</v>
      </c>
      <c r="L4">
        <f>_xlfn.STDEV.P(J:J)</f>
        <v>24.494897427831781</v>
      </c>
      <c r="M4" t="s">
        <v>3</v>
      </c>
    </row>
    <row r="5" spans="1:13" x14ac:dyDescent="0.25">
      <c r="A5">
        <v>4</v>
      </c>
      <c r="B5">
        <v>40</v>
      </c>
      <c r="C5">
        <f t="shared" si="0"/>
        <v>160</v>
      </c>
      <c r="E5">
        <f t="shared" si="1"/>
        <v>3600</v>
      </c>
      <c r="G5" t="s">
        <v>15</v>
      </c>
      <c r="H5">
        <f>H3*(10/9)</f>
        <v>666.66666666666674</v>
      </c>
      <c r="J5">
        <v>30</v>
      </c>
      <c r="L5">
        <f>_xlfn.VAR.S(J:J)</f>
        <v>611.11111111111109</v>
      </c>
      <c r="M5" t="s">
        <v>2</v>
      </c>
    </row>
    <row r="6" spans="1:13" x14ac:dyDescent="0.25">
      <c r="A6">
        <v>5</v>
      </c>
      <c r="B6">
        <v>50</v>
      </c>
      <c r="C6">
        <f t="shared" si="0"/>
        <v>250</v>
      </c>
      <c r="E6">
        <f t="shared" si="1"/>
        <v>2000</v>
      </c>
      <c r="G6" t="s">
        <v>16</v>
      </c>
      <c r="H6">
        <f>SQRT(H5)</f>
        <v>25.819888974716115</v>
      </c>
      <c r="J6">
        <v>30</v>
      </c>
      <c r="L6">
        <f>_xlfn.STDEV.S(J:J)</f>
        <v>24.720661623652209</v>
      </c>
      <c r="M6" t="s">
        <v>4</v>
      </c>
    </row>
    <row r="7" spans="1:13" x14ac:dyDescent="0.25">
      <c r="A7">
        <v>6</v>
      </c>
      <c r="B7">
        <v>60</v>
      </c>
      <c r="C7">
        <f t="shared" si="0"/>
        <v>360</v>
      </c>
      <c r="E7">
        <f t="shared" si="1"/>
        <v>600</v>
      </c>
      <c r="J7">
        <v>30</v>
      </c>
      <c r="L7">
        <f>COUNT(J:J)</f>
        <v>55</v>
      </c>
      <c r="M7" t="s">
        <v>18</v>
      </c>
    </row>
    <row r="8" spans="1:13" x14ac:dyDescent="0.25">
      <c r="A8">
        <v>7</v>
      </c>
      <c r="B8">
        <v>70</v>
      </c>
      <c r="C8">
        <f t="shared" si="0"/>
        <v>490</v>
      </c>
      <c r="E8">
        <f t="shared" si="1"/>
        <v>0</v>
      </c>
      <c r="J8">
        <v>40</v>
      </c>
    </row>
    <row r="9" spans="1:13" x14ac:dyDescent="0.25">
      <c r="A9">
        <v>8</v>
      </c>
      <c r="B9">
        <v>80</v>
      </c>
      <c r="C9">
        <f t="shared" si="0"/>
        <v>640</v>
      </c>
      <c r="E9">
        <f t="shared" si="1"/>
        <v>800</v>
      </c>
      <c r="J9">
        <v>40</v>
      </c>
    </row>
    <row r="10" spans="1:13" x14ac:dyDescent="0.25">
      <c r="A10">
        <v>9</v>
      </c>
      <c r="B10">
        <v>90</v>
      </c>
      <c r="C10">
        <f t="shared" si="0"/>
        <v>810</v>
      </c>
      <c r="E10">
        <f t="shared" si="1"/>
        <v>3600</v>
      </c>
      <c r="J10">
        <v>40</v>
      </c>
    </row>
    <row r="11" spans="1:13" x14ac:dyDescent="0.25">
      <c r="A11" s="1">
        <v>10</v>
      </c>
      <c r="B11" s="1">
        <v>100</v>
      </c>
      <c r="C11" s="1">
        <f t="shared" si="0"/>
        <v>1000</v>
      </c>
      <c r="D11" s="1"/>
      <c r="E11" s="1">
        <f t="shared" si="1"/>
        <v>9000</v>
      </c>
      <c r="J11">
        <v>40</v>
      </c>
    </row>
    <row r="12" spans="1:13" x14ac:dyDescent="0.25">
      <c r="A12">
        <f>SUM(A2:A11)</f>
        <v>55</v>
      </c>
      <c r="C12">
        <f>SUM(C2:C11)</f>
        <v>3850</v>
      </c>
      <c r="E12">
        <f>SUM(E2:E11)</f>
        <v>33000</v>
      </c>
      <c r="J12">
        <v>50</v>
      </c>
    </row>
    <row r="13" spans="1:13" x14ac:dyDescent="0.25">
      <c r="A13" s="2" t="s">
        <v>19</v>
      </c>
      <c r="C13" s="2" t="s">
        <v>21</v>
      </c>
      <c r="E13" s="2" t="s">
        <v>20</v>
      </c>
      <c r="J13">
        <v>50</v>
      </c>
    </row>
    <row r="14" spans="1:13" x14ac:dyDescent="0.25">
      <c r="J14">
        <v>50</v>
      </c>
    </row>
    <row r="15" spans="1:13" x14ac:dyDescent="0.25">
      <c r="J15">
        <v>50</v>
      </c>
    </row>
    <row r="16" spans="1:13" x14ac:dyDescent="0.25">
      <c r="J16">
        <v>50</v>
      </c>
    </row>
    <row r="17" spans="10:10" x14ac:dyDescent="0.25">
      <c r="J17">
        <v>60</v>
      </c>
    </row>
    <row r="18" spans="10:10" x14ac:dyDescent="0.25">
      <c r="J18">
        <v>60</v>
      </c>
    </row>
    <row r="19" spans="10:10" x14ac:dyDescent="0.25">
      <c r="J19">
        <v>60</v>
      </c>
    </row>
    <row r="20" spans="10:10" x14ac:dyDescent="0.25">
      <c r="J20">
        <v>60</v>
      </c>
    </row>
    <row r="21" spans="10:10" x14ac:dyDescent="0.25">
      <c r="J21">
        <v>60</v>
      </c>
    </row>
    <row r="22" spans="10:10" x14ac:dyDescent="0.25">
      <c r="J22">
        <v>60</v>
      </c>
    </row>
    <row r="23" spans="10:10" x14ac:dyDescent="0.25">
      <c r="J23">
        <v>70</v>
      </c>
    </row>
    <row r="24" spans="10:10" x14ac:dyDescent="0.25">
      <c r="J24">
        <v>70</v>
      </c>
    </row>
    <row r="25" spans="10:10" x14ac:dyDescent="0.25">
      <c r="J25">
        <v>70</v>
      </c>
    </row>
    <row r="26" spans="10:10" x14ac:dyDescent="0.25">
      <c r="J26">
        <v>70</v>
      </c>
    </row>
    <row r="27" spans="10:10" x14ac:dyDescent="0.25">
      <c r="J27">
        <v>70</v>
      </c>
    </row>
    <row r="28" spans="10:10" x14ac:dyDescent="0.25">
      <c r="J28">
        <v>70</v>
      </c>
    </row>
    <row r="29" spans="10:10" x14ac:dyDescent="0.25">
      <c r="J29">
        <v>70</v>
      </c>
    </row>
    <row r="30" spans="10:10" x14ac:dyDescent="0.25">
      <c r="J30">
        <v>80</v>
      </c>
    </row>
    <row r="31" spans="10:10" x14ac:dyDescent="0.25">
      <c r="J31">
        <v>80</v>
      </c>
    </row>
    <row r="32" spans="10:10" x14ac:dyDescent="0.25">
      <c r="J32">
        <v>80</v>
      </c>
    </row>
    <row r="33" spans="10:10" x14ac:dyDescent="0.25">
      <c r="J33">
        <v>80</v>
      </c>
    </row>
    <row r="34" spans="10:10" x14ac:dyDescent="0.25">
      <c r="J34">
        <v>80</v>
      </c>
    </row>
    <row r="35" spans="10:10" x14ac:dyDescent="0.25">
      <c r="J35">
        <v>80</v>
      </c>
    </row>
    <row r="36" spans="10:10" x14ac:dyDescent="0.25">
      <c r="J36">
        <v>80</v>
      </c>
    </row>
    <row r="37" spans="10:10" x14ac:dyDescent="0.25">
      <c r="J37">
        <v>80</v>
      </c>
    </row>
    <row r="38" spans="10:10" x14ac:dyDescent="0.25">
      <c r="J38">
        <v>90</v>
      </c>
    </row>
    <row r="39" spans="10:10" x14ac:dyDescent="0.25">
      <c r="J39">
        <v>90</v>
      </c>
    </row>
    <row r="40" spans="10:10" x14ac:dyDescent="0.25">
      <c r="J40">
        <v>90</v>
      </c>
    </row>
    <row r="41" spans="10:10" x14ac:dyDescent="0.25">
      <c r="J41">
        <v>90</v>
      </c>
    </row>
    <row r="42" spans="10:10" x14ac:dyDescent="0.25">
      <c r="J42">
        <v>90</v>
      </c>
    </row>
    <row r="43" spans="10:10" x14ac:dyDescent="0.25">
      <c r="J43">
        <v>90</v>
      </c>
    </row>
    <row r="44" spans="10:10" x14ac:dyDescent="0.25">
      <c r="J44">
        <v>90</v>
      </c>
    </row>
    <row r="45" spans="10:10" x14ac:dyDescent="0.25">
      <c r="J45">
        <v>90</v>
      </c>
    </row>
    <row r="46" spans="10:10" x14ac:dyDescent="0.25">
      <c r="J46">
        <v>90</v>
      </c>
    </row>
    <row r="47" spans="10:10" x14ac:dyDescent="0.25">
      <c r="J47">
        <v>100</v>
      </c>
    </row>
    <row r="48" spans="10:10" x14ac:dyDescent="0.25">
      <c r="J48">
        <v>100</v>
      </c>
    </row>
    <row r="49" spans="10:10" x14ac:dyDescent="0.25">
      <c r="J49">
        <v>100</v>
      </c>
    </row>
    <row r="50" spans="10:10" x14ac:dyDescent="0.25">
      <c r="J50">
        <v>100</v>
      </c>
    </row>
    <row r="51" spans="10:10" x14ac:dyDescent="0.25">
      <c r="J51">
        <v>100</v>
      </c>
    </row>
    <row r="52" spans="10:10" x14ac:dyDescent="0.25">
      <c r="J52">
        <v>100</v>
      </c>
    </row>
    <row r="53" spans="10:10" x14ac:dyDescent="0.25">
      <c r="J53">
        <v>100</v>
      </c>
    </row>
    <row r="54" spans="10:10" x14ac:dyDescent="0.25">
      <c r="J54">
        <v>100</v>
      </c>
    </row>
    <row r="55" spans="10:10" x14ac:dyDescent="0.25">
      <c r="J55">
        <v>100</v>
      </c>
    </row>
    <row r="56" spans="10:10" x14ac:dyDescent="0.25">
      <c r="J56">
        <v>100</v>
      </c>
    </row>
  </sheetData>
  <pageMargins left="0.7" right="0.7" top="0.75" bottom="0.75" header="0.3" footer="0.3"/>
  <ignoredErrors>
    <ignoredError sqref="H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alexandv</dc:creator>
  <cp:lastModifiedBy>alexandv</cp:lastModifiedBy>
  <dcterms:created xsi:type="dcterms:W3CDTF">2020-03-08T01:11:54Z</dcterms:created>
  <dcterms:modified xsi:type="dcterms:W3CDTF">2020-03-08T03:38:58Z</dcterms:modified>
</cp:coreProperties>
</file>