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L-CMZ\var\"/>
    </mc:Choice>
  </mc:AlternateContent>
  <xr:revisionPtr revIDLastSave="0" documentId="13_ncr:9_{A3851E04-31D3-47D7-8540-B0DB970D91F8}" xr6:coauthVersionLast="47" xr6:coauthVersionMax="47" xr10:uidLastSave="{00000000-0000-0000-0000-000000000000}"/>
  <bookViews>
    <workbookView xWindow="1710" yWindow="495" windowWidth="21255" windowHeight="15105" tabRatio="755" firstSheet="1" activeTab="2" xr2:uid="{00000000-000D-0000-FFFF-FFFF00000000}"/>
  </bookViews>
  <sheets>
    <sheet name="datos piezometros" sheetId="1" r:id="rId1"/>
    <sheet name="DR fase 4 - Casagrande" sheetId="2" r:id="rId2"/>
    <sheet name="piscina evaporac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5" i="3" l="1"/>
  <c r="P45" i="3"/>
  <c r="C54" i="2"/>
  <c r="D54" i="2"/>
  <c r="F54" i="2"/>
  <c r="G54" i="2"/>
  <c r="I54" i="2"/>
  <c r="J54" i="2"/>
  <c r="O44" i="3"/>
  <c r="P44" i="3"/>
  <c r="C53" i="2"/>
  <c r="D53" i="2"/>
  <c r="F53" i="2"/>
  <c r="G53" i="2"/>
  <c r="I53" i="2"/>
  <c r="J53" i="2"/>
  <c r="C52" i="2"/>
  <c r="P43" i="3" l="1"/>
  <c r="O43" i="3"/>
  <c r="J52" i="2"/>
  <c r="I52" i="2"/>
  <c r="G52" i="2"/>
  <c r="F52" i="2"/>
  <c r="D52" i="2"/>
  <c r="O42" i="3"/>
  <c r="P42" i="3"/>
  <c r="C51" i="2"/>
  <c r="D51" i="2"/>
  <c r="F51" i="2"/>
  <c r="G51" i="2"/>
  <c r="I51" i="2"/>
  <c r="J51" i="2"/>
  <c r="O41" i="3" l="1"/>
  <c r="P41" i="3"/>
  <c r="C50" i="2"/>
  <c r="D50" i="2"/>
  <c r="F50" i="2"/>
  <c r="G50" i="2"/>
  <c r="I50" i="2"/>
  <c r="J50" i="2"/>
  <c r="J49" i="2"/>
  <c r="P39" i="3"/>
  <c r="P38" i="3"/>
  <c r="P40" i="3"/>
  <c r="O40" i="3"/>
  <c r="C49" i="2"/>
  <c r="D49" i="2"/>
  <c r="F49" i="2"/>
  <c r="G49" i="2"/>
  <c r="I49" i="2"/>
  <c r="O39" i="3"/>
  <c r="C48" i="2"/>
  <c r="D48" i="2"/>
  <c r="F48" i="2"/>
  <c r="G48" i="2"/>
  <c r="I48" i="2"/>
  <c r="J48" i="2"/>
  <c r="G47" i="2"/>
  <c r="J47" i="2"/>
  <c r="D46" i="2"/>
  <c r="P37" i="3"/>
  <c r="O38" i="3"/>
  <c r="O37" i="3"/>
  <c r="C47" i="2"/>
  <c r="D47" i="2"/>
  <c r="F47" i="2"/>
  <c r="I47" i="2"/>
  <c r="C45" i="2"/>
  <c r="D45" i="2"/>
  <c r="F45" i="2"/>
  <c r="G45" i="2"/>
  <c r="I45" i="2"/>
  <c r="J45" i="2"/>
  <c r="C46" i="2"/>
  <c r="F46" i="2"/>
  <c r="G46" i="2"/>
  <c r="I46" i="2"/>
  <c r="J46" i="2"/>
  <c r="P36" i="3"/>
  <c r="O36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M42" i="2"/>
  <c r="M40" i="2"/>
  <c r="J27" i="2"/>
  <c r="J29" i="2"/>
  <c r="J33" i="2"/>
  <c r="J24" i="2"/>
  <c r="J30" i="2"/>
  <c r="J44" i="2"/>
  <c r="J43" i="2"/>
  <c r="J42" i="2"/>
  <c r="J41" i="2"/>
  <c r="J40" i="2"/>
  <c r="J39" i="2"/>
  <c r="J38" i="2"/>
  <c r="J37" i="2"/>
  <c r="J36" i="2"/>
  <c r="J35" i="2"/>
  <c r="J34" i="2"/>
  <c r="G33" i="2"/>
  <c r="G29" i="2"/>
  <c r="G27" i="2"/>
  <c r="G24" i="2"/>
  <c r="G30" i="2"/>
  <c r="G44" i="2"/>
  <c r="G43" i="2"/>
  <c r="G42" i="2"/>
  <c r="G41" i="2"/>
  <c r="G40" i="2"/>
  <c r="G39" i="2"/>
  <c r="G38" i="2"/>
  <c r="G37" i="2"/>
  <c r="G36" i="2"/>
  <c r="G35" i="2"/>
  <c r="G34" i="2"/>
  <c r="D41" i="2"/>
  <c r="D42" i="2"/>
  <c r="D43" i="2"/>
  <c r="D44" i="2"/>
  <c r="D40" i="2"/>
  <c r="J31" i="2"/>
  <c r="G31" i="2"/>
  <c r="O35" i="3"/>
  <c r="C44" i="2"/>
  <c r="F44" i="2"/>
  <c r="I44" i="2"/>
  <c r="O34" i="3"/>
  <c r="I43" i="2"/>
  <c r="F43" i="2"/>
  <c r="C43" i="2"/>
  <c r="O40" i="2" l="1"/>
  <c r="L42" i="2"/>
  <c r="L40" i="2"/>
  <c r="L39" i="2"/>
  <c r="I42" i="2"/>
  <c r="I41" i="2"/>
  <c r="I40" i="2"/>
  <c r="I39" i="2"/>
  <c r="I38" i="2"/>
  <c r="I37" i="2"/>
  <c r="I36" i="2"/>
  <c r="I35" i="2"/>
  <c r="I34" i="2"/>
  <c r="I33" i="2"/>
  <c r="I30" i="2"/>
  <c r="I29" i="2"/>
  <c r="I27" i="2"/>
  <c r="I24" i="2"/>
  <c r="I23" i="2"/>
  <c r="F42" i="2"/>
  <c r="F41" i="2"/>
  <c r="F40" i="2"/>
  <c r="F39" i="2"/>
  <c r="F38" i="2"/>
  <c r="F37" i="2"/>
  <c r="F36" i="2"/>
  <c r="F35" i="2"/>
  <c r="F34" i="2"/>
  <c r="F33" i="2"/>
  <c r="F30" i="2"/>
  <c r="F29" i="2"/>
  <c r="F27" i="2"/>
  <c r="F24" i="2"/>
  <c r="F23" i="2"/>
  <c r="C40" i="2"/>
  <c r="C41" i="2"/>
  <c r="C42" i="2"/>
  <c r="C39" i="2"/>
  <c r="O19" i="3" l="1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18" i="3"/>
  <c r="AH25" i="2" l="1"/>
  <c r="AH26" i="2"/>
  <c r="AH27" i="2"/>
  <c r="AH28" i="2"/>
  <c r="AH29" i="2"/>
  <c r="AH30" i="2"/>
  <c r="AH31" i="2"/>
  <c r="AH32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H41" i="2"/>
  <c r="AH42" i="2"/>
  <c r="D16" i="3"/>
  <c r="AH40" i="2" l="1"/>
  <c r="AH39" i="2" l="1"/>
  <c r="I31" i="2" l="1"/>
  <c r="N16" i="3" l="1"/>
  <c r="L16" i="3"/>
  <c r="J16" i="3"/>
  <c r="H16" i="3"/>
  <c r="F16" i="3"/>
  <c r="B16" i="3"/>
  <c r="F31" i="2"/>
  <c r="AH38" i="2"/>
  <c r="AH37" i="2"/>
  <c r="AH36" i="2"/>
  <c r="AH35" i="2"/>
  <c r="AH34" i="2"/>
  <c r="AH33" i="2"/>
  <c r="AH24" i="2"/>
  <c r="AG24" i="2"/>
  <c r="AH23" i="2"/>
  <c r="AG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tc={F15787FA-03E3-483E-A08F-288CC6B5A822}</author>
    <author>tc={4FB41315-57B6-44F2-9744-79F9C6070311}</author>
    <author>tc={EFFDF513-15C6-468F-9FAD-0216CA7F5639}</author>
    <author>tc={D45C0103-E1CD-409B-8ECB-0E607B6A4F19}</author>
    <author>tc={CE26303F-8D35-4ACA-ABBB-E8787BDCAC3F}</author>
    <author>tc={976BA47B-6FC8-4ED1-BAB1-3775F458DE15}</author>
  </authors>
  <commentList>
    <comment ref="H1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  <comment ref="H13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  <comment ref="H14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  <comment ref="H15" authorId="3" shapeId="0" xr:uid="{00000000-0006-0000-0000-000004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  <comment ref="H16" authorId="4" shapeId="0" xr:uid="{00000000-0006-0000-0000-000005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  <comment ref="H17" authorId="5" shapeId="0" xr:uid="{00000000-0006-0000-0000-00000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en planilla "Monitoreo_Pz_Corona y Aguas Abajo"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tc={B752E247-9B0D-4AA7-9AD7-54F93224C5EB}</author>
    <author>tc={B36B9DF3-F09A-4B03-9C15-7EB5944AF50E}</author>
    <author>tc={68B44ACF-AE18-4723-B30A-781624D683E3}</author>
    <author>tc={6C0CA4B3-9EF5-43B4-AB2A-81873A4828C9}</author>
    <author>tc={0175194B-B105-458F-BB10-BD2E2BB396F8}</author>
    <author>tc={2E7FDD2B-9C43-4A6C-BF4F-061127958826}</author>
    <author>tc={E71A1F8F-53D0-4B78-A9C2-7F29BD14A4CE}</author>
    <author>tc={0FBDF558-7BAF-4296-B0F7-1FB35C9FC70B}</author>
  </authors>
  <commentList>
    <comment ref="E2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cota indicada por Joaquin Sepulveda CMZ</t>
      </text>
    </comment>
    <comment ref="E3" authorId="1" shapeId="0" xr:uid="{00000000-0006-0000-01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asumido a partir de cota de boca de piezometros ubicados al pie del muro</t>
      </text>
    </comment>
    <comment ref="D22" authorId="2" shapeId="0" xr:uid="{00000000-0006-0000-01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positivos (negativos) indican ascenso (descenso) del nivel de agua respecto al mes anterior.</t>
      </text>
    </comment>
    <comment ref="G22" authorId="3" shapeId="0" xr:uid="{00000000-0006-0000-0100-000004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positivos (negativos) indican ascenso (descenso) del nivel de agua respecto al mes anterior.</t>
      </text>
    </comment>
    <comment ref="J22" authorId="4" shapeId="0" xr:uid="{00000000-0006-0000-0100-000005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positivos (negativos) indican ascenso (descenso) del nivel de agua respecto al mes anterior.</t>
      </text>
    </comment>
    <comment ref="M22" authorId="5" shapeId="0" xr:uid="{00000000-0006-0000-0100-00000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positivos (negativos) indican ascenso (descenso) del nivel de agua respecto al mes anterior.</t>
      </text>
    </comment>
    <comment ref="N40" authorId="6" shapeId="0" xr:uid="{00000000-0006-0000-0100-000007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descarta medicion</t>
      </text>
    </comment>
    <comment ref="R42" authorId="7" shapeId="0" xr:uid="{00000000-0006-0000-0100-000008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pudo medir con pozómetro al estar tapado en la base del tubo metálico (tomado de ppt Julio 2021)</t>
      </text>
    </comment>
  </commentList>
</comments>
</file>

<file path=xl/sharedStrings.xml><?xml version="1.0" encoding="utf-8"?>
<sst xmlns="http://schemas.openxmlformats.org/spreadsheetml/2006/main" count="874" uniqueCount="99">
  <si>
    <t>DEPOSITO DE RELAVES FASE 4</t>
  </si>
  <si>
    <t>Piezometro</t>
  </si>
  <si>
    <t>Ubicación</t>
  </si>
  <si>
    <t xml:space="preserve">Coordenadas </t>
  </si>
  <si>
    <t>Cota de boca
 (msnm)</t>
  </si>
  <si>
    <t>Longitud total
 (m)</t>
  </si>
  <si>
    <t>estado operacional</t>
  </si>
  <si>
    <t>N</t>
  </si>
  <si>
    <t>E</t>
  </si>
  <si>
    <t>PA-1</t>
  </si>
  <si>
    <t>Pie muro</t>
  </si>
  <si>
    <t>3073,1</t>
  </si>
  <si>
    <t>33,2</t>
  </si>
  <si>
    <t>Acceso c/ línea vida</t>
  </si>
  <si>
    <t>PA-2</t>
  </si>
  <si>
    <t>3070,7</t>
  </si>
  <si>
    <t>39,6</t>
  </si>
  <si>
    <t>Operativo</t>
  </si>
  <si>
    <t>PA-3</t>
  </si>
  <si>
    <t>3065,4</t>
  </si>
  <si>
    <t>31,9</t>
  </si>
  <si>
    <t>PA-4</t>
  </si>
  <si>
    <t>44,2</t>
  </si>
  <si>
    <t>PA-5</t>
  </si>
  <si>
    <t>3072,7</t>
  </si>
  <si>
    <t>31,2</t>
  </si>
  <si>
    <t>PA-6</t>
  </si>
  <si>
    <t>3079,3</t>
  </si>
  <si>
    <t>31,3</t>
  </si>
  <si>
    <t>PZ-2</t>
  </si>
  <si>
    <t>3063,6</t>
  </si>
  <si>
    <t>13,9</t>
  </si>
  <si>
    <t>PZ-2-4</t>
  </si>
  <si>
    <t>3071,3</t>
  </si>
  <si>
    <t>16,5</t>
  </si>
  <si>
    <r>
      <t>Operativo</t>
    </r>
    <r>
      <rPr>
        <vertAlign val="superscript"/>
        <sz val="10"/>
        <color rgb="FF000000"/>
        <rFont val="Arial"/>
        <family val="2"/>
      </rPr>
      <t>(*)</t>
    </r>
  </si>
  <si>
    <t>PZ-3</t>
  </si>
  <si>
    <t>Coronamiento muro</t>
  </si>
  <si>
    <t>3095,5</t>
  </si>
  <si>
    <t>31,6</t>
  </si>
  <si>
    <t>POZO PIEZOMETRICO PTR-C01</t>
  </si>
  <si>
    <t>PZ-4</t>
  </si>
  <si>
    <t>3095,7</t>
  </si>
  <si>
    <t>9,2</t>
  </si>
  <si>
    <t>POZO PIEZOMETRICO PTR-C06</t>
  </si>
  <si>
    <t>PZ-5</t>
  </si>
  <si>
    <t>37,4</t>
  </si>
  <si>
    <t>POZO PIEZOMETRICO PTR-C02</t>
  </si>
  <si>
    <t>PZ-6</t>
  </si>
  <si>
    <t>34,3</t>
  </si>
  <si>
    <t>POZO PIEZOMETRICO PTR-C03</t>
  </si>
  <si>
    <t>PZ-7</t>
  </si>
  <si>
    <t>3095,4</t>
  </si>
  <si>
    <t>33,9</t>
  </si>
  <si>
    <t>POZO PIEZOMETRICO PTR-C04</t>
  </si>
  <si>
    <t>PZ-8</t>
  </si>
  <si>
    <t>3095,8</t>
  </si>
  <si>
    <t>POZO PIEZOMETRICO PTR-C05</t>
  </si>
  <si>
    <t>PISCINA EVAPORACION</t>
  </si>
  <si>
    <t>Aguas abajo piscina</t>
  </si>
  <si>
    <t>29,5</t>
  </si>
  <si>
    <t>3011,7</t>
  </si>
  <si>
    <t>12,2</t>
  </si>
  <si>
    <t>Muro</t>
  </si>
  <si>
    <t>3029,7</t>
  </si>
  <si>
    <t>11,9</t>
  </si>
  <si>
    <t>PZ-5A</t>
  </si>
  <si>
    <t>3029,8</t>
  </si>
  <si>
    <t>22,4</t>
  </si>
  <si>
    <t>3018,5</t>
  </si>
  <si>
    <t>15,0</t>
  </si>
  <si>
    <t>PA-7</t>
  </si>
  <si>
    <t>3024,4</t>
  </si>
  <si>
    <t>31,8</t>
  </si>
  <si>
    <t>PA-8</t>
  </si>
  <si>
    <t>3025,2</t>
  </si>
  <si>
    <t>101,3</t>
  </si>
  <si>
    <t>coronamiento</t>
  </si>
  <si>
    <t>msnm</t>
  </si>
  <si>
    <t>base</t>
  </si>
  <si>
    <t>Nombre</t>
  </si>
  <si>
    <t>Cota boca tubo
 (msnm)</t>
  </si>
  <si>
    <t>longitud (m)</t>
  </si>
  <si>
    <t>Fecha</t>
  </si>
  <si>
    <t>nivel agua
(m)</t>
  </si>
  <si>
    <t>nivel agua
(m.s.n.m.)</t>
  </si>
  <si>
    <t>dif. lectura anterior
(m)</t>
  </si>
  <si>
    <t>base muro</t>
  </si>
  <si>
    <t>coronamiento muro</t>
  </si>
  <si>
    <t>Seco</t>
  </si>
  <si>
    <t>seco</t>
  </si>
  <si>
    <t>sin medicion</t>
  </si>
  <si>
    <t xml:space="preserve"> PZ-3 </t>
  </si>
  <si>
    <t xml:space="preserve"> PZ-4</t>
  </si>
  <si>
    <t xml:space="preserve"> PZ-5</t>
  </si>
  <si>
    <t xml:space="preserve"> PZ-5A</t>
  </si>
  <si>
    <t xml:space="preserve"> PZ-6</t>
  </si>
  <si>
    <t xml:space="preserve"> PA-7</t>
  </si>
  <si>
    <t xml:space="preserve"> PA-8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</si>
</sst>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" fontId="3" fillId="2" borderId="4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/>
    <xf numFmtId="0" fontId="7" fillId="0" borderId="8" xfId="0" applyFont="1" applyBorder="1" applyAlignment="1">
      <alignment horizontal="center"/>
    </xf>
    <xf numFmtId="0" fontId="3" fillId="2" borderId="1" xfId="0" applyFont="1" applyFill="1" applyBorder="1"/>
    <xf numFmtId="164" fontId="3" fillId="2" borderId="0" xfId="0" applyNumberFormat="1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2" borderId="0" xfId="0" applyFont="1" applyFill="1"/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FF"/>
      <color rgb="FFFF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6248906386702"/>
          <c:y val="3.6000050964503226E-2"/>
          <c:w val="0.71849828667249915"/>
          <c:h val="0.70452172645086042"/>
        </c:manualLayout>
      </c:layout>
      <c:lineChart>
        <c:grouping val="standard"/>
        <c:varyColors val="0"/>
        <c:ser>
          <c:idx val="2"/>
          <c:order val="0"/>
          <c:tx>
            <c:strRef>
              <c:f>'DR fase 4 - Casagrande'!$B$21:$C$21</c:f>
              <c:strCache>
                <c:ptCount val="1"/>
                <c:pt idx="0">
                  <c:v>PA-2</c:v>
                </c:pt>
              </c:strCache>
            </c:strRef>
          </c:tx>
          <c:marker>
            <c:symbol val="diamond"/>
            <c:size val="5"/>
          </c:marker>
          <c:cat>
            <c:numRef>
              <c:f>'DR fase 4 - Casagrande'!$A$23:$A$54</c:f>
              <c:numCache>
                <c:formatCode>mmm\-yy</c:formatCode>
                <c:ptCount val="30"/>
                <c:pt idx="0">
                  <c:v>43853</c:v>
                </c:pt>
                <c:pt idx="1">
                  <c:v>43888</c:v>
                </c:pt>
                <c:pt idx="2">
                  <c:v>43917</c:v>
                </c:pt>
                <c:pt idx="3">
                  <c:v>43948</c:v>
                </c:pt>
                <c:pt idx="4">
                  <c:v>43978</c:v>
                </c:pt>
                <c:pt idx="5">
                  <c:v>44009</c:v>
                </c:pt>
                <c:pt idx="6">
                  <c:v>44030</c:v>
                </c:pt>
                <c:pt idx="7">
                  <c:v>44056</c:v>
                </c:pt>
                <c:pt idx="8">
                  <c:v>44104</c:v>
                </c:pt>
                <c:pt idx="9">
                  <c:v>44110</c:v>
                </c:pt>
                <c:pt idx="10">
                  <c:v>44136</c:v>
                </c:pt>
                <c:pt idx="11">
                  <c:v>44167</c:v>
                </c:pt>
                <c:pt idx="12">
                  <c:v>44219</c:v>
                </c:pt>
                <c:pt idx="13">
                  <c:v>44250</c:v>
                </c:pt>
                <c:pt idx="14">
                  <c:v>44278</c:v>
                </c:pt>
                <c:pt idx="15">
                  <c:v>44309</c:v>
                </c:pt>
                <c:pt idx="16">
                  <c:v>44337</c:v>
                </c:pt>
                <c:pt idx="17">
                  <c:v>44365</c:v>
                </c:pt>
                <c:pt idx="18">
                  <c:v>44393</c:v>
                </c:pt>
                <c:pt idx="19">
                  <c:v>44424</c:v>
                </c:pt>
                <c:pt idx="20">
                  <c:v>44469</c:v>
                </c:pt>
                <c:pt idx="21">
                  <c:v>44483</c:v>
                </c:pt>
                <c:pt idx="22">
                  <c:v>44514</c:v>
                </c:pt>
                <c:pt idx="23">
                  <c:v>44544</c:v>
                </c:pt>
                <c:pt idx="24">
                  <c:v>44575</c:v>
                </c:pt>
                <c:pt idx="25">
                  <c:v>44606</c:v>
                </c:pt>
                <c:pt idx="26">
                  <c:v>44634</c:v>
                </c:pt>
                <c:pt idx="27">
                  <c:v>44665</c:v>
                </c:pt>
                <c:pt idx="28">
                  <c:v>44695</c:v>
                </c:pt>
                <c:pt idx="29">
                  <c:v>44726</c:v>
                </c:pt>
              </c:numCache>
            </c:numRef>
          </c:cat>
          <c:val>
            <c:numRef>
              <c:f>'DR fase 4 - Casagrande'!$C$23:$C$54</c:f>
              <c:numCache>
                <c:formatCode>0.0</c:formatCode>
                <c:ptCount val="30"/>
                <c:pt idx="14">
                  <c:v>3041.1</c:v>
                </c:pt>
                <c:pt idx="15">
                  <c:v>3042.08</c:v>
                </c:pt>
                <c:pt idx="16">
                  <c:v>3039.8799999999997</c:v>
                </c:pt>
                <c:pt idx="17">
                  <c:v>3041.33</c:v>
                </c:pt>
                <c:pt idx="18">
                  <c:v>3038.54</c:v>
                </c:pt>
                <c:pt idx="19">
                  <c:v>3036.81</c:v>
                </c:pt>
                <c:pt idx="20">
                  <c:v>3040.0899999999997</c:v>
                </c:pt>
                <c:pt idx="21">
                  <c:v>3038.3399999999997</c:v>
                </c:pt>
                <c:pt idx="22">
                  <c:v>3036.1699999999996</c:v>
                </c:pt>
                <c:pt idx="23">
                  <c:v>3036.81</c:v>
                </c:pt>
                <c:pt idx="24">
                  <c:v>3035.81</c:v>
                </c:pt>
                <c:pt idx="25">
                  <c:v>3036.85</c:v>
                </c:pt>
                <c:pt idx="26">
                  <c:v>3036.64</c:v>
                </c:pt>
                <c:pt idx="27">
                  <c:v>3036.73</c:v>
                </c:pt>
                <c:pt idx="28">
                  <c:v>3035.9399999999996</c:v>
                </c:pt>
                <c:pt idx="29">
                  <c:v>3037.3799999999997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83-4C76-873D-E628B9842C29}"/>
            </c:ext>
          </c:extLst>
        </c:ser>
        <c:ser>
          <c:idx val="0"/>
          <c:order val="1"/>
          <c:tx>
            <c:strRef>
              <c:f>'DR fase 4 - Casagrande'!$E$21</c:f>
              <c:strCache>
                <c:ptCount val="1"/>
                <c:pt idx="0">
                  <c:v>PA-3</c:v>
                </c:pt>
              </c:strCache>
            </c:strRef>
          </c:tx>
          <c:marker>
            <c:symbol val="diamond"/>
            <c:size val="5"/>
          </c:marker>
          <c:cat>
            <c:numRef>
              <c:f>'DR fase 4 - Casagrande'!$A$23:$A$54</c:f>
              <c:numCache>
                <c:formatCode>mmm\-yy</c:formatCode>
                <c:ptCount val="30"/>
                <c:pt idx="0">
                  <c:v>43853</c:v>
                </c:pt>
                <c:pt idx="1">
                  <c:v>43888</c:v>
                </c:pt>
                <c:pt idx="2">
                  <c:v>43917</c:v>
                </c:pt>
                <c:pt idx="3">
                  <c:v>43948</c:v>
                </c:pt>
                <c:pt idx="4">
                  <c:v>43978</c:v>
                </c:pt>
                <c:pt idx="5">
                  <c:v>44009</c:v>
                </c:pt>
                <c:pt idx="6">
                  <c:v>44030</c:v>
                </c:pt>
                <c:pt idx="7">
                  <c:v>44056</c:v>
                </c:pt>
                <c:pt idx="8">
                  <c:v>44104</c:v>
                </c:pt>
                <c:pt idx="9">
                  <c:v>44110</c:v>
                </c:pt>
                <c:pt idx="10">
                  <c:v>44136</c:v>
                </c:pt>
                <c:pt idx="11">
                  <c:v>44167</c:v>
                </c:pt>
                <c:pt idx="12">
                  <c:v>44219</c:v>
                </c:pt>
                <c:pt idx="13">
                  <c:v>44250</c:v>
                </c:pt>
                <c:pt idx="14">
                  <c:v>44278</c:v>
                </c:pt>
                <c:pt idx="15">
                  <c:v>44309</c:v>
                </c:pt>
                <c:pt idx="16">
                  <c:v>44337</c:v>
                </c:pt>
                <c:pt idx="17">
                  <c:v>44365</c:v>
                </c:pt>
                <c:pt idx="18">
                  <c:v>44393</c:v>
                </c:pt>
                <c:pt idx="19">
                  <c:v>44424</c:v>
                </c:pt>
                <c:pt idx="20">
                  <c:v>44469</c:v>
                </c:pt>
                <c:pt idx="21">
                  <c:v>44483</c:v>
                </c:pt>
                <c:pt idx="22">
                  <c:v>44514</c:v>
                </c:pt>
                <c:pt idx="23">
                  <c:v>44544</c:v>
                </c:pt>
                <c:pt idx="24">
                  <c:v>44575</c:v>
                </c:pt>
                <c:pt idx="25">
                  <c:v>44606</c:v>
                </c:pt>
                <c:pt idx="26">
                  <c:v>44634</c:v>
                </c:pt>
                <c:pt idx="27">
                  <c:v>44665</c:v>
                </c:pt>
                <c:pt idx="28">
                  <c:v>44695</c:v>
                </c:pt>
                <c:pt idx="29">
                  <c:v>44726</c:v>
                </c:pt>
              </c:numCache>
            </c:numRef>
          </c:cat>
          <c:val>
            <c:numRef>
              <c:f>'DR fase 4 - Casagrande'!$F$23:$F$54</c:f>
              <c:numCache>
                <c:formatCode>0.0</c:formatCode>
                <c:ptCount val="30"/>
                <c:pt idx="0">
                  <c:v>3040.85</c:v>
                </c:pt>
                <c:pt idx="1">
                  <c:v>3041.65</c:v>
                </c:pt>
                <c:pt idx="4">
                  <c:v>3041.55</c:v>
                </c:pt>
                <c:pt idx="6">
                  <c:v>3038.14</c:v>
                </c:pt>
                <c:pt idx="7">
                  <c:v>3037.46</c:v>
                </c:pt>
                <c:pt idx="9">
                  <c:v>3037.9</c:v>
                </c:pt>
                <c:pt idx="10">
                  <c:v>3039.2000000000003</c:v>
                </c:pt>
                <c:pt idx="11">
                  <c:v>3039.08</c:v>
                </c:pt>
                <c:pt idx="12">
                  <c:v>3036.25</c:v>
                </c:pt>
                <c:pt idx="13">
                  <c:v>3036.4</c:v>
                </c:pt>
                <c:pt idx="14">
                  <c:v>3042.35</c:v>
                </c:pt>
                <c:pt idx="15">
                  <c:v>3042.5</c:v>
                </c:pt>
                <c:pt idx="16">
                  <c:v>3038.94</c:v>
                </c:pt>
                <c:pt idx="17">
                  <c:v>3042.2000000000003</c:v>
                </c:pt>
                <c:pt idx="18" formatCode="General">
                  <c:v>3037.6</c:v>
                </c:pt>
                <c:pt idx="19">
                  <c:v>3038.4500000000003</c:v>
                </c:pt>
                <c:pt idx="20">
                  <c:v>3040.8</c:v>
                </c:pt>
                <c:pt idx="21" formatCode="General">
                  <c:v>3038.4</c:v>
                </c:pt>
                <c:pt idx="22">
                  <c:v>3036.76</c:v>
                </c:pt>
                <c:pt idx="23">
                  <c:v>3037.4500000000003</c:v>
                </c:pt>
                <c:pt idx="24">
                  <c:v>3036.07</c:v>
                </c:pt>
                <c:pt idx="25">
                  <c:v>3035.83</c:v>
                </c:pt>
                <c:pt idx="26">
                  <c:v>3036.9</c:v>
                </c:pt>
                <c:pt idx="27">
                  <c:v>3037.17</c:v>
                </c:pt>
                <c:pt idx="28">
                  <c:v>3037.1800000000003</c:v>
                </c:pt>
                <c:pt idx="29">
                  <c:v>3036.5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83-4C76-873D-E628B9842C29}"/>
            </c:ext>
          </c:extLst>
        </c:ser>
        <c:ser>
          <c:idx val="1"/>
          <c:order val="2"/>
          <c:tx>
            <c:strRef>
              <c:f>'DR fase 4 - Casagrande'!$H$21:$I$21</c:f>
              <c:strCache>
                <c:ptCount val="1"/>
                <c:pt idx="0">
                  <c:v>PA-4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'DR fase 4 - Casagrande'!$A$23:$A$54</c:f>
              <c:numCache>
                <c:formatCode>mmm\-yy</c:formatCode>
                <c:ptCount val="30"/>
                <c:pt idx="0">
                  <c:v>43853</c:v>
                </c:pt>
                <c:pt idx="1">
                  <c:v>43888</c:v>
                </c:pt>
                <c:pt idx="2">
                  <c:v>43917</c:v>
                </c:pt>
                <c:pt idx="3">
                  <c:v>43948</c:v>
                </c:pt>
                <c:pt idx="4">
                  <c:v>43978</c:v>
                </c:pt>
                <c:pt idx="5">
                  <c:v>44009</c:v>
                </c:pt>
                <c:pt idx="6">
                  <c:v>44030</c:v>
                </c:pt>
                <c:pt idx="7">
                  <c:v>44056</c:v>
                </c:pt>
                <c:pt idx="8">
                  <c:v>44104</c:v>
                </c:pt>
                <c:pt idx="9">
                  <c:v>44110</c:v>
                </c:pt>
                <c:pt idx="10">
                  <c:v>44136</c:v>
                </c:pt>
                <c:pt idx="11">
                  <c:v>44167</c:v>
                </c:pt>
                <c:pt idx="12">
                  <c:v>44219</c:v>
                </c:pt>
                <c:pt idx="13">
                  <c:v>44250</c:v>
                </c:pt>
                <c:pt idx="14">
                  <c:v>44278</c:v>
                </c:pt>
                <c:pt idx="15">
                  <c:v>44309</c:v>
                </c:pt>
                <c:pt idx="16">
                  <c:v>44337</c:v>
                </c:pt>
                <c:pt idx="17">
                  <c:v>44365</c:v>
                </c:pt>
                <c:pt idx="18">
                  <c:v>44393</c:v>
                </c:pt>
                <c:pt idx="19">
                  <c:v>44424</c:v>
                </c:pt>
                <c:pt idx="20">
                  <c:v>44469</c:v>
                </c:pt>
                <c:pt idx="21">
                  <c:v>44483</c:v>
                </c:pt>
                <c:pt idx="22">
                  <c:v>44514</c:v>
                </c:pt>
                <c:pt idx="23">
                  <c:v>44544</c:v>
                </c:pt>
                <c:pt idx="24">
                  <c:v>44575</c:v>
                </c:pt>
                <c:pt idx="25">
                  <c:v>44606</c:v>
                </c:pt>
                <c:pt idx="26">
                  <c:v>44634</c:v>
                </c:pt>
                <c:pt idx="27">
                  <c:v>44665</c:v>
                </c:pt>
                <c:pt idx="28">
                  <c:v>44695</c:v>
                </c:pt>
                <c:pt idx="29">
                  <c:v>44726</c:v>
                </c:pt>
              </c:numCache>
            </c:numRef>
          </c:cat>
          <c:val>
            <c:numRef>
              <c:f>'DR fase 4 - Casagrande'!$I$23:$I$54</c:f>
              <c:numCache>
                <c:formatCode>0.0</c:formatCode>
                <c:ptCount val="30"/>
                <c:pt idx="0">
                  <c:v>3036.65</c:v>
                </c:pt>
                <c:pt idx="1">
                  <c:v>3037.3</c:v>
                </c:pt>
                <c:pt idx="4">
                  <c:v>3036.1</c:v>
                </c:pt>
                <c:pt idx="6">
                  <c:v>3034.69</c:v>
                </c:pt>
                <c:pt idx="7">
                  <c:v>3033.9700000000003</c:v>
                </c:pt>
                <c:pt idx="9">
                  <c:v>3034.19</c:v>
                </c:pt>
                <c:pt idx="10">
                  <c:v>3033.78</c:v>
                </c:pt>
                <c:pt idx="11">
                  <c:v>3033.82</c:v>
                </c:pt>
                <c:pt idx="12">
                  <c:v>3032.7400000000002</c:v>
                </c:pt>
                <c:pt idx="13">
                  <c:v>3029.87</c:v>
                </c:pt>
                <c:pt idx="14">
                  <c:v>3029.87</c:v>
                </c:pt>
                <c:pt idx="15">
                  <c:v>3032.4</c:v>
                </c:pt>
                <c:pt idx="16">
                  <c:v>3031.4100000000003</c:v>
                </c:pt>
                <c:pt idx="17">
                  <c:v>3032.4</c:v>
                </c:pt>
                <c:pt idx="18">
                  <c:v>3030.88</c:v>
                </c:pt>
                <c:pt idx="19">
                  <c:v>3029.84</c:v>
                </c:pt>
                <c:pt idx="20">
                  <c:v>3031.57</c:v>
                </c:pt>
                <c:pt idx="21">
                  <c:v>3030.4</c:v>
                </c:pt>
                <c:pt idx="22">
                  <c:v>3031.38</c:v>
                </c:pt>
                <c:pt idx="23">
                  <c:v>3030.36</c:v>
                </c:pt>
                <c:pt idx="24">
                  <c:v>3029.67</c:v>
                </c:pt>
                <c:pt idx="25">
                  <c:v>3032.54</c:v>
                </c:pt>
                <c:pt idx="26">
                  <c:v>3029.9</c:v>
                </c:pt>
                <c:pt idx="27">
                  <c:v>3029.8</c:v>
                </c:pt>
                <c:pt idx="28">
                  <c:v>3029.54</c:v>
                </c:pt>
                <c:pt idx="29">
                  <c:v>3030.26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83-4C76-873D-E628B9842C29}"/>
            </c:ext>
          </c:extLst>
        </c:ser>
        <c:ser>
          <c:idx val="3"/>
          <c:order val="3"/>
          <c:tx>
            <c:strRef>
              <c:f>'DR fase 4 - Casagrande'!$K$21:$L$21</c:f>
              <c:strCache>
                <c:ptCount val="1"/>
                <c:pt idx="0">
                  <c:v>PA-5</c:v>
                </c:pt>
              </c:strCache>
            </c:strRef>
          </c:tx>
          <c:marker>
            <c:symbol val="diamond"/>
            <c:size val="5"/>
          </c:marker>
          <c:cat>
            <c:numRef>
              <c:f>'DR fase 4 - Casagrande'!$A$23:$A$54</c:f>
              <c:numCache>
                <c:formatCode>mmm\-yy</c:formatCode>
                <c:ptCount val="30"/>
                <c:pt idx="0">
                  <c:v>43853</c:v>
                </c:pt>
                <c:pt idx="1">
                  <c:v>43888</c:v>
                </c:pt>
                <c:pt idx="2">
                  <c:v>43917</c:v>
                </c:pt>
                <c:pt idx="3">
                  <c:v>43948</c:v>
                </c:pt>
                <c:pt idx="4">
                  <c:v>43978</c:v>
                </c:pt>
                <c:pt idx="5">
                  <c:v>44009</c:v>
                </c:pt>
                <c:pt idx="6">
                  <c:v>44030</c:v>
                </c:pt>
                <c:pt idx="7">
                  <c:v>44056</c:v>
                </c:pt>
                <c:pt idx="8">
                  <c:v>44104</c:v>
                </c:pt>
                <c:pt idx="9">
                  <c:v>44110</c:v>
                </c:pt>
                <c:pt idx="10">
                  <c:v>44136</c:v>
                </c:pt>
                <c:pt idx="11">
                  <c:v>44167</c:v>
                </c:pt>
                <c:pt idx="12">
                  <c:v>44219</c:v>
                </c:pt>
                <c:pt idx="13">
                  <c:v>44250</c:v>
                </c:pt>
                <c:pt idx="14">
                  <c:v>44278</c:v>
                </c:pt>
                <c:pt idx="15">
                  <c:v>44309</c:v>
                </c:pt>
                <c:pt idx="16">
                  <c:v>44337</c:v>
                </c:pt>
                <c:pt idx="17">
                  <c:v>44365</c:v>
                </c:pt>
                <c:pt idx="18">
                  <c:v>44393</c:v>
                </c:pt>
                <c:pt idx="19">
                  <c:v>44424</c:v>
                </c:pt>
                <c:pt idx="20">
                  <c:v>44469</c:v>
                </c:pt>
                <c:pt idx="21">
                  <c:v>44483</c:v>
                </c:pt>
                <c:pt idx="22">
                  <c:v>44514</c:v>
                </c:pt>
                <c:pt idx="23">
                  <c:v>44544</c:v>
                </c:pt>
                <c:pt idx="24">
                  <c:v>44575</c:v>
                </c:pt>
                <c:pt idx="25">
                  <c:v>44606</c:v>
                </c:pt>
                <c:pt idx="26">
                  <c:v>44634</c:v>
                </c:pt>
                <c:pt idx="27">
                  <c:v>44665</c:v>
                </c:pt>
                <c:pt idx="28">
                  <c:v>44695</c:v>
                </c:pt>
                <c:pt idx="29">
                  <c:v>44726</c:v>
                </c:pt>
              </c:numCache>
            </c:numRef>
          </c:cat>
          <c:val>
            <c:numRef>
              <c:f>'DR fase 4 - Casagrande'!$L$23:$L$54</c:f>
              <c:numCache>
                <c:formatCode>0.0</c:formatCode>
                <c:ptCount val="30"/>
                <c:pt idx="14">
                  <c:v>3043.6</c:v>
                </c:pt>
                <c:pt idx="15">
                  <c:v>3043.9199999999996</c:v>
                </c:pt>
                <c:pt idx="17">
                  <c:v>3041.9199999999996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83-4C76-873D-E628B9842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594392"/>
        <c:axId val="356594784"/>
      </c:lineChart>
      <c:dateAx>
        <c:axId val="35659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Fecha</a:t>
                </a:r>
              </a:p>
            </c:rich>
          </c:tx>
          <c:layout>
            <c:manualLayout>
              <c:xMode val="edge"/>
              <c:yMode val="edge"/>
              <c:x val="0.44217172704454644"/>
              <c:y val="0.92437326402160902"/>
            </c:manualLayout>
          </c:layout>
          <c:overlay val="0"/>
        </c:title>
        <c:numFmt formatCode="[$-409]mmm\-yy;@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5659478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356594784"/>
        <c:scaling>
          <c:orientation val="minMax"/>
          <c:max val="30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Cota nivel de agua (msnm)</a:t>
                </a:r>
              </a:p>
            </c:rich>
          </c:tx>
          <c:layout>
            <c:manualLayout>
              <c:xMode val="edge"/>
              <c:yMode val="edge"/>
              <c:x val="1.3934279254697125E-2"/>
              <c:y val="0.1103831291921842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56594392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85932292847703873"/>
          <c:y val="0.14419896542058455"/>
          <c:w val="0.11503660726619698"/>
          <c:h val="0.46454934638024614"/>
        </c:manualLayout>
      </c:layout>
      <c:overlay val="0"/>
      <c:txPr>
        <a:bodyPr rot="0" vert="horz"/>
        <a:lstStyle/>
        <a:p>
          <a:pPr>
            <a:defRPr/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7843137254902"/>
          <c:y val="3.3286944444444445E-2"/>
          <c:w val="0.74496413996154676"/>
          <c:h val="0.7065314759908472"/>
        </c:manualLayout>
      </c:layout>
      <c:lineChart>
        <c:grouping val="standard"/>
        <c:varyColors val="0"/>
        <c:ser>
          <c:idx val="3"/>
          <c:order val="0"/>
          <c:tx>
            <c:strRef>
              <c:f>'piscina evaporacion'!$N$16:$O$16</c:f>
              <c:strCache>
                <c:ptCount val="1"/>
                <c:pt idx="0">
                  <c:v> PA-8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'piscina evaporacion'!$A$18:$A$45</c:f>
              <c:numCache>
                <c:formatCode>mmm\-yy</c:formatCode>
                <c:ptCount val="28"/>
                <c:pt idx="0">
                  <c:v>43853</c:v>
                </c:pt>
                <c:pt idx="1">
                  <c:v>43888</c:v>
                </c:pt>
                <c:pt idx="2">
                  <c:v>43978</c:v>
                </c:pt>
                <c:pt idx="3">
                  <c:v>44030</c:v>
                </c:pt>
                <c:pt idx="4">
                  <c:v>44056</c:v>
                </c:pt>
                <c:pt idx="5">
                  <c:v>44073</c:v>
                </c:pt>
                <c:pt idx="6">
                  <c:v>44110</c:v>
                </c:pt>
                <c:pt idx="7">
                  <c:v>44136</c:v>
                </c:pt>
                <c:pt idx="8">
                  <c:v>44167</c:v>
                </c:pt>
                <c:pt idx="9">
                  <c:v>44166</c:v>
                </c:pt>
                <c:pt idx="10">
                  <c:v>44219</c:v>
                </c:pt>
                <c:pt idx="11">
                  <c:v>44250</c:v>
                </c:pt>
                <c:pt idx="12">
                  <c:v>44278</c:v>
                </c:pt>
                <c:pt idx="13">
                  <c:v>44309</c:v>
                </c:pt>
                <c:pt idx="14">
                  <c:v>44337</c:v>
                </c:pt>
                <c:pt idx="15">
                  <c:v>44365</c:v>
                </c:pt>
                <c:pt idx="16">
                  <c:v>44393</c:v>
                </c:pt>
                <c:pt idx="17">
                  <c:v>44424</c:v>
                </c:pt>
                <c:pt idx="18">
                  <c:v>44469</c:v>
                </c:pt>
                <c:pt idx="19">
                  <c:v>44483</c:v>
                </c:pt>
                <c:pt idx="20">
                  <c:v>44528</c:v>
                </c:pt>
                <c:pt idx="21">
                  <c:v>44558</c:v>
                </c:pt>
                <c:pt idx="22">
                  <c:v>44589</c:v>
                </c:pt>
                <c:pt idx="23">
                  <c:v>44620</c:v>
                </c:pt>
                <c:pt idx="24">
                  <c:v>44651</c:v>
                </c:pt>
                <c:pt idx="25">
                  <c:v>44681</c:v>
                </c:pt>
                <c:pt idx="26">
                  <c:v>44712</c:v>
                </c:pt>
                <c:pt idx="27">
                  <c:v>44742</c:v>
                </c:pt>
              </c:numCache>
            </c:numRef>
          </c:cat>
          <c:val>
            <c:numRef>
              <c:f>'piscina evaporacion'!$O$18:$O$45</c:f>
              <c:numCache>
                <c:formatCode>0.0</c:formatCode>
                <c:ptCount val="28"/>
                <c:pt idx="0">
                  <c:v>2969.04</c:v>
                </c:pt>
                <c:pt idx="1">
                  <c:v>2969.04</c:v>
                </c:pt>
                <c:pt idx="2">
                  <c:v>2968.1499999999996</c:v>
                </c:pt>
                <c:pt idx="3">
                  <c:v>2968.1499999999996</c:v>
                </c:pt>
                <c:pt idx="4">
                  <c:v>2968.1499999999996</c:v>
                </c:pt>
                <c:pt idx="5">
                  <c:v>2967.68</c:v>
                </c:pt>
                <c:pt idx="6">
                  <c:v>2966.97</c:v>
                </c:pt>
                <c:pt idx="7">
                  <c:v>2966.46</c:v>
                </c:pt>
                <c:pt idx="8">
                  <c:v>2965.95</c:v>
                </c:pt>
                <c:pt idx="9">
                  <c:v>2965.8999999999996</c:v>
                </c:pt>
                <c:pt idx="10">
                  <c:v>2965.3999999999996</c:v>
                </c:pt>
                <c:pt idx="11">
                  <c:v>2960.0499999999997</c:v>
                </c:pt>
                <c:pt idx="12">
                  <c:v>2960.85</c:v>
                </c:pt>
                <c:pt idx="13">
                  <c:v>2958.5</c:v>
                </c:pt>
                <c:pt idx="14">
                  <c:v>2956.96</c:v>
                </c:pt>
                <c:pt idx="15">
                  <c:v>2958</c:v>
                </c:pt>
                <c:pt idx="16">
                  <c:v>2963.46</c:v>
                </c:pt>
                <c:pt idx="17">
                  <c:v>2957.3999999999996</c:v>
                </c:pt>
                <c:pt idx="18">
                  <c:v>2957.3399999999997</c:v>
                </c:pt>
                <c:pt idx="19">
                  <c:v>2955.5</c:v>
                </c:pt>
                <c:pt idx="20">
                  <c:v>2956.3599999999997</c:v>
                </c:pt>
                <c:pt idx="21">
                  <c:v>2956.39</c:v>
                </c:pt>
                <c:pt idx="22">
                  <c:v>2955.1099999999997</c:v>
                </c:pt>
                <c:pt idx="23">
                  <c:v>2960.39</c:v>
                </c:pt>
                <c:pt idx="24">
                  <c:v>2953.2799999999997</c:v>
                </c:pt>
                <c:pt idx="25">
                  <c:v>2952.5699999999997</c:v>
                </c:pt>
                <c:pt idx="26">
                  <c:v>2951.8599999999997</c:v>
                </c:pt>
                <c:pt idx="27">
                  <c:v>2948.7599999999998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7E-42D7-A21C-40AE57F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594392"/>
        <c:axId val="356594784"/>
      </c:lineChart>
      <c:dateAx>
        <c:axId val="356594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L" b="1"/>
                  <a:t>Fecha medición</a:t>
                </a:r>
              </a:p>
            </c:rich>
          </c:tx>
          <c:layout>
            <c:manualLayout>
              <c:xMode val="edge"/>
              <c:yMode val="edge"/>
              <c:x val="0.40412004548408059"/>
              <c:y val="0.94552154724818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AR"/>
            </a:p>
          </c:txPr>
        </c:title>
        <c:numFmt formatCode="[$-409]mmm\-yy;@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56594784"/>
        <c:crosses val="autoZero"/>
        <c:auto val="1"/>
        <c:lblOffset val="100"/>
        <c:baseTimeUnit val="months"/>
        <c:majorUnit val="2"/>
        <c:majorTimeUnit val="months"/>
      </c:dateAx>
      <c:valAx>
        <c:axId val="356594784"/>
        <c:scaling>
          <c:orientation val="minMax"/>
          <c:max val="2975"/>
          <c:min val="29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L" b="1"/>
                  <a:t>cota</a:t>
                </a:r>
                <a:r>
                  <a:rPr lang="es-CL" b="1" baseline="0"/>
                  <a:t> nivel de agua</a:t>
                </a:r>
                <a:r>
                  <a:rPr lang="es-CL" b="1"/>
                  <a:t> (m.s.n.m.)</a:t>
                </a:r>
              </a:p>
            </c:rich>
          </c:tx>
          <c:layout>
            <c:manualLayout>
              <c:xMode val="edge"/>
              <c:yMode val="edge"/>
              <c:x val="8.0781568970545344E-3"/>
              <c:y val="0.13396302519723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A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5659439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17418300653591"/>
          <c:y val="0.15983694444444443"/>
          <c:w val="0.13513513071895422"/>
          <c:h val="0.47757305555555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</xdr:colOff>
      <xdr:row>2</xdr:row>
      <xdr:rowOff>160020</xdr:rowOff>
    </xdr:from>
    <xdr:to>
      <xdr:col>16</xdr:col>
      <xdr:colOff>142875</xdr:colOff>
      <xdr:row>17</xdr:row>
      <xdr:rowOff>60960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CA37305-3A03-450A-A66F-AB1DFBEDC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949190" y="66674"/>
    <xdr:ext cx="5486400" cy="27432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6DDCA-DF51-4D4D-95CC-E8A6C4AC99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an Paul Posch" id="{B870A506-07F0-41BA-88FF-A144522D77EE}" userId="S::jposch@srk.cl::98b779a4-b6a2-4b90-bb1f-c712e1c6823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2" dT="2021-07-20T23:22:54.69" personId="{B870A506-07F0-41BA-88FF-A144522D77EE}" id="{F15787FA-03E3-483E-A08F-288CC6B5A822}">
    <text>datos en planilla "Monitoreo_Pz_Corona y Aguas Abajo"</text>
  </threadedComment>
  <threadedComment ref="H13" dT="2021-07-20T23:23:08.82" personId="{B870A506-07F0-41BA-88FF-A144522D77EE}" id="{4FB41315-57B6-44F2-9744-79F9C6070311}">
    <text>datos en planilla "Monitoreo_Pz_Corona y Aguas Abajo"</text>
  </threadedComment>
  <threadedComment ref="H14" dT="2021-07-20T23:23:12.85" personId="{B870A506-07F0-41BA-88FF-A144522D77EE}" id="{EFFDF513-15C6-468F-9FAD-0216CA7F5639}">
    <text>datos en planilla "Monitoreo_Pz_Corona y Aguas Abajo"</text>
  </threadedComment>
  <threadedComment ref="H15" dT="2021-07-20T23:23:16.53" personId="{B870A506-07F0-41BA-88FF-A144522D77EE}" id="{D45C0103-E1CD-409B-8ECB-0E607B6A4F19}">
    <text>datos en planilla "Monitoreo_Pz_Corona y Aguas Abajo"</text>
  </threadedComment>
  <threadedComment ref="H16" dT="2021-07-20T23:23:19.72" personId="{B870A506-07F0-41BA-88FF-A144522D77EE}" id="{CE26303F-8D35-4ACA-ABBB-E8787BDCAC3F}">
    <text>datos en planilla "Monitoreo_Pz_Corona y Aguas Abajo"</text>
  </threadedComment>
  <threadedComment ref="H17" dT="2021-07-20T23:23:23.56" personId="{B870A506-07F0-41BA-88FF-A144522D77EE}" id="{976BA47B-6FC8-4ED1-BAB1-3775F458DE15}">
    <text>datos en planilla "Monitoreo_Pz_Corona y Aguas Abajo"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1-03-02T17:22:07.20" personId="{B870A506-07F0-41BA-88FF-A144522D77EE}" id="{B752E247-9B0D-4AA7-9AD7-54F93224C5EB}">
    <text>cota indicada por Joaquin Sepulveda CMZ</text>
  </threadedComment>
  <threadedComment ref="E3" dT="2021-03-02T17:21:51.01" personId="{B870A506-07F0-41BA-88FF-A144522D77EE}" id="{B36B9DF3-F09A-4B03-9C15-7EB5944AF50E}">
    <text>asumido a partir de cota de boca de piezometros ubicados al pie del muro</text>
  </threadedComment>
  <threadedComment ref="D22" dT="2021-09-02T16:41:48.17" personId="{B870A506-07F0-41BA-88FF-A144522D77EE}" id="{68B44ACF-AE18-4723-B30A-781624D683E3}">
    <text>Valores positivos (negativos) indican ascenso (descenso) del nivel de agua respecto al mes anterior.</text>
  </threadedComment>
  <threadedComment ref="G22" dT="2021-09-02T16:41:48.17" personId="{B870A506-07F0-41BA-88FF-A144522D77EE}" id="{6C0CA4B3-9EF5-43B4-AB2A-81873A4828C9}">
    <text>Valores positivos (negativos) indican ascenso (descenso) del nivel de agua respecto al mes anterior.</text>
  </threadedComment>
  <threadedComment ref="J22" dT="2021-09-02T16:41:48.17" personId="{B870A506-07F0-41BA-88FF-A144522D77EE}" id="{0175194B-B105-458F-BB10-BD2E2BB396F8}">
    <text>Valores positivos (negativos) indican ascenso (descenso) del nivel de agua respecto al mes anterior.</text>
  </threadedComment>
  <threadedComment ref="M22" dT="2021-09-02T16:41:48.17" personId="{B870A506-07F0-41BA-88FF-A144522D77EE}" id="{2E7FDD2B-9C43-4A6C-BF4F-061127958826}">
    <text>Valores positivos (negativos) indican ascenso (descenso) del nivel de agua respecto al mes anterior.</text>
  </threadedComment>
  <threadedComment ref="N40" dT="2021-06-07T21:16:44.39" personId="{B870A506-07F0-41BA-88FF-A144522D77EE}" id="{E71A1F8F-53D0-4B78-A9C2-7F29BD14A4CE}">
    <text>se descarta medicion</text>
  </threadedComment>
  <threadedComment ref="R42" dT="2021-07-20T23:15:37.78" personId="{B870A506-07F0-41BA-88FF-A144522D77EE}" id="{0FBDF558-7BAF-4296-B0F7-1FB35C9FC70B}">
    <text>no se pudo medir con pozómetro al estar tapado en la base del tubo metálico (tomado de ppt Julio 2021)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I21" sqref="I21"/>
    </sheetView>
  </sheetViews>
  <sheetFormatPr baseColWidth="10" defaultColWidth="11.42578125" defaultRowHeight="15" x14ac:dyDescent="0.25"/>
  <cols>
    <col min="2" max="2" width="17.140625" bestFit="1" customWidth="1"/>
    <col min="3" max="3" width="14" customWidth="1"/>
    <col min="6" max="6" width="12.28515625" customWidth="1"/>
    <col min="7" max="7" width="17.5703125" bestFit="1" customWidth="1"/>
    <col min="8" max="8" width="26.140625" bestFit="1" customWidth="1"/>
  </cols>
  <sheetData>
    <row r="1" spans="1:10" x14ac:dyDescent="0.25">
      <c r="A1" s="32" t="s">
        <v>0</v>
      </c>
    </row>
    <row r="2" spans="1:10" x14ac:dyDescent="0.25">
      <c r="A2" s="44" t="s">
        <v>1</v>
      </c>
      <c r="B2" s="45" t="s">
        <v>2</v>
      </c>
      <c r="C2" s="48" t="s">
        <v>3</v>
      </c>
      <c r="D2" s="48"/>
      <c r="E2" s="44" t="s">
        <v>4</v>
      </c>
      <c r="F2" s="44" t="s">
        <v>5</v>
      </c>
      <c r="G2" s="44" t="s">
        <v>6</v>
      </c>
    </row>
    <row r="3" spans="1:10" x14ac:dyDescent="0.25">
      <c r="A3" s="44"/>
      <c r="B3" s="45"/>
      <c r="C3" s="27" t="s">
        <v>7</v>
      </c>
      <c r="D3" s="27" t="s">
        <v>8</v>
      </c>
      <c r="E3" s="45"/>
      <c r="F3" s="45"/>
      <c r="G3" s="45"/>
    </row>
    <row r="4" spans="1:10" x14ac:dyDescent="0.25">
      <c r="A4" s="30" t="s">
        <v>9</v>
      </c>
      <c r="B4" s="30" t="s">
        <v>10</v>
      </c>
      <c r="C4" s="30">
        <v>7327575</v>
      </c>
      <c r="D4" s="30">
        <v>496229</v>
      </c>
      <c r="E4" s="30" t="s">
        <v>11</v>
      </c>
      <c r="F4" s="30" t="s">
        <v>12</v>
      </c>
      <c r="G4" s="30" t="s">
        <v>13</v>
      </c>
      <c r="I4" s="26"/>
      <c r="J4" s="26"/>
    </row>
    <row r="5" spans="1:10" x14ac:dyDescent="0.25">
      <c r="A5" s="30" t="s">
        <v>14</v>
      </c>
      <c r="B5" s="30" t="s">
        <v>10</v>
      </c>
      <c r="C5" s="30">
        <v>7327363</v>
      </c>
      <c r="D5" s="30">
        <v>496782</v>
      </c>
      <c r="E5" s="30" t="s">
        <v>15</v>
      </c>
      <c r="F5" s="30" t="s">
        <v>16</v>
      </c>
      <c r="G5" s="30" t="s">
        <v>17</v>
      </c>
      <c r="I5" s="26"/>
      <c r="J5" s="26"/>
    </row>
    <row r="6" spans="1:10" x14ac:dyDescent="0.25">
      <c r="A6" s="30" t="s">
        <v>18</v>
      </c>
      <c r="B6" s="30" t="s">
        <v>10</v>
      </c>
      <c r="C6" s="30">
        <v>7327396</v>
      </c>
      <c r="D6" s="30">
        <v>496900</v>
      </c>
      <c r="E6" s="30" t="s">
        <v>19</v>
      </c>
      <c r="F6" s="30" t="s">
        <v>20</v>
      </c>
      <c r="G6" s="30" t="s">
        <v>17</v>
      </c>
      <c r="I6" s="26"/>
      <c r="J6" s="26"/>
    </row>
    <row r="7" spans="1:10" x14ac:dyDescent="0.25">
      <c r="A7" s="30" t="s">
        <v>21</v>
      </c>
      <c r="B7" s="30" t="s">
        <v>10</v>
      </c>
      <c r="C7" s="30">
        <v>7327428</v>
      </c>
      <c r="D7" s="30">
        <v>497007</v>
      </c>
      <c r="E7" s="30" t="s">
        <v>19</v>
      </c>
      <c r="F7" s="30" t="s">
        <v>22</v>
      </c>
      <c r="G7" s="30" t="s">
        <v>17</v>
      </c>
      <c r="I7" s="26"/>
      <c r="J7" s="26"/>
    </row>
    <row r="8" spans="1:10" x14ac:dyDescent="0.25">
      <c r="A8" s="30" t="s">
        <v>23</v>
      </c>
      <c r="B8" s="30" t="s">
        <v>10</v>
      </c>
      <c r="C8" s="30">
        <v>7327322</v>
      </c>
      <c r="D8" s="30">
        <v>496895</v>
      </c>
      <c r="E8" s="30" t="s">
        <v>24</v>
      </c>
      <c r="F8" s="30" t="s">
        <v>25</v>
      </c>
      <c r="G8" s="30" t="s">
        <v>17</v>
      </c>
      <c r="I8" s="26"/>
      <c r="J8" s="26"/>
    </row>
    <row r="9" spans="1:10" x14ac:dyDescent="0.25">
      <c r="A9" s="30" t="s">
        <v>26</v>
      </c>
      <c r="B9" s="30" t="s">
        <v>10</v>
      </c>
      <c r="C9" s="30">
        <v>7327265</v>
      </c>
      <c r="D9" s="30">
        <v>496967</v>
      </c>
      <c r="E9" s="30" t="s">
        <v>27</v>
      </c>
      <c r="F9" s="30" t="s">
        <v>28</v>
      </c>
      <c r="G9" s="30" t="s">
        <v>17</v>
      </c>
      <c r="I9" s="26"/>
      <c r="J9" s="26"/>
    </row>
    <row r="10" spans="1:10" x14ac:dyDescent="0.25">
      <c r="A10" s="30" t="s">
        <v>29</v>
      </c>
      <c r="B10" s="30" t="s">
        <v>10</v>
      </c>
      <c r="C10" s="30">
        <v>7327593</v>
      </c>
      <c r="D10" s="30">
        <v>495904</v>
      </c>
      <c r="E10" s="30" t="s">
        <v>30</v>
      </c>
      <c r="F10" s="30" t="s">
        <v>31</v>
      </c>
      <c r="G10" s="30" t="s">
        <v>17</v>
      </c>
      <c r="I10" s="26"/>
      <c r="J10" s="26"/>
    </row>
    <row r="11" spans="1:10" x14ac:dyDescent="0.25">
      <c r="A11" s="31" t="s">
        <v>32</v>
      </c>
      <c r="B11" s="31" t="s">
        <v>10</v>
      </c>
      <c r="C11" s="31">
        <v>7327442</v>
      </c>
      <c r="D11" s="31">
        <v>496565</v>
      </c>
      <c r="E11" s="31" t="s">
        <v>33</v>
      </c>
      <c r="F11" s="31" t="s">
        <v>34</v>
      </c>
      <c r="G11" s="30" t="s">
        <v>35</v>
      </c>
      <c r="I11" s="26"/>
      <c r="J11" s="26"/>
    </row>
    <row r="12" spans="1:10" x14ac:dyDescent="0.25">
      <c r="A12" s="30" t="s">
        <v>36</v>
      </c>
      <c r="B12" s="30" t="s">
        <v>37</v>
      </c>
      <c r="C12" s="30">
        <v>7327347</v>
      </c>
      <c r="D12" s="30">
        <v>495322</v>
      </c>
      <c r="E12" s="30" t="s">
        <v>38</v>
      </c>
      <c r="F12" s="30" t="s">
        <v>39</v>
      </c>
      <c r="G12" s="30" t="s">
        <v>17</v>
      </c>
      <c r="H12" t="s">
        <v>40</v>
      </c>
      <c r="I12" s="26"/>
      <c r="J12" s="26"/>
    </row>
    <row r="13" spans="1:10" x14ac:dyDescent="0.25">
      <c r="A13" s="30" t="s">
        <v>41</v>
      </c>
      <c r="B13" s="30" t="s">
        <v>37</v>
      </c>
      <c r="C13" s="30">
        <v>7327504</v>
      </c>
      <c r="D13" s="30">
        <v>495488</v>
      </c>
      <c r="E13" s="30" t="s">
        <v>42</v>
      </c>
      <c r="F13" s="30" t="s">
        <v>43</v>
      </c>
      <c r="G13" s="30" t="s">
        <v>17</v>
      </c>
      <c r="H13" t="s">
        <v>44</v>
      </c>
      <c r="I13" s="26"/>
      <c r="J13" s="26"/>
    </row>
    <row r="14" spans="1:10" x14ac:dyDescent="0.25">
      <c r="A14" s="30" t="s">
        <v>45</v>
      </c>
      <c r="B14" s="30" t="s">
        <v>37</v>
      </c>
      <c r="C14" s="30">
        <v>7327508</v>
      </c>
      <c r="D14" s="30">
        <v>496035</v>
      </c>
      <c r="E14" s="30" t="s">
        <v>38</v>
      </c>
      <c r="F14" s="30" t="s">
        <v>46</v>
      </c>
      <c r="G14" s="30" t="s">
        <v>17</v>
      </c>
      <c r="H14" t="s">
        <v>47</v>
      </c>
      <c r="I14" s="26"/>
      <c r="J14" s="26"/>
    </row>
    <row r="15" spans="1:10" x14ac:dyDescent="0.25">
      <c r="A15" s="30" t="s">
        <v>48</v>
      </c>
      <c r="B15" s="30" t="s">
        <v>37</v>
      </c>
      <c r="C15" s="30">
        <v>7327467</v>
      </c>
      <c r="D15" s="30">
        <v>496350</v>
      </c>
      <c r="E15" s="30" t="s">
        <v>38</v>
      </c>
      <c r="F15" s="30" t="s">
        <v>49</v>
      </c>
      <c r="G15" s="30" t="s">
        <v>17</v>
      </c>
      <c r="H15" t="s">
        <v>50</v>
      </c>
      <c r="I15" s="26"/>
      <c r="J15" s="26"/>
    </row>
    <row r="16" spans="1:10" x14ac:dyDescent="0.25">
      <c r="A16" s="30" t="s">
        <v>51</v>
      </c>
      <c r="B16" s="30" t="s">
        <v>37</v>
      </c>
      <c r="C16" s="30">
        <v>7327295</v>
      </c>
      <c r="D16" s="30">
        <v>496824</v>
      </c>
      <c r="E16" s="30" t="s">
        <v>52</v>
      </c>
      <c r="F16" s="30" t="s">
        <v>53</v>
      </c>
      <c r="G16" s="30" t="s">
        <v>17</v>
      </c>
      <c r="H16" t="s">
        <v>54</v>
      </c>
      <c r="I16" s="26"/>
      <c r="J16" s="26"/>
    </row>
    <row r="17" spans="1:10" x14ac:dyDescent="0.25">
      <c r="A17" s="30" t="s">
        <v>55</v>
      </c>
      <c r="B17" s="30" t="s">
        <v>37</v>
      </c>
      <c r="C17" s="30">
        <v>7327187</v>
      </c>
      <c r="D17" s="30">
        <v>496946</v>
      </c>
      <c r="E17" s="30" t="s">
        <v>56</v>
      </c>
      <c r="F17" s="30" t="s">
        <v>39</v>
      </c>
      <c r="G17" s="30" t="s">
        <v>17</v>
      </c>
      <c r="H17" t="s">
        <v>57</v>
      </c>
      <c r="I17" s="26"/>
      <c r="J17" s="26"/>
    </row>
    <row r="18" spans="1:10" x14ac:dyDescent="0.25">
      <c r="I18" s="26"/>
      <c r="J18" s="26"/>
    </row>
    <row r="19" spans="1:10" x14ac:dyDescent="0.25">
      <c r="A19" s="32" t="s">
        <v>58</v>
      </c>
    </row>
    <row r="20" spans="1:10" ht="14.45" customHeight="1" x14ac:dyDescent="0.25">
      <c r="A20" s="44" t="s">
        <v>1</v>
      </c>
      <c r="B20" s="45" t="s">
        <v>2</v>
      </c>
      <c r="C20" s="48" t="s">
        <v>3</v>
      </c>
      <c r="D20" s="48"/>
      <c r="E20" s="44" t="s">
        <v>4</v>
      </c>
      <c r="F20" s="44" t="s">
        <v>5</v>
      </c>
      <c r="G20" s="44" t="s">
        <v>6</v>
      </c>
    </row>
    <row r="21" spans="1:10" x14ac:dyDescent="0.25">
      <c r="A21" s="46"/>
      <c r="B21" s="47"/>
      <c r="C21" s="33" t="s">
        <v>7</v>
      </c>
      <c r="D21" s="33" t="s">
        <v>8</v>
      </c>
      <c r="E21" s="47"/>
      <c r="F21" s="47"/>
      <c r="G21" s="45"/>
    </row>
    <row r="22" spans="1:10" x14ac:dyDescent="0.25">
      <c r="A22" s="30" t="s">
        <v>36</v>
      </c>
      <c r="B22" s="30" t="s">
        <v>59</v>
      </c>
      <c r="C22" s="30">
        <v>7328290</v>
      </c>
      <c r="D22" s="30">
        <v>496550</v>
      </c>
      <c r="E22" s="30">
        <v>3018</v>
      </c>
      <c r="F22" s="30" t="s">
        <v>60</v>
      </c>
      <c r="G22" s="30" t="s">
        <v>17</v>
      </c>
    </row>
    <row r="23" spans="1:10" x14ac:dyDescent="0.25">
      <c r="A23" s="30" t="s">
        <v>41</v>
      </c>
      <c r="B23" s="30" t="s">
        <v>59</v>
      </c>
      <c r="C23" s="30">
        <v>7328389</v>
      </c>
      <c r="D23" s="30">
        <v>496582</v>
      </c>
      <c r="E23" s="30" t="s">
        <v>61</v>
      </c>
      <c r="F23" s="30" t="s">
        <v>62</v>
      </c>
      <c r="G23" s="30" t="s">
        <v>17</v>
      </c>
    </row>
    <row r="24" spans="1:10" x14ac:dyDescent="0.25">
      <c r="A24" s="30" t="s">
        <v>45</v>
      </c>
      <c r="B24" s="30" t="s">
        <v>63</v>
      </c>
      <c r="C24" s="30">
        <v>7328229</v>
      </c>
      <c r="D24" s="30">
        <v>496545</v>
      </c>
      <c r="E24" s="30" t="s">
        <v>64</v>
      </c>
      <c r="F24" s="30" t="s">
        <v>65</v>
      </c>
      <c r="G24" s="30" t="s">
        <v>17</v>
      </c>
    </row>
    <row r="25" spans="1:10" x14ac:dyDescent="0.25">
      <c r="A25" s="30" t="s">
        <v>66</v>
      </c>
      <c r="B25" s="30" t="s">
        <v>63</v>
      </c>
      <c r="C25" s="30">
        <v>7328229</v>
      </c>
      <c r="D25" s="30">
        <v>496550</v>
      </c>
      <c r="E25" s="30" t="s">
        <v>67</v>
      </c>
      <c r="F25" s="30" t="s">
        <v>68</v>
      </c>
      <c r="G25" s="30" t="s">
        <v>17</v>
      </c>
    </row>
    <row r="26" spans="1:10" x14ac:dyDescent="0.25">
      <c r="A26" s="30" t="s">
        <v>48</v>
      </c>
      <c r="B26" s="30" t="s">
        <v>10</v>
      </c>
      <c r="C26" s="30">
        <v>7328260</v>
      </c>
      <c r="D26" s="30">
        <v>496547</v>
      </c>
      <c r="E26" s="30" t="s">
        <v>69</v>
      </c>
      <c r="F26" s="30" t="s">
        <v>70</v>
      </c>
      <c r="G26" s="30" t="s">
        <v>17</v>
      </c>
    </row>
    <row r="27" spans="1:10" x14ac:dyDescent="0.25">
      <c r="A27" s="30" t="s">
        <v>71</v>
      </c>
      <c r="B27" s="30" t="s">
        <v>59</v>
      </c>
      <c r="C27" s="30">
        <v>7328280</v>
      </c>
      <c r="D27" s="30">
        <v>496452</v>
      </c>
      <c r="E27" s="30" t="s">
        <v>72</v>
      </c>
      <c r="F27" s="30" t="s">
        <v>73</v>
      </c>
      <c r="G27" s="30" t="s">
        <v>17</v>
      </c>
    </row>
    <row r="28" spans="1:10" x14ac:dyDescent="0.25">
      <c r="A28" s="30" t="s">
        <v>74</v>
      </c>
      <c r="B28" s="30" t="s">
        <v>59</v>
      </c>
      <c r="C28" s="30">
        <v>7328275</v>
      </c>
      <c r="D28" s="30">
        <v>496437</v>
      </c>
      <c r="E28" s="30" t="s">
        <v>75</v>
      </c>
      <c r="F28" s="30" t="s">
        <v>76</v>
      </c>
      <c r="G28" s="30" t="s">
        <v>17</v>
      </c>
    </row>
  </sheetData>
  <mergeCells count="12">
    <mergeCell ref="G2:G3"/>
    <mergeCell ref="C2:D2"/>
    <mergeCell ref="A2:A3"/>
    <mergeCell ref="B2:B3"/>
    <mergeCell ref="E2:E3"/>
    <mergeCell ref="F2:F3"/>
    <mergeCell ref="G20:G21"/>
    <mergeCell ref="A20:A21"/>
    <mergeCell ref="B20:B21"/>
    <mergeCell ref="C20:D20"/>
    <mergeCell ref="E20:E21"/>
    <mergeCell ref="F20:F2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"/>
  <sheetViews>
    <sheetView zoomScaleNormal="100" workbookViewId="0">
      <pane xSplit="1" ySplit="22" topLeftCell="B23" activePane="bottomRight" state="frozen"/>
      <selection pane="topRight" activeCell="B1" sqref="B1"/>
      <selection pane="bottomLeft" activeCell="A23" sqref="A23"/>
      <selection pane="bottomRight" activeCell="B25" sqref="B25"/>
    </sheetView>
  </sheetViews>
  <sheetFormatPr baseColWidth="10" defaultColWidth="11.42578125" defaultRowHeight="12.75" x14ac:dyDescent="0.2"/>
  <cols>
    <col min="1" max="1" width="12.7109375" style="2" customWidth="1"/>
    <col min="2" max="2" width="14" style="2" customWidth="1"/>
    <col min="3" max="4" width="10.28515625" style="2" customWidth="1"/>
    <col min="5" max="5" width="11.42578125" style="2" customWidth="1"/>
    <col min="6" max="6" width="8.85546875" style="2" bestFit="1" customWidth="1"/>
    <col min="7" max="7" width="8.85546875" style="2" customWidth="1"/>
    <col min="8" max="11" width="8.7109375" style="2" customWidth="1"/>
    <col min="12" max="13" width="11" style="2" customWidth="1"/>
    <col min="14" max="17" width="8.7109375" style="2" customWidth="1"/>
    <col min="18" max="18" width="10.7109375" style="2" bestFit="1" customWidth="1"/>
    <col min="19" max="25" width="8.7109375" style="2" customWidth="1"/>
    <col min="26" max="27" width="11.42578125" style="2"/>
    <col min="28" max="28" width="11.140625" style="2" customWidth="1"/>
    <col min="29" max="29" width="10.28515625" style="2" customWidth="1"/>
    <col min="30" max="30" width="10.7109375" style="2" bestFit="1" customWidth="1"/>
    <col min="31" max="32" width="8.5703125" style="2" customWidth="1"/>
    <col min="33" max="33" width="11.42578125" style="2"/>
    <col min="34" max="34" width="18.85546875" style="2" customWidth="1"/>
    <col min="35" max="16384" width="11.42578125" style="2"/>
  </cols>
  <sheetData>
    <row r="1" spans="1:6" x14ac:dyDescent="0.2">
      <c r="A1" s="3"/>
      <c r="B1" s="3"/>
      <c r="C1" s="3"/>
      <c r="D1" s="3"/>
    </row>
    <row r="2" spans="1:6" x14ac:dyDescent="0.2">
      <c r="A2" s="3" t="s">
        <v>77</v>
      </c>
      <c r="B2" s="3"/>
      <c r="C2" s="3"/>
      <c r="D2" s="3"/>
      <c r="E2" s="4">
        <v>3095</v>
      </c>
      <c r="F2" s="2" t="s">
        <v>78</v>
      </c>
    </row>
    <row r="3" spans="1:6" x14ac:dyDescent="0.2">
      <c r="A3" s="5" t="s">
        <v>79</v>
      </c>
      <c r="B3" s="5"/>
      <c r="C3" s="5"/>
      <c r="D3" s="5"/>
      <c r="E3" s="19">
        <v>3063</v>
      </c>
      <c r="F3" s="2" t="s">
        <v>78</v>
      </c>
    </row>
    <row r="4" spans="1:6" x14ac:dyDescent="0.2">
      <c r="A4" s="3"/>
      <c r="B4" s="3"/>
      <c r="C4" s="3"/>
      <c r="D4" s="3"/>
    </row>
    <row r="5" spans="1:6" ht="25.5" x14ac:dyDescent="0.2">
      <c r="A5" s="6" t="s">
        <v>80</v>
      </c>
      <c r="B5" s="7" t="s">
        <v>81</v>
      </c>
      <c r="C5" s="7" t="s">
        <v>82</v>
      </c>
      <c r="D5" s="7" t="s">
        <v>2</v>
      </c>
    </row>
    <row r="6" spans="1:6" ht="14.45" customHeight="1" x14ac:dyDescent="0.2">
      <c r="A6" s="30" t="s">
        <v>9</v>
      </c>
      <c r="B6" s="30">
        <v>3073.1</v>
      </c>
      <c r="C6" s="30">
        <v>33.200000000000003</v>
      </c>
      <c r="D6" s="30" t="s">
        <v>10</v>
      </c>
    </row>
    <row r="7" spans="1:6" x14ac:dyDescent="0.2">
      <c r="A7" s="30" t="s">
        <v>14</v>
      </c>
      <c r="B7" s="30">
        <v>3070.7</v>
      </c>
      <c r="C7" s="30">
        <v>39.6</v>
      </c>
      <c r="D7" s="30" t="s">
        <v>10</v>
      </c>
    </row>
    <row r="8" spans="1:6" x14ac:dyDescent="0.2">
      <c r="A8" s="30" t="s">
        <v>18</v>
      </c>
      <c r="B8" s="30">
        <v>3065.4</v>
      </c>
      <c r="C8" s="30">
        <v>31.9</v>
      </c>
      <c r="D8" s="30" t="s">
        <v>10</v>
      </c>
    </row>
    <row r="9" spans="1:6" x14ac:dyDescent="0.2">
      <c r="A9" s="30" t="s">
        <v>21</v>
      </c>
      <c r="B9" s="30">
        <v>3065.4</v>
      </c>
      <c r="C9" s="30">
        <v>44.2</v>
      </c>
      <c r="D9" s="30" t="s">
        <v>10</v>
      </c>
    </row>
    <row r="10" spans="1:6" x14ac:dyDescent="0.2">
      <c r="A10" s="30" t="s">
        <v>23</v>
      </c>
      <c r="B10" s="30">
        <v>3072.7</v>
      </c>
      <c r="C10" s="30">
        <v>31.2</v>
      </c>
      <c r="D10" s="30" t="s">
        <v>10</v>
      </c>
    </row>
    <row r="11" spans="1:6" x14ac:dyDescent="0.2">
      <c r="A11" s="30" t="s">
        <v>26</v>
      </c>
      <c r="B11" s="30">
        <v>3079.3</v>
      </c>
      <c r="C11" s="30">
        <v>31.3</v>
      </c>
      <c r="D11" s="30" t="s">
        <v>10</v>
      </c>
    </row>
    <row r="12" spans="1:6" x14ac:dyDescent="0.2">
      <c r="A12" s="30" t="s">
        <v>29</v>
      </c>
      <c r="B12" s="30">
        <v>3063.6</v>
      </c>
      <c r="C12" s="30">
        <v>13.9</v>
      </c>
      <c r="D12" s="30" t="s">
        <v>10</v>
      </c>
    </row>
    <row r="13" spans="1:6" x14ac:dyDescent="0.2">
      <c r="A13" s="31" t="s">
        <v>32</v>
      </c>
      <c r="B13" s="31">
        <v>3071.3</v>
      </c>
      <c r="C13" s="31">
        <v>16.5</v>
      </c>
      <c r="D13" s="31" t="s">
        <v>10</v>
      </c>
    </row>
    <row r="14" spans="1:6" ht="15" x14ac:dyDescent="0.25">
      <c r="A14" s="30" t="s">
        <v>36</v>
      </c>
      <c r="B14" s="30">
        <v>3095.5</v>
      </c>
      <c r="C14" s="30">
        <v>31.6</v>
      </c>
      <c r="D14" s="30" t="s">
        <v>37</v>
      </c>
      <c r="E14" t="s">
        <v>40</v>
      </c>
      <c r="F14"/>
    </row>
    <row r="15" spans="1:6" ht="15" x14ac:dyDescent="0.25">
      <c r="A15" s="30" t="s">
        <v>41</v>
      </c>
      <c r="B15" s="30">
        <v>3095.7</v>
      </c>
      <c r="C15" s="30">
        <v>9.1999999999999993</v>
      </c>
      <c r="D15" s="30" t="s">
        <v>37</v>
      </c>
      <c r="E15" t="s">
        <v>44</v>
      </c>
      <c r="F15"/>
    </row>
    <row r="16" spans="1:6" ht="15" x14ac:dyDescent="0.25">
      <c r="A16" s="30" t="s">
        <v>45</v>
      </c>
      <c r="B16" s="30">
        <v>3095.5</v>
      </c>
      <c r="C16" s="30">
        <v>37.4</v>
      </c>
      <c r="D16" s="30" t="s">
        <v>37</v>
      </c>
      <c r="E16" t="s">
        <v>47</v>
      </c>
      <c r="F16"/>
    </row>
    <row r="17" spans="1:34" ht="15" x14ac:dyDescent="0.25">
      <c r="A17" s="30" t="s">
        <v>48</v>
      </c>
      <c r="B17" s="30">
        <v>3095.5</v>
      </c>
      <c r="C17" s="30">
        <v>34.299999999999997</v>
      </c>
      <c r="D17" s="30" t="s">
        <v>37</v>
      </c>
      <c r="E17" t="s">
        <v>50</v>
      </c>
      <c r="F17"/>
    </row>
    <row r="18" spans="1:34" ht="15" x14ac:dyDescent="0.25">
      <c r="A18" s="30" t="s">
        <v>51</v>
      </c>
      <c r="B18" s="30">
        <v>3095.4</v>
      </c>
      <c r="C18" s="30">
        <v>33.9</v>
      </c>
      <c r="D18" s="30" t="s">
        <v>37</v>
      </c>
      <c r="E18" t="s">
        <v>54</v>
      </c>
      <c r="F18"/>
    </row>
    <row r="19" spans="1:34" ht="15" x14ac:dyDescent="0.25">
      <c r="A19" s="30" t="s">
        <v>55</v>
      </c>
      <c r="B19" s="30">
        <v>3095.8</v>
      </c>
      <c r="C19" s="30">
        <v>31.6</v>
      </c>
      <c r="D19" s="30" t="s">
        <v>37</v>
      </c>
      <c r="E19" t="s">
        <v>57</v>
      </c>
      <c r="F19"/>
      <c r="G19" s="11"/>
    </row>
    <row r="20" spans="1:34" ht="13.5" thickBot="1" x14ac:dyDescent="0.25">
      <c r="A20" s="4"/>
      <c r="B20" s="4"/>
      <c r="C20" s="4"/>
      <c r="D20" s="4"/>
      <c r="E20" s="4"/>
      <c r="F20" s="10"/>
      <c r="G20" s="10"/>
      <c r="H20" s="11"/>
    </row>
    <row r="21" spans="1:34" ht="15" customHeight="1" x14ac:dyDescent="0.2">
      <c r="B21" s="51" t="s">
        <v>14</v>
      </c>
      <c r="C21" s="52"/>
      <c r="D21" s="53"/>
      <c r="E21" s="51" t="s">
        <v>18</v>
      </c>
      <c r="F21" s="52"/>
      <c r="G21" s="53"/>
      <c r="H21" s="51" t="s">
        <v>21</v>
      </c>
      <c r="I21" s="52"/>
      <c r="J21" s="53"/>
      <c r="K21" s="51" t="s">
        <v>23</v>
      </c>
      <c r="L21" s="52"/>
      <c r="M21" s="53"/>
      <c r="N21" s="49" t="s">
        <v>26</v>
      </c>
      <c r="O21" s="50"/>
      <c r="P21" s="49" t="s">
        <v>29</v>
      </c>
      <c r="Q21" s="50"/>
      <c r="R21" s="49" t="s">
        <v>32</v>
      </c>
      <c r="S21" s="50"/>
      <c r="T21" s="49" t="s">
        <v>36</v>
      </c>
      <c r="U21" s="50"/>
      <c r="V21" s="49" t="s">
        <v>41</v>
      </c>
      <c r="W21" s="50"/>
      <c r="X21" s="49" t="s">
        <v>45</v>
      </c>
      <c r="Y21" s="50"/>
      <c r="Z21" s="49" t="s">
        <v>48</v>
      </c>
      <c r="AA21" s="50"/>
      <c r="AB21" s="49" t="s">
        <v>51</v>
      </c>
      <c r="AC21" s="50"/>
      <c r="AD21" s="49" t="s">
        <v>55</v>
      </c>
      <c r="AE21" s="50"/>
    </row>
    <row r="22" spans="1:34" ht="41.25" customHeight="1" x14ac:dyDescent="0.2">
      <c r="A22" s="24" t="s">
        <v>83</v>
      </c>
      <c r="B22" s="14" t="s">
        <v>84</v>
      </c>
      <c r="C22" s="14" t="s">
        <v>85</v>
      </c>
      <c r="D22" s="14" t="s">
        <v>86</v>
      </c>
      <c r="E22" s="14" t="s">
        <v>84</v>
      </c>
      <c r="F22" s="14" t="s">
        <v>85</v>
      </c>
      <c r="G22" s="14" t="s">
        <v>86</v>
      </c>
      <c r="H22" s="14" t="s">
        <v>84</v>
      </c>
      <c r="I22" s="14" t="s">
        <v>85</v>
      </c>
      <c r="J22" s="14" t="s">
        <v>86</v>
      </c>
      <c r="K22" s="14" t="s">
        <v>84</v>
      </c>
      <c r="L22" s="14" t="s">
        <v>85</v>
      </c>
      <c r="M22" s="14" t="s">
        <v>86</v>
      </c>
      <c r="N22" s="14" t="s">
        <v>84</v>
      </c>
      <c r="O22" s="14" t="s">
        <v>85</v>
      </c>
      <c r="P22" s="14" t="s">
        <v>84</v>
      </c>
      <c r="Q22" s="14" t="s">
        <v>85</v>
      </c>
      <c r="R22" s="14" t="s">
        <v>84</v>
      </c>
      <c r="S22" s="14" t="s">
        <v>85</v>
      </c>
      <c r="T22" s="14" t="s">
        <v>84</v>
      </c>
      <c r="U22" s="14" t="s">
        <v>85</v>
      </c>
      <c r="V22" s="14" t="s">
        <v>84</v>
      </c>
      <c r="W22" s="14" t="s">
        <v>85</v>
      </c>
      <c r="X22" s="14" t="s">
        <v>84</v>
      </c>
      <c r="Y22" s="14" t="s">
        <v>85</v>
      </c>
      <c r="Z22" s="14" t="s">
        <v>84</v>
      </c>
      <c r="AA22" s="14" t="s">
        <v>85</v>
      </c>
      <c r="AB22" s="14" t="s">
        <v>84</v>
      </c>
      <c r="AC22" s="14" t="s">
        <v>85</v>
      </c>
      <c r="AD22" s="14" t="s">
        <v>84</v>
      </c>
      <c r="AE22" s="14" t="s">
        <v>85</v>
      </c>
      <c r="AG22" s="15" t="s">
        <v>87</v>
      </c>
      <c r="AH22" s="15" t="s">
        <v>88</v>
      </c>
    </row>
    <row r="23" spans="1:34" x14ac:dyDescent="0.2">
      <c r="A23" s="23">
        <v>43853</v>
      </c>
      <c r="B23" s="23" t="s">
        <v>89</v>
      </c>
      <c r="C23" s="9"/>
      <c r="D23" s="9"/>
      <c r="E23" s="9">
        <v>24.55</v>
      </c>
      <c r="F23" s="9">
        <f>+$B$8-E23</f>
        <v>3040.85</v>
      </c>
      <c r="G23" s="9"/>
      <c r="H23" s="9">
        <v>28.75</v>
      </c>
      <c r="I23" s="9">
        <f>+$B$9-H23</f>
        <v>3036.65</v>
      </c>
      <c r="J23" s="9"/>
      <c r="K23" s="9" t="s">
        <v>90</v>
      </c>
      <c r="L23" s="9"/>
      <c r="M23" s="9"/>
      <c r="N23" s="9" t="s">
        <v>90</v>
      </c>
      <c r="O23" s="9"/>
      <c r="P23" s="9" t="s">
        <v>90</v>
      </c>
      <c r="Q23" s="9"/>
      <c r="R23" s="9" t="s">
        <v>90</v>
      </c>
      <c r="S23" s="9"/>
      <c r="T23" s="9" t="s">
        <v>90</v>
      </c>
      <c r="U23" s="9"/>
      <c r="V23" s="9" t="s">
        <v>90</v>
      </c>
      <c r="W23" s="9"/>
      <c r="X23" s="9" t="s">
        <v>90</v>
      </c>
      <c r="Y23" s="9"/>
      <c r="Z23" s="9" t="s">
        <v>90</v>
      </c>
      <c r="AA23" s="9"/>
      <c r="AB23" s="9" t="s">
        <v>90</v>
      </c>
      <c r="AC23" s="9"/>
      <c r="AD23" s="9" t="s">
        <v>90</v>
      </c>
      <c r="AE23" s="9"/>
      <c r="AG23" s="18">
        <f>+$E$3</f>
        <v>3063</v>
      </c>
      <c r="AH23" s="18">
        <f>+$E$2</f>
        <v>3095</v>
      </c>
    </row>
    <row r="24" spans="1:34" x14ac:dyDescent="0.2">
      <c r="A24" s="23">
        <v>43888</v>
      </c>
      <c r="B24" s="23" t="s">
        <v>89</v>
      </c>
      <c r="C24" s="9"/>
      <c r="D24" s="9"/>
      <c r="E24" s="9">
        <v>23.75</v>
      </c>
      <c r="F24" s="9">
        <f>+$B$8-E24</f>
        <v>3041.65</v>
      </c>
      <c r="G24" s="9">
        <f>+E23-E24</f>
        <v>0.80000000000000071</v>
      </c>
      <c r="H24" s="9">
        <v>28.1</v>
      </c>
      <c r="I24" s="9">
        <f>+$B$9-H24</f>
        <v>3037.3</v>
      </c>
      <c r="J24" s="9">
        <f>+H23-H24</f>
        <v>0.64999999999999858</v>
      </c>
      <c r="K24" s="9" t="s">
        <v>90</v>
      </c>
      <c r="L24" s="9"/>
      <c r="M24" s="9"/>
      <c r="N24" s="9" t="s">
        <v>90</v>
      </c>
      <c r="O24" s="9"/>
      <c r="P24" s="9" t="s">
        <v>90</v>
      </c>
      <c r="Q24" s="9"/>
      <c r="R24" s="9" t="s">
        <v>90</v>
      </c>
      <c r="S24" s="9"/>
      <c r="T24" s="9" t="s">
        <v>90</v>
      </c>
      <c r="U24" s="9"/>
      <c r="V24" s="9" t="s">
        <v>90</v>
      </c>
      <c r="W24" s="9"/>
      <c r="X24" s="9" t="s">
        <v>90</v>
      </c>
      <c r="Y24" s="9"/>
      <c r="Z24" s="9" t="s">
        <v>90</v>
      </c>
      <c r="AA24" s="9"/>
      <c r="AB24" s="9" t="s">
        <v>90</v>
      </c>
      <c r="AC24" s="9"/>
      <c r="AD24" s="9" t="s">
        <v>90</v>
      </c>
      <c r="AE24" s="9"/>
      <c r="AG24" s="18">
        <f t="shared" ref="AG24:AG42" si="0">+$E$3</f>
        <v>3063</v>
      </c>
      <c r="AH24" s="18">
        <f t="shared" ref="AH24:AH42" si="1">+$E$2</f>
        <v>3095</v>
      </c>
    </row>
    <row r="25" spans="1:34" x14ac:dyDescent="0.2">
      <c r="A25" s="23">
        <v>43917</v>
      </c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G25" s="18">
        <f t="shared" si="0"/>
        <v>3063</v>
      </c>
      <c r="AH25" s="18">
        <f t="shared" si="1"/>
        <v>3095</v>
      </c>
    </row>
    <row r="26" spans="1:34" x14ac:dyDescent="0.2">
      <c r="A26" s="23">
        <v>43948</v>
      </c>
      <c r="B26" s="2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G26" s="18">
        <f t="shared" si="0"/>
        <v>3063</v>
      </c>
      <c r="AH26" s="18">
        <f t="shared" si="1"/>
        <v>3095</v>
      </c>
    </row>
    <row r="27" spans="1:34" x14ac:dyDescent="0.2">
      <c r="A27" s="23">
        <v>43978</v>
      </c>
      <c r="B27" s="23" t="s">
        <v>89</v>
      </c>
      <c r="C27" s="9"/>
      <c r="D27" s="9"/>
      <c r="E27" s="9">
        <v>23.85</v>
      </c>
      <c r="F27" s="9">
        <f>+$B$8-E27</f>
        <v>3041.55</v>
      </c>
      <c r="G27" s="9">
        <f>+E24-E27</f>
        <v>-0.10000000000000142</v>
      </c>
      <c r="H27" s="9">
        <v>29.3</v>
      </c>
      <c r="I27" s="9">
        <f>+$B$9-H27</f>
        <v>3036.1</v>
      </c>
      <c r="J27" s="9">
        <f>+H24-H27</f>
        <v>-1.1999999999999993</v>
      </c>
      <c r="K27" s="9" t="s">
        <v>90</v>
      </c>
      <c r="L27" s="9"/>
      <c r="M27" s="9"/>
      <c r="N27" s="9" t="s">
        <v>90</v>
      </c>
      <c r="O27" s="9"/>
      <c r="P27" s="9" t="s">
        <v>90</v>
      </c>
      <c r="Q27" s="9"/>
      <c r="R27" s="9" t="s">
        <v>90</v>
      </c>
      <c r="S27" s="9"/>
      <c r="T27" s="9" t="s">
        <v>90</v>
      </c>
      <c r="U27" s="9"/>
      <c r="V27" s="9" t="s">
        <v>90</v>
      </c>
      <c r="W27" s="9"/>
      <c r="X27" s="9" t="s">
        <v>90</v>
      </c>
      <c r="Y27" s="9"/>
      <c r="Z27" s="9" t="s">
        <v>90</v>
      </c>
      <c r="AA27" s="9"/>
      <c r="AB27" s="9" t="s">
        <v>90</v>
      </c>
      <c r="AC27" s="9"/>
      <c r="AD27" s="9" t="s">
        <v>90</v>
      </c>
      <c r="AE27" s="9"/>
      <c r="AG27" s="18">
        <f t="shared" si="0"/>
        <v>3063</v>
      </c>
      <c r="AH27" s="18">
        <f t="shared" si="1"/>
        <v>3095</v>
      </c>
    </row>
    <row r="28" spans="1:34" x14ac:dyDescent="0.2">
      <c r="A28" s="23">
        <v>44009</v>
      </c>
      <c r="B28" s="2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G28" s="18">
        <f t="shared" si="0"/>
        <v>3063</v>
      </c>
      <c r="AH28" s="18">
        <f t="shared" si="1"/>
        <v>3095</v>
      </c>
    </row>
    <row r="29" spans="1:34" x14ac:dyDescent="0.2">
      <c r="A29" s="23">
        <v>44030</v>
      </c>
      <c r="B29" s="23" t="s">
        <v>89</v>
      </c>
      <c r="C29" s="9"/>
      <c r="D29" s="9"/>
      <c r="E29" s="9">
        <v>27.26</v>
      </c>
      <c r="F29" s="9">
        <f t="shared" ref="F29:F30" si="2">+$B$8-E29</f>
        <v>3038.14</v>
      </c>
      <c r="G29" s="9">
        <f>+E27-E29</f>
        <v>-3.41</v>
      </c>
      <c r="H29" s="9">
        <v>30.71</v>
      </c>
      <c r="I29" s="9">
        <f t="shared" ref="I29:I30" si="3">+$B$9-H29</f>
        <v>3034.69</v>
      </c>
      <c r="J29" s="9">
        <f>+H27-H29</f>
        <v>-1.4100000000000001</v>
      </c>
      <c r="K29" s="9" t="s">
        <v>90</v>
      </c>
      <c r="L29" s="9"/>
      <c r="M29" s="9"/>
      <c r="N29" s="9" t="s">
        <v>90</v>
      </c>
      <c r="O29" s="9"/>
      <c r="P29" s="9" t="s">
        <v>90</v>
      </c>
      <c r="Q29" s="9"/>
      <c r="R29" s="9" t="s">
        <v>90</v>
      </c>
      <c r="S29" s="9"/>
      <c r="T29" s="9" t="s">
        <v>90</v>
      </c>
      <c r="U29" s="9"/>
      <c r="V29" s="9" t="s">
        <v>90</v>
      </c>
      <c r="W29" s="9"/>
      <c r="X29" s="9" t="s">
        <v>90</v>
      </c>
      <c r="Y29" s="9"/>
      <c r="Z29" s="9" t="s">
        <v>90</v>
      </c>
      <c r="AA29" s="9"/>
      <c r="AB29" s="9" t="s">
        <v>90</v>
      </c>
      <c r="AC29" s="9"/>
      <c r="AD29" s="9" t="s">
        <v>90</v>
      </c>
      <c r="AE29" s="9"/>
      <c r="AG29" s="18">
        <f t="shared" si="0"/>
        <v>3063</v>
      </c>
      <c r="AH29" s="18">
        <f t="shared" si="1"/>
        <v>3095</v>
      </c>
    </row>
    <row r="30" spans="1:34" x14ac:dyDescent="0.2">
      <c r="A30" s="23">
        <v>44056</v>
      </c>
      <c r="B30" s="23" t="s">
        <v>89</v>
      </c>
      <c r="C30" s="9"/>
      <c r="D30" s="9"/>
      <c r="E30" s="9">
        <v>27.94</v>
      </c>
      <c r="F30" s="9">
        <f t="shared" si="2"/>
        <v>3037.46</v>
      </c>
      <c r="G30" s="9">
        <f t="shared" ref="G30" si="4">+E29-E30</f>
        <v>-0.67999999999999972</v>
      </c>
      <c r="H30" s="9">
        <v>31.43</v>
      </c>
      <c r="I30" s="9">
        <f t="shared" si="3"/>
        <v>3033.9700000000003</v>
      </c>
      <c r="J30" s="9">
        <f>+H29-H30</f>
        <v>-0.71999999999999886</v>
      </c>
      <c r="K30" s="9" t="s">
        <v>90</v>
      </c>
      <c r="L30" s="9"/>
      <c r="M30" s="9"/>
      <c r="N30" s="9" t="s">
        <v>90</v>
      </c>
      <c r="O30" s="9"/>
      <c r="P30" s="9" t="s">
        <v>90</v>
      </c>
      <c r="Q30" s="9"/>
      <c r="R30" s="9" t="s">
        <v>90</v>
      </c>
      <c r="S30" s="9"/>
      <c r="T30" s="9" t="s">
        <v>90</v>
      </c>
      <c r="U30" s="9"/>
      <c r="V30" s="9" t="s">
        <v>90</v>
      </c>
      <c r="W30" s="9"/>
      <c r="X30" s="9" t="s">
        <v>90</v>
      </c>
      <c r="Y30" s="9"/>
      <c r="Z30" s="9" t="s">
        <v>90</v>
      </c>
      <c r="AA30" s="9"/>
      <c r="AB30" s="9" t="s">
        <v>90</v>
      </c>
      <c r="AC30" s="9"/>
      <c r="AD30" s="9" t="s">
        <v>90</v>
      </c>
      <c r="AE30" s="9"/>
      <c r="AG30" s="18">
        <f t="shared" si="0"/>
        <v>3063</v>
      </c>
      <c r="AH30" s="18">
        <f t="shared" si="1"/>
        <v>3095</v>
      </c>
    </row>
    <row r="31" spans="1:34" hidden="1" x14ac:dyDescent="0.2">
      <c r="A31" s="23">
        <v>44073</v>
      </c>
      <c r="B31" s="23" t="s">
        <v>89</v>
      </c>
      <c r="C31" s="9"/>
      <c r="D31" s="9"/>
      <c r="E31" s="9">
        <v>28.12</v>
      </c>
      <c r="F31" s="9">
        <f t="shared" ref="F31" si="5">+$C$8-E31</f>
        <v>3.7799999999999976</v>
      </c>
      <c r="G31" s="9">
        <f t="shared" ref="G31" si="6">+E31-E30</f>
        <v>0.17999999999999972</v>
      </c>
      <c r="H31" s="9">
        <v>31.67</v>
      </c>
      <c r="I31" s="9">
        <f t="shared" ref="I31" si="7">+$C$9-H31</f>
        <v>12.530000000000001</v>
      </c>
      <c r="J31" s="9">
        <f t="shared" ref="J31" si="8">+H31-H30</f>
        <v>0.24000000000000199</v>
      </c>
      <c r="K31" s="9" t="s">
        <v>90</v>
      </c>
      <c r="L31" s="9"/>
      <c r="M31" s="9"/>
      <c r="N31" s="9" t="s">
        <v>90</v>
      </c>
      <c r="O31" s="9"/>
      <c r="P31" s="9" t="s">
        <v>90</v>
      </c>
      <c r="Q31" s="9"/>
      <c r="R31" s="9" t="s">
        <v>90</v>
      </c>
      <c r="S31" s="9"/>
      <c r="T31" s="9" t="s">
        <v>90</v>
      </c>
      <c r="U31" s="9"/>
      <c r="V31" s="9" t="s">
        <v>90</v>
      </c>
      <c r="W31" s="9"/>
      <c r="X31" s="9" t="s">
        <v>90</v>
      </c>
      <c r="Y31" s="9"/>
      <c r="Z31" s="9" t="s">
        <v>90</v>
      </c>
      <c r="AA31" s="9"/>
      <c r="AB31" s="9" t="s">
        <v>90</v>
      </c>
      <c r="AC31" s="9"/>
      <c r="AD31" s="9" t="s">
        <v>90</v>
      </c>
      <c r="AE31" s="9"/>
      <c r="AG31" s="18">
        <f t="shared" si="0"/>
        <v>3063</v>
      </c>
      <c r="AH31" s="18">
        <f t="shared" si="1"/>
        <v>3095</v>
      </c>
    </row>
    <row r="32" spans="1:34" x14ac:dyDescent="0.2">
      <c r="A32" s="23">
        <v>44104</v>
      </c>
      <c r="B32" s="2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G32" s="18">
        <f t="shared" si="0"/>
        <v>3063</v>
      </c>
      <c r="AH32" s="18">
        <f t="shared" si="1"/>
        <v>3095</v>
      </c>
    </row>
    <row r="33" spans="1:34" x14ac:dyDescent="0.2">
      <c r="A33" s="23">
        <v>44110</v>
      </c>
      <c r="B33" s="23" t="s">
        <v>89</v>
      </c>
      <c r="C33" s="9"/>
      <c r="D33" s="9"/>
      <c r="E33" s="9">
        <v>27.5</v>
      </c>
      <c r="F33" s="9">
        <f t="shared" ref="F33:F42" si="9">+$B$8-E33</f>
        <v>3037.9</v>
      </c>
      <c r="G33" s="9">
        <f>+E30-E33</f>
        <v>0.44000000000000128</v>
      </c>
      <c r="H33" s="9">
        <v>31.21</v>
      </c>
      <c r="I33" s="9">
        <f t="shared" ref="I33:I43" si="10">+$B$9-H33</f>
        <v>3034.19</v>
      </c>
      <c r="J33" s="9">
        <f>+H30-H33</f>
        <v>0.21999999999999886</v>
      </c>
      <c r="K33" s="9" t="s">
        <v>90</v>
      </c>
      <c r="L33" s="9"/>
      <c r="M33" s="9"/>
      <c r="N33" s="9" t="s">
        <v>90</v>
      </c>
      <c r="O33" s="9"/>
      <c r="P33" s="9" t="s">
        <v>90</v>
      </c>
      <c r="Q33" s="9"/>
      <c r="R33" s="9" t="s">
        <v>90</v>
      </c>
      <c r="S33" s="9"/>
      <c r="T33" s="9" t="s">
        <v>90</v>
      </c>
      <c r="U33" s="9"/>
      <c r="V33" s="9" t="s">
        <v>90</v>
      </c>
      <c r="W33" s="9"/>
      <c r="X33" s="9" t="s">
        <v>90</v>
      </c>
      <c r="Y33" s="9"/>
      <c r="Z33" s="9" t="s">
        <v>90</v>
      </c>
      <c r="AA33" s="9"/>
      <c r="AB33" s="9" t="s">
        <v>90</v>
      </c>
      <c r="AC33" s="9"/>
      <c r="AD33" s="9" t="s">
        <v>90</v>
      </c>
      <c r="AE33" s="9"/>
      <c r="AG33" s="18">
        <f t="shared" si="0"/>
        <v>3063</v>
      </c>
      <c r="AH33" s="18">
        <f t="shared" si="1"/>
        <v>3095</v>
      </c>
    </row>
    <row r="34" spans="1:34" x14ac:dyDescent="0.2">
      <c r="A34" s="23">
        <v>44136</v>
      </c>
      <c r="B34" s="23" t="s">
        <v>89</v>
      </c>
      <c r="C34" s="9"/>
      <c r="D34" s="9"/>
      <c r="E34" s="9">
        <v>26.2</v>
      </c>
      <c r="F34" s="9">
        <f t="shared" si="9"/>
        <v>3039.2000000000003</v>
      </c>
      <c r="G34" s="9">
        <f t="shared" ref="G34:G44" si="11">+E33-E34</f>
        <v>1.3000000000000007</v>
      </c>
      <c r="H34" s="9">
        <v>31.62</v>
      </c>
      <c r="I34" s="9">
        <f t="shared" si="10"/>
        <v>3033.78</v>
      </c>
      <c r="J34" s="9">
        <f t="shared" ref="J34:J44" si="12">+H33-H34</f>
        <v>-0.41000000000000014</v>
      </c>
      <c r="K34" s="9" t="s">
        <v>90</v>
      </c>
      <c r="L34" s="9"/>
      <c r="M34" s="9"/>
      <c r="N34" s="9" t="s">
        <v>90</v>
      </c>
      <c r="O34" s="9"/>
      <c r="P34" s="9" t="s">
        <v>90</v>
      </c>
      <c r="Q34" s="9"/>
      <c r="R34" s="9" t="s">
        <v>90</v>
      </c>
      <c r="S34" s="9"/>
      <c r="T34" s="9" t="s">
        <v>90</v>
      </c>
      <c r="U34" s="9"/>
      <c r="V34" s="9" t="s">
        <v>90</v>
      </c>
      <c r="W34" s="9"/>
      <c r="X34" s="9" t="s">
        <v>90</v>
      </c>
      <c r="Y34" s="9"/>
      <c r="Z34" s="9" t="s">
        <v>90</v>
      </c>
      <c r="AA34" s="9"/>
      <c r="AB34" s="9" t="s">
        <v>90</v>
      </c>
      <c r="AC34" s="9"/>
      <c r="AD34" s="9" t="s">
        <v>90</v>
      </c>
      <c r="AE34" s="9"/>
      <c r="AG34" s="18">
        <f t="shared" si="0"/>
        <v>3063</v>
      </c>
      <c r="AH34" s="18">
        <f t="shared" si="1"/>
        <v>3095</v>
      </c>
    </row>
    <row r="35" spans="1:34" x14ac:dyDescent="0.2">
      <c r="A35" s="23">
        <v>44167</v>
      </c>
      <c r="B35" s="23" t="s">
        <v>89</v>
      </c>
      <c r="C35" s="9"/>
      <c r="D35" s="9"/>
      <c r="E35" s="9">
        <v>26.32</v>
      </c>
      <c r="F35" s="9">
        <f t="shared" si="9"/>
        <v>3039.08</v>
      </c>
      <c r="G35" s="9">
        <f t="shared" si="11"/>
        <v>-0.12000000000000099</v>
      </c>
      <c r="H35" s="9">
        <v>31.58</v>
      </c>
      <c r="I35" s="9">
        <f t="shared" si="10"/>
        <v>3033.82</v>
      </c>
      <c r="J35" s="9">
        <f t="shared" si="12"/>
        <v>4.00000000000027E-2</v>
      </c>
      <c r="K35" s="9" t="s">
        <v>90</v>
      </c>
      <c r="L35" s="9"/>
      <c r="M35" s="9"/>
      <c r="N35" s="9" t="s">
        <v>90</v>
      </c>
      <c r="O35" s="9"/>
      <c r="P35" s="9" t="s">
        <v>90</v>
      </c>
      <c r="Q35" s="9"/>
      <c r="R35" s="9" t="s">
        <v>90</v>
      </c>
      <c r="S35" s="9"/>
      <c r="T35" s="9" t="s">
        <v>90</v>
      </c>
      <c r="U35" s="9"/>
      <c r="V35" s="9" t="s">
        <v>90</v>
      </c>
      <c r="W35" s="9"/>
      <c r="X35" s="9" t="s">
        <v>90</v>
      </c>
      <c r="Y35" s="9"/>
      <c r="Z35" s="9" t="s">
        <v>90</v>
      </c>
      <c r="AA35" s="9"/>
      <c r="AB35" s="9" t="s">
        <v>90</v>
      </c>
      <c r="AC35" s="9"/>
      <c r="AD35" s="9" t="s">
        <v>90</v>
      </c>
      <c r="AE35" s="9"/>
      <c r="AG35" s="18">
        <f t="shared" si="0"/>
        <v>3063</v>
      </c>
      <c r="AH35" s="18">
        <f t="shared" si="1"/>
        <v>3095</v>
      </c>
    </row>
    <row r="36" spans="1:34" hidden="1" x14ac:dyDescent="0.2">
      <c r="A36" s="23">
        <v>44166</v>
      </c>
      <c r="B36" s="23" t="s">
        <v>89</v>
      </c>
      <c r="C36" s="9"/>
      <c r="D36" s="9"/>
      <c r="E36" s="9">
        <v>27.02</v>
      </c>
      <c r="F36" s="9">
        <f t="shared" si="9"/>
        <v>3038.38</v>
      </c>
      <c r="G36" s="9">
        <f t="shared" si="11"/>
        <v>-0.69999999999999929</v>
      </c>
      <c r="H36" s="9">
        <v>31.94</v>
      </c>
      <c r="I36" s="9">
        <f t="shared" si="10"/>
        <v>3033.46</v>
      </c>
      <c r="J36" s="9">
        <f t="shared" si="12"/>
        <v>-0.36000000000000298</v>
      </c>
      <c r="K36" s="9" t="s">
        <v>90</v>
      </c>
      <c r="L36" s="9"/>
      <c r="M36" s="9"/>
      <c r="N36" s="9" t="s">
        <v>90</v>
      </c>
      <c r="O36" s="9"/>
      <c r="P36" s="9" t="s">
        <v>90</v>
      </c>
      <c r="Q36" s="9"/>
      <c r="R36" s="9" t="s">
        <v>90</v>
      </c>
      <c r="S36" s="9"/>
      <c r="T36" s="9" t="s">
        <v>90</v>
      </c>
      <c r="U36" s="9"/>
      <c r="V36" s="9" t="s">
        <v>90</v>
      </c>
      <c r="W36" s="9"/>
      <c r="X36" s="9" t="s">
        <v>90</v>
      </c>
      <c r="Y36" s="9"/>
      <c r="Z36" s="9" t="s">
        <v>90</v>
      </c>
      <c r="AA36" s="9"/>
      <c r="AB36" s="9" t="s">
        <v>90</v>
      </c>
      <c r="AC36" s="9"/>
      <c r="AD36" s="9" t="s">
        <v>90</v>
      </c>
      <c r="AE36" s="9"/>
      <c r="AG36" s="18">
        <f t="shared" si="0"/>
        <v>3063</v>
      </c>
      <c r="AH36" s="18">
        <f t="shared" si="1"/>
        <v>3095</v>
      </c>
    </row>
    <row r="37" spans="1:34" x14ac:dyDescent="0.2">
      <c r="A37" s="23">
        <v>44219</v>
      </c>
      <c r="B37" s="23" t="s">
        <v>89</v>
      </c>
      <c r="C37" s="9"/>
      <c r="D37" s="9"/>
      <c r="E37" s="9">
        <v>29.15</v>
      </c>
      <c r="F37" s="9">
        <f t="shared" si="9"/>
        <v>3036.25</v>
      </c>
      <c r="G37" s="9">
        <f t="shared" si="11"/>
        <v>-2.129999999999999</v>
      </c>
      <c r="H37" s="9">
        <v>32.659999999999997</v>
      </c>
      <c r="I37" s="9">
        <f t="shared" si="10"/>
        <v>3032.7400000000002</v>
      </c>
      <c r="J37" s="9">
        <f t="shared" si="12"/>
        <v>-0.71999999999999531</v>
      </c>
      <c r="K37" s="9" t="s">
        <v>90</v>
      </c>
      <c r="L37" s="9"/>
      <c r="M37" s="9"/>
      <c r="N37" s="9" t="s">
        <v>90</v>
      </c>
      <c r="O37" s="9"/>
      <c r="P37" s="9" t="s">
        <v>90</v>
      </c>
      <c r="Q37" s="9"/>
      <c r="R37" s="9" t="s">
        <v>90</v>
      </c>
      <c r="S37" s="9"/>
      <c r="T37" s="9" t="s">
        <v>90</v>
      </c>
      <c r="U37" s="9"/>
      <c r="V37" s="9" t="s">
        <v>90</v>
      </c>
      <c r="W37" s="9"/>
      <c r="X37" s="9" t="s">
        <v>90</v>
      </c>
      <c r="Y37" s="9"/>
      <c r="Z37" s="9" t="s">
        <v>90</v>
      </c>
      <c r="AA37" s="9"/>
      <c r="AB37" s="9" t="s">
        <v>90</v>
      </c>
      <c r="AC37" s="9"/>
      <c r="AD37" s="9" t="s">
        <v>90</v>
      </c>
      <c r="AE37" s="9"/>
      <c r="AG37" s="18">
        <f t="shared" si="0"/>
        <v>3063</v>
      </c>
      <c r="AH37" s="18">
        <f t="shared" si="1"/>
        <v>3095</v>
      </c>
    </row>
    <row r="38" spans="1:34" x14ac:dyDescent="0.2">
      <c r="A38" s="23">
        <v>44250</v>
      </c>
      <c r="B38" s="23" t="s">
        <v>89</v>
      </c>
      <c r="C38" s="9"/>
      <c r="D38" s="9"/>
      <c r="E38" s="9">
        <v>29</v>
      </c>
      <c r="F38" s="9">
        <f t="shared" si="9"/>
        <v>3036.4</v>
      </c>
      <c r="G38" s="9">
        <f t="shared" si="11"/>
        <v>0.14999999999999858</v>
      </c>
      <c r="H38" s="9">
        <v>35.53</v>
      </c>
      <c r="I38" s="9">
        <f t="shared" si="10"/>
        <v>3029.87</v>
      </c>
      <c r="J38" s="9">
        <f t="shared" si="12"/>
        <v>-2.8700000000000045</v>
      </c>
      <c r="K38" s="9" t="s">
        <v>90</v>
      </c>
      <c r="L38" s="9"/>
      <c r="M38" s="9"/>
      <c r="N38" s="9" t="s">
        <v>90</v>
      </c>
      <c r="O38" s="9"/>
      <c r="P38" s="9" t="s">
        <v>90</v>
      </c>
      <c r="Q38" s="9"/>
      <c r="R38" s="9" t="s">
        <v>90</v>
      </c>
      <c r="S38" s="9"/>
      <c r="T38" s="9" t="s">
        <v>90</v>
      </c>
      <c r="U38" s="9"/>
      <c r="V38" s="9" t="s">
        <v>90</v>
      </c>
      <c r="W38" s="9"/>
      <c r="X38" s="9" t="s">
        <v>90</v>
      </c>
      <c r="Y38" s="9"/>
      <c r="Z38" s="9" t="s">
        <v>90</v>
      </c>
      <c r="AA38" s="9"/>
      <c r="AB38" s="9" t="s">
        <v>90</v>
      </c>
      <c r="AC38" s="9"/>
      <c r="AD38" s="9" t="s">
        <v>90</v>
      </c>
      <c r="AE38" s="9"/>
      <c r="AG38" s="18">
        <f t="shared" si="0"/>
        <v>3063</v>
      </c>
      <c r="AH38" s="18">
        <f t="shared" si="1"/>
        <v>3095</v>
      </c>
    </row>
    <row r="39" spans="1:34" x14ac:dyDescent="0.2">
      <c r="A39" s="23">
        <v>44278</v>
      </c>
      <c r="B39" s="9">
        <v>29.6</v>
      </c>
      <c r="C39" s="9">
        <f>+$B$7-B39</f>
        <v>3041.1</v>
      </c>
      <c r="D39" s="9"/>
      <c r="E39" s="9">
        <v>23.05</v>
      </c>
      <c r="F39" s="9">
        <f t="shared" si="9"/>
        <v>3042.35</v>
      </c>
      <c r="G39" s="9">
        <f t="shared" si="11"/>
        <v>5.9499999999999993</v>
      </c>
      <c r="H39" s="9">
        <v>35.53</v>
      </c>
      <c r="I39" s="9">
        <f t="shared" si="10"/>
        <v>3029.87</v>
      </c>
      <c r="J39" s="9">
        <f t="shared" si="12"/>
        <v>0</v>
      </c>
      <c r="K39" s="9">
        <v>29.1</v>
      </c>
      <c r="L39" s="9">
        <f>+$B$10-K39</f>
        <v>3043.6</v>
      </c>
      <c r="M39" s="9"/>
      <c r="N39" s="9" t="s">
        <v>90</v>
      </c>
      <c r="O39" s="9"/>
      <c r="P39" s="9" t="s">
        <v>90</v>
      </c>
      <c r="Q39" s="9"/>
      <c r="R39" s="9" t="s">
        <v>90</v>
      </c>
      <c r="S39" s="9"/>
      <c r="T39" s="9" t="s">
        <v>90</v>
      </c>
      <c r="U39" s="9"/>
      <c r="V39" s="9" t="s">
        <v>90</v>
      </c>
      <c r="W39" s="9"/>
      <c r="X39" s="9" t="s">
        <v>90</v>
      </c>
      <c r="Y39" s="9"/>
      <c r="Z39" s="9" t="s">
        <v>90</v>
      </c>
      <c r="AA39" s="9"/>
      <c r="AB39" s="9" t="s">
        <v>90</v>
      </c>
      <c r="AC39" s="9"/>
      <c r="AD39" s="9" t="s">
        <v>90</v>
      </c>
      <c r="AE39" s="9"/>
      <c r="AG39" s="18">
        <f t="shared" si="0"/>
        <v>3063</v>
      </c>
      <c r="AH39" s="18">
        <f t="shared" si="1"/>
        <v>3095</v>
      </c>
    </row>
    <row r="40" spans="1:34" x14ac:dyDescent="0.2">
      <c r="A40" s="23">
        <v>44309</v>
      </c>
      <c r="B40" s="9">
        <v>28.62</v>
      </c>
      <c r="C40" s="9">
        <f t="shared" ref="C40:C43" si="13">+$B$7-B40</f>
        <v>3042.08</v>
      </c>
      <c r="D40" s="9">
        <f>+B39-B40</f>
        <v>0.98000000000000043</v>
      </c>
      <c r="E40" s="9">
        <v>22.9</v>
      </c>
      <c r="F40" s="9">
        <f t="shared" si="9"/>
        <v>3042.5</v>
      </c>
      <c r="G40" s="9">
        <f t="shared" si="11"/>
        <v>0.15000000000000213</v>
      </c>
      <c r="H40" s="9">
        <v>33</v>
      </c>
      <c r="I40" s="9">
        <f t="shared" si="10"/>
        <v>3032.4</v>
      </c>
      <c r="J40" s="9">
        <f t="shared" si="12"/>
        <v>2.5300000000000011</v>
      </c>
      <c r="K40" s="9">
        <v>28.78</v>
      </c>
      <c r="L40" s="9">
        <f>+$B$10-K40</f>
        <v>3043.9199999999996</v>
      </c>
      <c r="M40" s="9">
        <f t="shared" ref="M40" si="14">+K39-K40</f>
        <v>0.32000000000000028</v>
      </c>
      <c r="N40" s="9">
        <v>30.75</v>
      </c>
      <c r="O40" s="9">
        <f>+$B$11-N40</f>
        <v>3048.55</v>
      </c>
      <c r="P40" s="9" t="s">
        <v>90</v>
      </c>
      <c r="Q40" s="8"/>
      <c r="R40" s="9" t="s">
        <v>90</v>
      </c>
      <c r="S40" s="8"/>
      <c r="T40" s="9" t="s">
        <v>90</v>
      </c>
      <c r="U40" s="8"/>
      <c r="V40" s="9" t="s">
        <v>90</v>
      </c>
      <c r="W40" s="8"/>
      <c r="X40" s="9" t="s">
        <v>90</v>
      </c>
      <c r="Y40" s="8"/>
      <c r="Z40" s="9" t="s">
        <v>90</v>
      </c>
      <c r="AA40" s="8"/>
      <c r="AB40" s="9" t="s">
        <v>90</v>
      </c>
      <c r="AC40" s="8"/>
      <c r="AD40" s="9" t="s">
        <v>90</v>
      </c>
      <c r="AE40" s="8"/>
      <c r="AG40" s="18">
        <f t="shared" si="0"/>
        <v>3063</v>
      </c>
      <c r="AH40" s="18">
        <f t="shared" si="1"/>
        <v>3095</v>
      </c>
    </row>
    <row r="41" spans="1:34" x14ac:dyDescent="0.2">
      <c r="A41" s="16">
        <v>44337</v>
      </c>
      <c r="B41" s="9">
        <v>30.82</v>
      </c>
      <c r="C41" s="9">
        <f t="shared" si="13"/>
        <v>3039.8799999999997</v>
      </c>
      <c r="D41" s="9">
        <f t="shared" ref="D41:D44" si="15">+B40-B41</f>
        <v>-2.1999999999999993</v>
      </c>
      <c r="E41" s="9">
        <v>26.46</v>
      </c>
      <c r="F41" s="9">
        <f t="shared" si="9"/>
        <v>3038.94</v>
      </c>
      <c r="G41" s="9">
        <f t="shared" si="11"/>
        <v>-3.5600000000000023</v>
      </c>
      <c r="H41" s="9">
        <v>33.99</v>
      </c>
      <c r="I41" s="9">
        <f t="shared" si="10"/>
        <v>3031.4100000000003</v>
      </c>
      <c r="J41" s="9">
        <f t="shared" si="12"/>
        <v>-0.99000000000000199</v>
      </c>
      <c r="K41" s="9" t="s">
        <v>90</v>
      </c>
      <c r="L41" s="9"/>
      <c r="M41" s="9"/>
      <c r="N41" s="9" t="s">
        <v>90</v>
      </c>
      <c r="O41" s="9"/>
      <c r="P41" s="9" t="s">
        <v>90</v>
      </c>
      <c r="Q41" s="8"/>
      <c r="R41" s="9" t="s">
        <v>90</v>
      </c>
      <c r="S41" s="8"/>
      <c r="T41" s="9" t="s">
        <v>90</v>
      </c>
      <c r="U41" s="8"/>
      <c r="V41" s="9" t="s">
        <v>90</v>
      </c>
      <c r="W41" s="8"/>
      <c r="X41" s="9" t="s">
        <v>90</v>
      </c>
      <c r="Y41" s="8"/>
      <c r="Z41" s="9" t="s">
        <v>90</v>
      </c>
      <c r="AA41" s="8"/>
      <c r="AB41" s="9" t="s">
        <v>90</v>
      </c>
      <c r="AC41" s="8"/>
      <c r="AD41" s="9" t="s">
        <v>90</v>
      </c>
      <c r="AE41" s="8"/>
      <c r="AG41" s="18">
        <f t="shared" si="0"/>
        <v>3063</v>
      </c>
      <c r="AH41" s="18">
        <f t="shared" si="1"/>
        <v>3095</v>
      </c>
    </row>
    <row r="42" spans="1:34" x14ac:dyDescent="0.2">
      <c r="A42" s="23">
        <v>44365</v>
      </c>
      <c r="B42" s="9">
        <v>29.37</v>
      </c>
      <c r="C42" s="9">
        <f t="shared" si="13"/>
        <v>3041.33</v>
      </c>
      <c r="D42" s="9">
        <f t="shared" si="15"/>
        <v>1.4499999999999993</v>
      </c>
      <c r="E42" s="8">
        <v>23.2</v>
      </c>
      <c r="F42" s="9">
        <f t="shared" si="9"/>
        <v>3042.2000000000003</v>
      </c>
      <c r="G42" s="9">
        <f t="shared" si="11"/>
        <v>3.2600000000000016</v>
      </c>
      <c r="H42" s="9">
        <v>33</v>
      </c>
      <c r="I42" s="9">
        <f t="shared" si="10"/>
        <v>3032.4</v>
      </c>
      <c r="J42" s="9">
        <f t="shared" si="12"/>
        <v>0.99000000000000199</v>
      </c>
      <c r="K42" s="8">
        <v>30.78</v>
      </c>
      <c r="L42" s="9">
        <f>+$B$10-K42</f>
        <v>3041.9199999999996</v>
      </c>
      <c r="M42" s="9">
        <f>+K40-K42</f>
        <v>-2</v>
      </c>
      <c r="N42" s="9" t="s">
        <v>90</v>
      </c>
      <c r="O42" s="9"/>
      <c r="P42" s="9" t="s">
        <v>90</v>
      </c>
      <c r="Q42" s="8"/>
      <c r="R42" s="9" t="s">
        <v>91</v>
      </c>
      <c r="S42" s="8"/>
      <c r="T42" s="9" t="s">
        <v>90</v>
      </c>
      <c r="U42" s="8"/>
      <c r="V42" s="9" t="s">
        <v>90</v>
      </c>
      <c r="W42" s="8"/>
      <c r="X42" s="9" t="s">
        <v>90</v>
      </c>
      <c r="Y42" s="8"/>
      <c r="Z42" s="9" t="s">
        <v>90</v>
      </c>
      <c r="AA42" s="8"/>
      <c r="AB42" s="9" t="s">
        <v>90</v>
      </c>
      <c r="AC42" s="8"/>
      <c r="AD42" s="9" t="s">
        <v>90</v>
      </c>
      <c r="AE42" s="8"/>
      <c r="AG42" s="18">
        <f t="shared" si="0"/>
        <v>3063</v>
      </c>
      <c r="AH42" s="18">
        <f t="shared" si="1"/>
        <v>3095</v>
      </c>
    </row>
    <row r="43" spans="1:34" x14ac:dyDescent="0.2">
      <c r="A43" s="16">
        <v>44393</v>
      </c>
      <c r="B43" s="9">
        <v>32.159999999999997</v>
      </c>
      <c r="C43" s="9">
        <f t="shared" si="13"/>
        <v>3038.54</v>
      </c>
      <c r="D43" s="9">
        <f t="shared" si="15"/>
        <v>-2.7899999999999956</v>
      </c>
      <c r="E43" s="8">
        <v>27.8</v>
      </c>
      <c r="F43" s="8">
        <f t="shared" ref="F43:F49" si="16">+$B$8-E43</f>
        <v>3037.6</v>
      </c>
      <c r="G43" s="9">
        <f t="shared" si="11"/>
        <v>-4.6000000000000014</v>
      </c>
      <c r="H43" s="9">
        <v>34.520000000000003</v>
      </c>
      <c r="I43" s="9">
        <f t="shared" si="10"/>
        <v>3030.88</v>
      </c>
      <c r="J43" s="9">
        <f t="shared" si="12"/>
        <v>-1.5200000000000031</v>
      </c>
      <c r="K43" s="9" t="s">
        <v>90</v>
      </c>
      <c r="L43" s="34"/>
      <c r="M43" s="34"/>
      <c r="N43" s="9" t="s">
        <v>90</v>
      </c>
      <c r="O43" s="34"/>
      <c r="P43" s="9" t="s">
        <v>90</v>
      </c>
      <c r="Q43" s="34"/>
      <c r="R43" s="9" t="s">
        <v>91</v>
      </c>
      <c r="S43" s="34"/>
      <c r="T43" s="9" t="s">
        <v>90</v>
      </c>
      <c r="U43" s="34"/>
      <c r="V43" s="9" t="s">
        <v>90</v>
      </c>
      <c r="W43" s="34"/>
      <c r="X43" s="9" t="s">
        <v>90</v>
      </c>
      <c r="Y43" s="34"/>
      <c r="Z43" s="9" t="s">
        <v>90</v>
      </c>
      <c r="AA43" s="34"/>
      <c r="AB43" s="9" t="s">
        <v>90</v>
      </c>
      <c r="AC43" s="34"/>
      <c r="AD43" s="9" t="s">
        <v>90</v>
      </c>
      <c r="AE43" s="34"/>
    </row>
    <row r="44" spans="1:34" x14ac:dyDescent="0.2">
      <c r="A44" s="16">
        <v>44424</v>
      </c>
      <c r="B44" s="9">
        <v>33.89</v>
      </c>
      <c r="C44" s="9">
        <f t="shared" ref="C44" si="17">+$B$7-B44</f>
        <v>3036.81</v>
      </c>
      <c r="D44" s="9">
        <f t="shared" si="15"/>
        <v>-1.730000000000004</v>
      </c>
      <c r="E44" s="9">
        <v>26.95</v>
      </c>
      <c r="F44" s="9">
        <f t="shared" si="16"/>
        <v>3038.4500000000003</v>
      </c>
      <c r="G44" s="9">
        <f t="shared" si="11"/>
        <v>0.85000000000000142</v>
      </c>
      <c r="H44" s="9">
        <v>35.56</v>
      </c>
      <c r="I44" s="9">
        <f t="shared" ref="I44" si="18">+$B$9-H44</f>
        <v>3029.84</v>
      </c>
      <c r="J44" s="9">
        <f t="shared" si="12"/>
        <v>-1.0399999999999991</v>
      </c>
      <c r="K44" s="9" t="s">
        <v>90</v>
      </c>
      <c r="L44" s="34"/>
      <c r="M44" s="34"/>
      <c r="N44" s="9" t="s">
        <v>90</v>
      </c>
      <c r="O44" s="34"/>
      <c r="P44" s="9" t="s">
        <v>90</v>
      </c>
      <c r="Q44" s="34"/>
      <c r="R44" s="9" t="s">
        <v>91</v>
      </c>
      <c r="S44" s="34"/>
      <c r="T44" s="9" t="s">
        <v>90</v>
      </c>
      <c r="U44" s="34"/>
      <c r="V44" s="9" t="s">
        <v>90</v>
      </c>
      <c r="W44" s="34"/>
      <c r="X44" s="9" t="s">
        <v>90</v>
      </c>
      <c r="Y44" s="34"/>
      <c r="Z44" s="9" t="s">
        <v>90</v>
      </c>
      <c r="AA44" s="34"/>
      <c r="AB44" s="9" t="s">
        <v>90</v>
      </c>
      <c r="AC44" s="34"/>
      <c r="AD44" s="9" t="s">
        <v>90</v>
      </c>
      <c r="AE44" s="34"/>
    </row>
    <row r="45" spans="1:34" x14ac:dyDescent="0.2">
      <c r="A45" s="16">
        <v>44469</v>
      </c>
      <c r="B45" s="9">
        <v>30.61</v>
      </c>
      <c r="C45" s="9">
        <f t="shared" ref="C45:C46" si="19">+$B$7-B45</f>
        <v>3040.0899999999997</v>
      </c>
      <c r="D45" s="9">
        <f t="shared" ref="D45" si="20">+B44-B45</f>
        <v>3.2800000000000011</v>
      </c>
      <c r="E45" s="9">
        <v>24.6</v>
      </c>
      <c r="F45" s="9">
        <f t="shared" si="16"/>
        <v>3040.8</v>
      </c>
      <c r="G45" s="9">
        <f t="shared" ref="G45:G46" si="21">+E44-E45</f>
        <v>2.3499999999999979</v>
      </c>
      <c r="H45" s="9">
        <v>33.83</v>
      </c>
      <c r="I45" s="9">
        <f t="shared" ref="I45:I46" si="22">+$B$9-H45</f>
        <v>3031.57</v>
      </c>
      <c r="J45" s="9">
        <f t="shared" ref="J45:J46" si="23">+H44-H45</f>
        <v>1.730000000000004</v>
      </c>
      <c r="K45" s="9" t="s">
        <v>90</v>
      </c>
      <c r="L45" s="34"/>
      <c r="M45" s="34"/>
      <c r="N45" s="9" t="s">
        <v>90</v>
      </c>
      <c r="O45" s="34"/>
      <c r="P45" s="9" t="s">
        <v>90</v>
      </c>
      <c r="Q45" s="34"/>
      <c r="R45" s="9" t="s">
        <v>91</v>
      </c>
      <c r="S45" s="34"/>
      <c r="T45" s="9" t="s">
        <v>90</v>
      </c>
      <c r="U45" s="34"/>
      <c r="V45" s="9" t="s">
        <v>90</v>
      </c>
      <c r="W45" s="34"/>
      <c r="X45" s="9" t="s">
        <v>90</v>
      </c>
      <c r="Y45" s="34"/>
      <c r="Z45" s="9" t="s">
        <v>90</v>
      </c>
      <c r="AA45" s="34"/>
      <c r="AB45" s="9" t="s">
        <v>90</v>
      </c>
      <c r="AC45" s="34"/>
      <c r="AD45" s="9" t="s">
        <v>90</v>
      </c>
      <c r="AE45" s="34"/>
    </row>
    <row r="46" spans="1:34" x14ac:dyDescent="0.2">
      <c r="A46" s="16">
        <v>44483</v>
      </c>
      <c r="B46" s="9">
        <v>32.36</v>
      </c>
      <c r="C46" s="9">
        <f t="shared" si="19"/>
        <v>3038.3399999999997</v>
      </c>
      <c r="D46" s="9">
        <f>+B45-B46</f>
        <v>-1.75</v>
      </c>
      <c r="E46" s="9">
        <v>27</v>
      </c>
      <c r="F46" s="8">
        <f t="shared" si="16"/>
        <v>3038.4</v>
      </c>
      <c r="G46" s="9">
        <f t="shared" si="21"/>
        <v>-2.3999999999999986</v>
      </c>
      <c r="H46" s="9">
        <v>35</v>
      </c>
      <c r="I46" s="9">
        <f t="shared" si="22"/>
        <v>3030.4</v>
      </c>
      <c r="J46" s="9">
        <f t="shared" si="23"/>
        <v>-1.1700000000000017</v>
      </c>
      <c r="K46" s="9" t="s">
        <v>90</v>
      </c>
      <c r="L46" s="34"/>
      <c r="M46" s="34"/>
      <c r="N46" s="9" t="s">
        <v>90</v>
      </c>
      <c r="O46" s="34"/>
      <c r="P46" s="9" t="s">
        <v>90</v>
      </c>
      <c r="Q46" s="34"/>
      <c r="R46" s="9" t="s">
        <v>91</v>
      </c>
      <c r="S46" s="34"/>
      <c r="T46" s="9" t="s">
        <v>90</v>
      </c>
      <c r="U46" s="34"/>
      <c r="V46" s="9" t="s">
        <v>90</v>
      </c>
      <c r="W46" s="34"/>
      <c r="X46" s="9" t="s">
        <v>90</v>
      </c>
      <c r="Y46" s="34"/>
      <c r="Z46" s="9" t="s">
        <v>90</v>
      </c>
      <c r="AA46" s="34"/>
      <c r="AB46" s="9" t="s">
        <v>90</v>
      </c>
      <c r="AC46" s="34"/>
      <c r="AD46" s="9" t="s">
        <v>90</v>
      </c>
      <c r="AE46" s="34"/>
    </row>
    <row r="47" spans="1:34" x14ac:dyDescent="0.2">
      <c r="A47" s="16">
        <v>44514</v>
      </c>
      <c r="B47" s="9">
        <v>34.53</v>
      </c>
      <c r="C47" s="9">
        <f t="shared" ref="C47" si="24">+$B$7-B47</f>
        <v>3036.1699999999996</v>
      </c>
      <c r="D47" s="9">
        <f t="shared" ref="D47" si="25">+B46-B47</f>
        <v>-2.1700000000000017</v>
      </c>
      <c r="E47" s="9">
        <v>28.64</v>
      </c>
      <c r="F47" s="9">
        <f t="shared" si="16"/>
        <v>3036.76</v>
      </c>
      <c r="G47" s="9">
        <f t="shared" ref="G47:G52" si="26">+E46-E47</f>
        <v>-1.6400000000000006</v>
      </c>
      <c r="H47" s="9">
        <v>34.020000000000003</v>
      </c>
      <c r="I47" s="9">
        <f t="shared" ref="I47" si="27">+$B$9-H47</f>
        <v>3031.38</v>
      </c>
      <c r="J47" s="9">
        <f t="shared" ref="J47:J52" si="28">+H46-H47</f>
        <v>0.97999999999999687</v>
      </c>
      <c r="K47" s="9" t="s">
        <v>90</v>
      </c>
      <c r="L47" s="34"/>
      <c r="M47" s="34"/>
      <c r="N47" s="9" t="s">
        <v>90</v>
      </c>
      <c r="O47" s="34"/>
      <c r="P47" s="9" t="s">
        <v>90</v>
      </c>
      <c r="Q47" s="34"/>
      <c r="R47" s="9" t="s">
        <v>91</v>
      </c>
      <c r="S47" s="34"/>
      <c r="T47" s="9" t="s">
        <v>90</v>
      </c>
      <c r="U47" s="34"/>
      <c r="V47" s="9" t="s">
        <v>90</v>
      </c>
      <c r="W47" s="34"/>
      <c r="X47" s="9" t="s">
        <v>90</v>
      </c>
      <c r="Y47" s="34"/>
      <c r="Z47" s="9" t="s">
        <v>90</v>
      </c>
      <c r="AA47" s="34"/>
      <c r="AB47" s="9" t="s">
        <v>90</v>
      </c>
      <c r="AC47" s="34"/>
      <c r="AD47" s="9" t="s">
        <v>90</v>
      </c>
      <c r="AE47" s="34"/>
    </row>
    <row r="48" spans="1:34" x14ac:dyDescent="0.2">
      <c r="A48" s="16">
        <v>44544</v>
      </c>
      <c r="B48" s="9">
        <v>33.89</v>
      </c>
      <c r="C48" s="9">
        <f t="shared" ref="C48:C49" si="29">+$B$7-B48</f>
        <v>3036.81</v>
      </c>
      <c r="D48" s="9">
        <f t="shared" ref="D48:D49" si="30">+B47-B48</f>
        <v>0.64000000000000057</v>
      </c>
      <c r="E48" s="9">
        <v>27.95</v>
      </c>
      <c r="F48" s="9">
        <f t="shared" si="16"/>
        <v>3037.4500000000003</v>
      </c>
      <c r="G48" s="9">
        <f t="shared" si="26"/>
        <v>0.69000000000000128</v>
      </c>
      <c r="H48" s="9">
        <v>35.04</v>
      </c>
      <c r="I48" s="9">
        <f t="shared" ref="I48:I49" si="31">+$B$9-H48</f>
        <v>3030.36</v>
      </c>
      <c r="J48" s="9">
        <f t="shared" si="28"/>
        <v>-1.019999999999996</v>
      </c>
      <c r="K48" s="9" t="s">
        <v>90</v>
      </c>
      <c r="L48" s="34"/>
      <c r="M48" s="34"/>
      <c r="N48" s="9" t="s">
        <v>90</v>
      </c>
      <c r="O48" s="34"/>
      <c r="P48" s="9" t="s">
        <v>90</v>
      </c>
      <c r="Q48" s="34"/>
      <c r="R48" s="9" t="s">
        <v>91</v>
      </c>
      <c r="S48" s="34"/>
      <c r="T48" s="9" t="s">
        <v>90</v>
      </c>
      <c r="U48" s="34"/>
      <c r="V48" s="9" t="s">
        <v>90</v>
      </c>
      <c r="W48" s="34"/>
      <c r="X48" s="9" t="s">
        <v>90</v>
      </c>
      <c r="Y48" s="34"/>
      <c r="Z48" s="9" t="s">
        <v>90</v>
      </c>
      <c r="AA48" s="34"/>
      <c r="AB48" s="9" t="s">
        <v>90</v>
      </c>
      <c r="AC48" s="34"/>
      <c r="AD48" s="9" t="s">
        <v>90</v>
      </c>
      <c r="AE48" s="34"/>
    </row>
    <row r="49" spans="1:31" x14ac:dyDescent="0.2">
      <c r="A49" s="16">
        <v>44575</v>
      </c>
      <c r="B49" s="9">
        <v>34.89</v>
      </c>
      <c r="C49" s="9">
        <f t="shared" si="29"/>
        <v>3035.81</v>
      </c>
      <c r="D49" s="9">
        <f t="shared" si="30"/>
        <v>-1</v>
      </c>
      <c r="E49" s="9">
        <v>29.33</v>
      </c>
      <c r="F49" s="9">
        <f t="shared" si="16"/>
        <v>3036.07</v>
      </c>
      <c r="G49" s="9">
        <f t="shared" si="26"/>
        <v>-1.379999999999999</v>
      </c>
      <c r="H49" s="9">
        <v>35.729999999999997</v>
      </c>
      <c r="I49" s="9">
        <f t="shared" si="31"/>
        <v>3029.67</v>
      </c>
      <c r="J49" s="9">
        <f t="shared" si="28"/>
        <v>-0.68999999999999773</v>
      </c>
      <c r="K49" s="9" t="s">
        <v>90</v>
      </c>
      <c r="L49" s="34"/>
      <c r="M49" s="34"/>
      <c r="N49" s="9" t="s">
        <v>90</v>
      </c>
      <c r="O49" s="34"/>
      <c r="P49" s="9" t="s">
        <v>90</v>
      </c>
      <c r="Q49" s="34"/>
      <c r="R49" s="9" t="s">
        <v>91</v>
      </c>
      <c r="S49" s="34"/>
      <c r="T49" s="9" t="s">
        <v>90</v>
      </c>
      <c r="U49" s="34"/>
      <c r="V49" s="9" t="s">
        <v>90</v>
      </c>
      <c r="W49" s="34"/>
      <c r="X49" s="9" t="s">
        <v>90</v>
      </c>
      <c r="Y49" s="34"/>
      <c r="Z49" s="9" t="s">
        <v>90</v>
      </c>
      <c r="AA49" s="34"/>
      <c r="AB49" s="9" t="s">
        <v>90</v>
      </c>
      <c r="AC49" s="34"/>
      <c r="AD49" s="9" t="s">
        <v>90</v>
      </c>
      <c r="AE49" s="34"/>
    </row>
    <row r="50" spans="1:31" x14ac:dyDescent="0.2">
      <c r="A50" s="16">
        <v>44606</v>
      </c>
      <c r="B50" s="9">
        <v>33.85</v>
      </c>
      <c r="C50" s="9">
        <f t="shared" ref="C50" si="32">+$B$7-B50</f>
        <v>3036.85</v>
      </c>
      <c r="D50" s="9">
        <f t="shared" ref="D50" si="33">+B49-B50</f>
        <v>1.0399999999999991</v>
      </c>
      <c r="E50" s="9">
        <v>29.57</v>
      </c>
      <c r="F50" s="9">
        <f t="shared" ref="F50" si="34">+$B$8-E50</f>
        <v>3035.83</v>
      </c>
      <c r="G50" s="9">
        <f t="shared" si="26"/>
        <v>-0.24000000000000199</v>
      </c>
      <c r="H50" s="9">
        <v>32.86</v>
      </c>
      <c r="I50" s="9">
        <f t="shared" ref="I50" si="35">+$B$9-H50</f>
        <v>3032.54</v>
      </c>
      <c r="J50" s="9">
        <f t="shared" si="28"/>
        <v>2.8699999999999974</v>
      </c>
      <c r="K50" s="9" t="s">
        <v>90</v>
      </c>
      <c r="L50" s="34"/>
      <c r="M50" s="34"/>
      <c r="N50" s="9" t="s">
        <v>90</v>
      </c>
      <c r="O50" s="34"/>
      <c r="P50" s="9" t="s">
        <v>90</v>
      </c>
      <c r="Q50" s="34"/>
      <c r="R50" s="9" t="s">
        <v>91</v>
      </c>
      <c r="S50" s="34"/>
      <c r="T50" s="9" t="s">
        <v>90</v>
      </c>
      <c r="U50" s="34"/>
      <c r="V50" s="9" t="s">
        <v>90</v>
      </c>
      <c r="W50" s="34"/>
      <c r="X50" s="9" t="s">
        <v>90</v>
      </c>
      <c r="Y50" s="34"/>
      <c r="Z50" s="9" t="s">
        <v>90</v>
      </c>
      <c r="AA50" s="34"/>
      <c r="AB50" s="9" t="s">
        <v>90</v>
      </c>
      <c r="AC50" s="34"/>
      <c r="AD50" s="9" t="s">
        <v>90</v>
      </c>
      <c r="AE50" s="34"/>
    </row>
    <row r="51" spans="1:31" x14ac:dyDescent="0.2">
      <c r="A51" s="16">
        <v>44634</v>
      </c>
      <c r="B51" s="9">
        <v>34.06</v>
      </c>
      <c r="C51" s="9">
        <f t="shared" ref="C51" si="36">+$B$7-B51</f>
        <v>3036.64</v>
      </c>
      <c r="D51" s="9">
        <f t="shared" ref="D51" si="37">+B50-B51</f>
        <v>-0.21000000000000085</v>
      </c>
      <c r="E51" s="9">
        <v>28.5</v>
      </c>
      <c r="F51" s="9">
        <f t="shared" ref="F51" si="38">+$B$8-E51</f>
        <v>3036.9</v>
      </c>
      <c r="G51" s="9">
        <f t="shared" si="26"/>
        <v>1.0700000000000003</v>
      </c>
      <c r="H51" s="9">
        <v>35.5</v>
      </c>
      <c r="I51" s="9">
        <f t="shared" ref="I51" si="39">+$B$9-H51</f>
        <v>3029.9</v>
      </c>
      <c r="J51" s="9">
        <f t="shared" si="28"/>
        <v>-2.6400000000000006</v>
      </c>
      <c r="K51" s="9" t="s">
        <v>90</v>
      </c>
      <c r="L51" s="34"/>
      <c r="M51" s="34"/>
      <c r="N51" s="9" t="s">
        <v>90</v>
      </c>
      <c r="O51" s="34"/>
      <c r="P51" s="9" t="s">
        <v>90</v>
      </c>
      <c r="Q51" s="34"/>
      <c r="R51" s="9" t="s">
        <v>91</v>
      </c>
      <c r="S51" s="34"/>
      <c r="T51" s="9" t="s">
        <v>90</v>
      </c>
      <c r="U51" s="34"/>
      <c r="V51" s="9" t="s">
        <v>90</v>
      </c>
      <c r="W51" s="34"/>
      <c r="X51" s="9" t="s">
        <v>90</v>
      </c>
      <c r="Y51" s="34"/>
      <c r="Z51" s="9" t="s">
        <v>90</v>
      </c>
      <c r="AA51" s="34"/>
      <c r="AB51" s="9" t="s">
        <v>90</v>
      </c>
      <c r="AC51" s="34"/>
      <c r="AD51" s="9" t="s">
        <v>90</v>
      </c>
      <c r="AE51" s="34"/>
    </row>
    <row r="52" spans="1:31" x14ac:dyDescent="0.2">
      <c r="A52" s="16">
        <v>44665</v>
      </c>
      <c r="B52" s="9">
        <v>33.97</v>
      </c>
      <c r="C52" s="9">
        <f>+$B$7-B52</f>
        <v>3036.73</v>
      </c>
      <c r="D52" s="9">
        <f t="shared" ref="D52" si="40">+B51-B52</f>
        <v>9.0000000000003411E-2</v>
      </c>
      <c r="E52" s="9">
        <v>28.23</v>
      </c>
      <c r="F52" s="9">
        <f t="shared" ref="F52" si="41">+$B$8-E52</f>
        <v>3037.17</v>
      </c>
      <c r="G52" s="9">
        <f t="shared" si="26"/>
        <v>0.26999999999999957</v>
      </c>
      <c r="H52" s="9">
        <v>35.6</v>
      </c>
      <c r="I52" s="9">
        <f t="shared" ref="I52" si="42">+$B$9-H52</f>
        <v>3029.8</v>
      </c>
      <c r="J52" s="9">
        <f t="shared" si="28"/>
        <v>-0.10000000000000142</v>
      </c>
      <c r="K52" s="9" t="s">
        <v>90</v>
      </c>
      <c r="L52" s="34"/>
      <c r="M52" s="34"/>
      <c r="N52" s="9" t="s">
        <v>90</v>
      </c>
      <c r="O52" s="34"/>
      <c r="P52" s="9" t="s">
        <v>90</v>
      </c>
      <c r="Q52" s="34"/>
      <c r="R52" s="9" t="s">
        <v>91</v>
      </c>
      <c r="S52" s="34"/>
      <c r="T52" s="9" t="s">
        <v>90</v>
      </c>
      <c r="U52" s="34"/>
      <c r="V52" s="9" t="s">
        <v>90</v>
      </c>
      <c r="W52" s="34"/>
      <c r="X52" s="9" t="s">
        <v>90</v>
      </c>
      <c r="Y52" s="34"/>
      <c r="Z52" s="9" t="s">
        <v>90</v>
      </c>
      <c r="AA52" s="34"/>
      <c r="AB52" s="9" t="s">
        <v>90</v>
      </c>
      <c r="AC52" s="34"/>
      <c r="AD52" s="9" t="s">
        <v>90</v>
      </c>
      <c r="AE52" s="34"/>
    </row>
    <row r="53" spans="1:31" x14ac:dyDescent="0.2">
      <c r="A53" s="16">
        <v>44695</v>
      </c>
      <c r="B53" s="9">
        <v>34.76</v>
      </c>
      <c r="C53" s="9">
        <f>+$B$7-B53</f>
        <v>3035.9399999999996</v>
      </c>
      <c r="D53" s="9">
        <f t="shared" ref="D53" si="43">+B52-B53</f>
        <v>-0.78999999999999915</v>
      </c>
      <c r="E53" s="9">
        <v>28.22</v>
      </c>
      <c r="F53" s="9">
        <f t="shared" ref="F53" si="44">+$B$8-E53</f>
        <v>3037.1800000000003</v>
      </c>
      <c r="G53" s="43">
        <f t="shared" ref="G53" si="45">+E52-E53</f>
        <v>1.0000000000001563E-2</v>
      </c>
      <c r="H53" s="9">
        <v>35.86</v>
      </c>
      <c r="I53" s="9">
        <f t="shared" ref="I53" si="46">+$B$9-H53</f>
        <v>3029.54</v>
      </c>
      <c r="J53" s="9">
        <f t="shared" ref="J53" si="47">+H52-H53</f>
        <v>-0.25999999999999801</v>
      </c>
      <c r="K53" s="9" t="s">
        <v>90</v>
      </c>
      <c r="L53" s="34"/>
      <c r="M53" s="34"/>
      <c r="N53" s="9" t="s">
        <v>90</v>
      </c>
      <c r="O53" s="34"/>
      <c r="P53" s="9" t="s">
        <v>90</v>
      </c>
      <c r="Q53" s="34"/>
      <c r="R53" s="9" t="s">
        <v>91</v>
      </c>
      <c r="S53" s="34"/>
      <c r="T53" s="9" t="s">
        <v>90</v>
      </c>
      <c r="U53" s="34"/>
      <c r="V53" s="9" t="s">
        <v>90</v>
      </c>
      <c r="W53" s="34"/>
      <c r="X53" s="9" t="s">
        <v>90</v>
      </c>
      <c r="Y53" s="34"/>
      <c r="Z53" s="9" t="s">
        <v>90</v>
      </c>
      <c r="AA53" s="34"/>
      <c r="AB53" s="9" t="s">
        <v>90</v>
      </c>
      <c r="AC53" s="34"/>
      <c r="AD53" s="9" t="s">
        <v>90</v>
      </c>
      <c r="AE53" s="34"/>
    </row>
    <row r="54" spans="1:31" x14ac:dyDescent="0.2">
      <c r="A54" s="16">
        <v>44726</v>
      </c>
      <c r="B54" s="9">
        <v>33.32</v>
      </c>
      <c r="C54" s="9">
        <f>+$B$7-B54</f>
        <v>3037.3799999999997</v>
      </c>
      <c r="D54" s="9">
        <f t="shared" ref="D54" si="48">+B53-B54</f>
        <v>1.4399999999999977</v>
      </c>
      <c r="E54" s="9">
        <v>28.9</v>
      </c>
      <c r="F54" s="9">
        <f t="shared" ref="F54" si="49">+$B$8-E54</f>
        <v>3036.5</v>
      </c>
      <c r="G54" s="9">
        <f t="shared" ref="G54" si="50">+E53-E54</f>
        <v>-0.67999999999999972</v>
      </c>
      <c r="H54" s="9">
        <v>35.14</v>
      </c>
      <c r="I54" s="9">
        <f t="shared" ref="I54" si="51">+$B$9-H54</f>
        <v>3030.26</v>
      </c>
      <c r="J54" s="9">
        <f t="shared" ref="J54" si="52">+H53-H54</f>
        <v>0.71999999999999886</v>
      </c>
      <c r="K54" s="9" t="s">
        <v>90</v>
      </c>
      <c r="L54" s="34"/>
      <c r="M54" s="34"/>
      <c r="N54" s="9" t="s">
        <v>90</v>
      </c>
      <c r="O54" s="34"/>
      <c r="P54" s="9" t="s">
        <v>90</v>
      </c>
      <c r="Q54" s="34"/>
      <c r="R54" s="9" t="s">
        <v>91</v>
      </c>
      <c r="S54" s="34"/>
      <c r="T54" s="9" t="s">
        <v>90</v>
      </c>
      <c r="U54" s="34"/>
      <c r="V54" s="9" t="s">
        <v>90</v>
      </c>
      <c r="W54" s="34"/>
      <c r="X54" s="9" t="s">
        <v>90</v>
      </c>
      <c r="Y54" s="34"/>
      <c r="Z54" s="9" t="s">
        <v>90</v>
      </c>
      <c r="AA54" s="34"/>
      <c r="AB54" s="9" t="s">
        <v>90</v>
      </c>
      <c r="AC54" s="34"/>
      <c r="AD54" s="9" t="s">
        <v>90</v>
      </c>
      <c r="AE54" s="34"/>
    </row>
  </sheetData>
  <mergeCells count="13">
    <mergeCell ref="AD21:AE21"/>
    <mergeCell ref="B21:D21"/>
    <mergeCell ref="E21:G21"/>
    <mergeCell ref="H21:J21"/>
    <mergeCell ref="K21:M21"/>
    <mergeCell ref="AB21:AC21"/>
    <mergeCell ref="N21:O21"/>
    <mergeCell ref="Z21:AA21"/>
    <mergeCell ref="P21:Q21"/>
    <mergeCell ref="R21:S21"/>
    <mergeCell ref="T21:U21"/>
    <mergeCell ref="V21:W21"/>
    <mergeCell ref="X21:Y21"/>
  </mergeCells>
  <conditionalFormatting sqref="A7:A8 A14:A16 A23:B38 A39:A42 A19:D20">
    <cfRule type="cellIs" dxfId="31" priority="94" operator="equal">
      <formula>"N/E"</formula>
    </cfRule>
    <cfRule type="cellIs" dxfId="30" priority="95" operator="equal">
      <formula>"S/M"</formula>
    </cfRule>
    <cfRule type="cellIs" dxfId="29" priority="96" operator="equal">
      <formula>"Arena"</formula>
    </cfRule>
    <cfRule type="cellIs" dxfId="28" priority="97" operator="equal">
      <formula>"H2O"</formula>
    </cfRule>
  </conditionalFormatting>
  <conditionalFormatting sqref="A6">
    <cfRule type="cellIs" dxfId="27" priority="90" operator="equal">
      <formula>"N/E"</formula>
    </cfRule>
    <cfRule type="cellIs" dxfId="26" priority="91" operator="equal">
      <formula>"S/M"</formula>
    </cfRule>
    <cfRule type="cellIs" dxfId="25" priority="92" operator="equal">
      <formula>"Arena"</formula>
    </cfRule>
    <cfRule type="cellIs" dxfId="24" priority="93" operator="equal">
      <formula>"H2O"</formula>
    </cfRule>
  </conditionalFormatting>
  <conditionalFormatting sqref="A9:A13">
    <cfRule type="cellIs" dxfId="23" priority="86" operator="equal">
      <formula>"N/E"</formula>
    </cfRule>
    <cfRule type="cellIs" dxfId="22" priority="87" operator="equal">
      <formula>"S/M"</formula>
    </cfRule>
    <cfRule type="cellIs" dxfId="21" priority="88" operator="equal">
      <formula>"Arena"</formula>
    </cfRule>
    <cfRule type="cellIs" dxfId="20" priority="89" operator="equal">
      <formula>"H2O"</formula>
    </cfRule>
  </conditionalFormatting>
  <conditionalFormatting sqref="A17:A18">
    <cfRule type="cellIs" dxfId="19" priority="82" operator="equal">
      <formula>"N/E"</formula>
    </cfRule>
    <cfRule type="cellIs" dxfId="18" priority="83" operator="equal">
      <formula>"S/M"</formula>
    </cfRule>
    <cfRule type="cellIs" dxfId="17" priority="84" operator="equal">
      <formula>"Arena"</formula>
    </cfRule>
    <cfRule type="cellIs" dxfId="16" priority="85" operator="equal">
      <formula>"H2O"</formula>
    </cfRule>
  </conditionalFormatting>
  <conditionalFormatting sqref="A43:A54">
    <cfRule type="cellIs" dxfId="15" priority="1" operator="equal">
      <formula>"N/E"</formula>
    </cfRule>
    <cfRule type="cellIs" dxfId="14" priority="2" operator="equal">
      <formula>"S/M"</formula>
    </cfRule>
    <cfRule type="cellIs" dxfId="13" priority="3" operator="equal">
      <formula>"Arena"</formula>
    </cfRule>
    <cfRule type="cellIs" dxfId="12" priority="4" operator="equal">
      <formula>"H2O"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tabSelected="1" workbookViewId="0">
      <pane xSplit="1" ySplit="17" topLeftCell="B25" activePane="bottomRight" state="frozen"/>
      <selection pane="topRight" activeCell="B1" sqref="B1"/>
      <selection pane="bottomLeft" activeCell="A18" sqref="A18"/>
      <selection pane="bottomRight" activeCell="A16" sqref="A16:XFD16"/>
    </sheetView>
  </sheetViews>
  <sheetFormatPr baseColWidth="10" defaultColWidth="11.42578125" defaultRowHeight="12.75" x14ac:dyDescent="0.2"/>
  <cols>
    <col min="1" max="1" width="12.7109375" style="2" customWidth="1"/>
    <col min="2" max="2" width="12.140625" style="2" customWidth="1"/>
    <col min="3" max="3" width="8.85546875" style="2" bestFit="1" customWidth="1"/>
    <col min="4" max="4" width="17.42578125" style="2" bestFit="1" customWidth="1"/>
    <col min="5" max="13" width="8.7109375" style="2" customWidth="1"/>
    <col min="14" max="15" width="11.42578125" style="2"/>
    <col min="16" max="16" width="16.7109375" style="2" bestFit="1" customWidth="1"/>
    <col min="17" max="16384" width="11.42578125" style="2"/>
  </cols>
  <sheetData>
    <row r="1" spans="1:16" x14ac:dyDescent="0.2">
      <c r="A1" s="3"/>
    </row>
    <row r="2" spans="1:16" ht="39" customHeight="1" x14ac:dyDescent="0.2">
      <c r="A2" s="6" t="s">
        <v>80</v>
      </c>
      <c r="B2" s="29" t="s">
        <v>81</v>
      </c>
      <c r="C2" s="7" t="s">
        <v>82</v>
      </c>
      <c r="D2" s="7" t="s">
        <v>2</v>
      </c>
    </row>
    <row r="3" spans="1:16" ht="15" x14ac:dyDescent="0.25">
      <c r="A3" s="1" t="s">
        <v>92</v>
      </c>
      <c r="B3" s="30">
        <v>3018</v>
      </c>
      <c r="C3" s="30">
        <v>29.5</v>
      </c>
      <c r="D3" s="28" t="s">
        <v>59</v>
      </c>
    </row>
    <row r="4" spans="1:16" ht="15" x14ac:dyDescent="0.25">
      <c r="A4" s="1" t="s">
        <v>93</v>
      </c>
      <c r="B4" s="30">
        <v>3011.7</v>
      </c>
      <c r="C4" s="30">
        <v>12.2</v>
      </c>
      <c r="D4" s="28" t="s">
        <v>59</v>
      </c>
    </row>
    <row r="5" spans="1:16" ht="15" x14ac:dyDescent="0.25">
      <c r="A5" s="1" t="s">
        <v>94</v>
      </c>
      <c r="B5" s="30">
        <v>3029.7</v>
      </c>
      <c r="C5" s="30">
        <v>11.9</v>
      </c>
      <c r="D5" s="28" t="s">
        <v>63</v>
      </c>
    </row>
    <row r="6" spans="1:16" ht="15" x14ac:dyDescent="0.25">
      <c r="A6" s="1" t="s">
        <v>95</v>
      </c>
      <c r="B6" s="30">
        <v>3029.8</v>
      </c>
      <c r="C6" s="30">
        <v>22.4</v>
      </c>
      <c r="D6" s="28" t="s">
        <v>63</v>
      </c>
    </row>
    <row r="7" spans="1:16" ht="15" x14ac:dyDescent="0.25">
      <c r="A7" s="1" t="s">
        <v>96</v>
      </c>
      <c r="B7" s="30">
        <v>3018.5</v>
      </c>
      <c r="C7" s="30">
        <v>15</v>
      </c>
      <c r="D7" s="28" t="s">
        <v>10</v>
      </c>
    </row>
    <row r="8" spans="1:16" ht="15" x14ac:dyDescent="0.25">
      <c r="A8" s="1" t="s">
        <v>97</v>
      </c>
      <c r="B8" s="30">
        <v>3024.4</v>
      </c>
      <c r="C8" s="30">
        <v>31.8</v>
      </c>
      <c r="D8" s="28" t="s">
        <v>59</v>
      </c>
    </row>
    <row r="9" spans="1:16" ht="15" x14ac:dyDescent="0.25">
      <c r="A9" s="1" t="s">
        <v>98</v>
      </c>
      <c r="B9" s="30">
        <v>3025.2</v>
      </c>
      <c r="C9" s="30">
        <v>101.3</v>
      </c>
      <c r="D9" s="28" t="s">
        <v>59</v>
      </c>
    </row>
    <row r="10" spans="1:16" ht="15" x14ac:dyDescent="0.25">
      <c r="A10" s="20"/>
      <c r="B10" s="21"/>
      <c r="C10" s="22"/>
      <c r="D10" s="22"/>
    </row>
    <row r="11" spans="1:16" ht="15" x14ac:dyDescent="0.25">
      <c r="A11" s="20"/>
      <c r="B11" s="21"/>
      <c r="C11" s="22"/>
      <c r="D11" s="22"/>
    </row>
    <row r="12" spans="1:16" ht="15" x14ac:dyDescent="0.25">
      <c r="A12" s="20"/>
      <c r="B12" s="21"/>
      <c r="C12" s="22"/>
      <c r="D12" s="22"/>
    </row>
    <row r="13" spans="1:16" ht="15" x14ac:dyDescent="0.25">
      <c r="A13" s="20"/>
      <c r="B13" s="21"/>
      <c r="C13" s="22"/>
      <c r="D13" s="22"/>
    </row>
    <row r="14" spans="1:16" ht="15" x14ac:dyDescent="0.25">
      <c r="A14" s="20"/>
      <c r="B14" s="21"/>
      <c r="C14" s="22"/>
      <c r="D14" s="22"/>
    </row>
    <row r="15" spans="1:16" ht="13.5" thickBot="1" x14ac:dyDescent="0.25">
      <c r="A15" s="4"/>
      <c r="B15" s="4"/>
      <c r="C15" s="10"/>
      <c r="D15" s="11"/>
    </row>
    <row r="16" spans="1:16" s="54" customFormat="1" ht="15" customHeight="1" x14ac:dyDescent="0.2">
      <c r="B16" s="55" t="str">
        <f>+A3</f>
        <v xml:space="preserve"> PZ-3 </v>
      </c>
      <c r="C16" s="56"/>
      <c r="D16" s="55" t="str">
        <f>+A4</f>
        <v xml:space="preserve"> PZ-4</v>
      </c>
      <c r="E16" s="56"/>
      <c r="F16" s="55" t="str">
        <f>+A5</f>
        <v xml:space="preserve"> PZ-5</v>
      </c>
      <c r="G16" s="56"/>
      <c r="H16" s="57" t="str">
        <f>+A6</f>
        <v xml:space="preserve"> PZ-5A</v>
      </c>
      <c r="I16" s="58"/>
      <c r="J16" s="57" t="str">
        <f>+A7</f>
        <v xml:space="preserve"> PZ-6</v>
      </c>
      <c r="K16" s="58"/>
      <c r="L16" s="57" t="str">
        <f>+A8</f>
        <v xml:space="preserve"> PA-7</v>
      </c>
      <c r="M16" s="58"/>
      <c r="N16" s="59" t="str">
        <f>+A9</f>
        <v xml:space="preserve"> PA-8</v>
      </c>
      <c r="O16" s="60"/>
      <c r="P16" s="60"/>
    </row>
    <row r="17" spans="1:16" ht="41.25" customHeight="1" x14ac:dyDescent="0.2">
      <c r="A17" s="12" t="s">
        <v>83</v>
      </c>
      <c r="B17" s="13" t="s">
        <v>84</v>
      </c>
      <c r="C17" s="14" t="s">
        <v>85</v>
      </c>
      <c r="D17" s="13" t="s">
        <v>84</v>
      </c>
      <c r="E17" s="14" t="s">
        <v>85</v>
      </c>
      <c r="F17" s="13" t="s">
        <v>84</v>
      </c>
      <c r="G17" s="14" t="s">
        <v>85</v>
      </c>
      <c r="H17" s="13" t="s">
        <v>84</v>
      </c>
      <c r="I17" s="14" t="s">
        <v>85</v>
      </c>
      <c r="J17" s="13" t="s">
        <v>84</v>
      </c>
      <c r="K17" s="14" t="s">
        <v>85</v>
      </c>
      <c r="L17" s="13" t="s">
        <v>84</v>
      </c>
      <c r="M17" s="39" t="s">
        <v>85</v>
      </c>
      <c r="N17" s="36" t="s">
        <v>84</v>
      </c>
      <c r="O17" s="14" t="s">
        <v>85</v>
      </c>
      <c r="P17" s="14" t="s">
        <v>86</v>
      </c>
    </row>
    <row r="18" spans="1:16" x14ac:dyDescent="0.2">
      <c r="A18" s="16">
        <v>43853</v>
      </c>
      <c r="B18" s="17" t="s">
        <v>90</v>
      </c>
      <c r="C18" s="9" t="s">
        <v>90</v>
      </c>
      <c r="D18" s="17" t="s">
        <v>90</v>
      </c>
      <c r="E18" s="9" t="s">
        <v>90</v>
      </c>
      <c r="F18" s="17" t="s">
        <v>90</v>
      </c>
      <c r="G18" s="9" t="s">
        <v>90</v>
      </c>
      <c r="H18" s="17" t="s">
        <v>90</v>
      </c>
      <c r="I18" s="9" t="s">
        <v>90</v>
      </c>
      <c r="J18" s="17" t="s">
        <v>90</v>
      </c>
      <c r="K18" s="9" t="s">
        <v>90</v>
      </c>
      <c r="L18" s="17" t="s">
        <v>90</v>
      </c>
      <c r="M18" s="40" t="s">
        <v>90</v>
      </c>
      <c r="N18" s="37">
        <v>56.16</v>
      </c>
      <c r="O18" s="9">
        <f t="shared" ref="O18:O34" si="0">+$B$9-N18</f>
        <v>2969.04</v>
      </c>
      <c r="P18" s="25"/>
    </row>
    <row r="19" spans="1:16" x14ac:dyDescent="0.2">
      <c r="A19" s="16">
        <v>43888</v>
      </c>
      <c r="B19" s="17" t="s">
        <v>90</v>
      </c>
      <c r="C19" s="9" t="s">
        <v>90</v>
      </c>
      <c r="D19" s="17" t="s">
        <v>90</v>
      </c>
      <c r="E19" s="9" t="s">
        <v>90</v>
      </c>
      <c r="F19" s="17" t="s">
        <v>90</v>
      </c>
      <c r="G19" s="9" t="s">
        <v>90</v>
      </c>
      <c r="H19" s="17" t="s">
        <v>90</v>
      </c>
      <c r="I19" s="9" t="s">
        <v>90</v>
      </c>
      <c r="J19" s="17" t="s">
        <v>90</v>
      </c>
      <c r="K19" s="9" t="s">
        <v>90</v>
      </c>
      <c r="L19" s="17" t="s">
        <v>90</v>
      </c>
      <c r="M19" s="40" t="s">
        <v>90</v>
      </c>
      <c r="N19" s="37">
        <v>56.16</v>
      </c>
      <c r="O19" s="9">
        <f t="shared" si="0"/>
        <v>2969.04</v>
      </c>
      <c r="P19" s="35">
        <f t="shared" ref="P19:P34" si="1">+N18-N19</f>
        <v>0</v>
      </c>
    </row>
    <row r="20" spans="1:16" x14ac:dyDescent="0.2">
      <c r="A20" s="16">
        <v>43978</v>
      </c>
      <c r="B20" s="17" t="s">
        <v>90</v>
      </c>
      <c r="C20" s="9" t="s">
        <v>90</v>
      </c>
      <c r="D20" s="17" t="s">
        <v>90</v>
      </c>
      <c r="E20" s="9" t="s">
        <v>90</v>
      </c>
      <c r="F20" s="17" t="s">
        <v>90</v>
      </c>
      <c r="G20" s="9" t="s">
        <v>90</v>
      </c>
      <c r="H20" s="17" t="s">
        <v>90</v>
      </c>
      <c r="I20" s="9" t="s">
        <v>90</v>
      </c>
      <c r="J20" s="17" t="s">
        <v>90</v>
      </c>
      <c r="K20" s="9" t="s">
        <v>90</v>
      </c>
      <c r="L20" s="17" t="s">
        <v>90</v>
      </c>
      <c r="M20" s="40" t="s">
        <v>90</v>
      </c>
      <c r="N20" s="37">
        <v>57.05</v>
      </c>
      <c r="O20" s="9">
        <f t="shared" si="0"/>
        <v>2968.1499999999996</v>
      </c>
      <c r="P20" s="35">
        <f t="shared" si="1"/>
        <v>-0.89000000000000057</v>
      </c>
    </row>
    <row r="21" spans="1:16" x14ac:dyDescent="0.2">
      <c r="A21" s="16">
        <v>44030</v>
      </c>
      <c r="B21" s="17" t="s">
        <v>90</v>
      </c>
      <c r="C21" s="9" t="s">
        <v>90</v>
      </c>
      <c r="D21" s="17" t="s">
        <v>90</v>
      </c>
      <c r="E21" s="9" t="s">
        <v>90</v>
      </c>
      <c r="F21" s="17" t="s">
        <v>90</v>
      </c>
      <c r="G21" s="9" t="s">
        <v>90</v>
      </c>
      <c r="H21" s="17" t="s">
        <v>90</v>
      </c>
      <c r="I21" s="9" t="s">
        <v>90</v>
      </c>
      <c r="J21" s="17" t="s">
        <v>90</v>
      </c>
      <c r="K21" s="9" t="s">
        <v>90</v>
      </c>
      <c r="L21" s="17" t="s">
        <v>90</v>
      </c>
      <c r="M21" s="40" t="s">
        <v>90</v>
      </c>
      <c r="N21" s="37">
        <v>57.05</v>
      </c>
      <c r="O21" s="9">
        <f t="shared" si="0"/>
        <v>2968.1499999999996</v>
      </c>
      <c r="P21" s="35">
        <f t="shared" si="1"/>
        <v>0</v>
      </c>
    </row>
    <row r="22" spans="1:16" x14ac:dyDescent="0.2">
      <c r="A22" s="16">
        <v>44056</v>
      </c>
      <c r="B22" s="17" t="s">
        <v>90</v>
      </c>
      <c r="C22" s="9" t="s">
        <v>90</v>
      </c>
      <c r="D22" s="17" t="s">
        <v>90</v>
      </c>
      <c r="E22" s="9" t="s">
        <v>90</v>
      </c>
      <c r="F22" s="17" t="s">
        <v>90</v>
      </c>
      <c r="G22" s="9" t="s">
        <v>90</v>
      </c>
      <c r="H22" s="17" t="s">
        <v>90</v>
      </c>
      <c r="I22" s="9" t="s">
        <v>90</v>
      </c>
      <c r="J22" s="17" t="s">
        <v>90</v>
      </c>
      <c r="K22" s="9" t="s">
        <v>90</v>
      </c>
      <c r="L22" s="17" t="s">
        <v>90</v>
      </c>
      <c r="M22" s="40" t="s">
        <v>90</v>
      </c>
      <c r="N22" s="37">
        <v>57.05</v>
      </c>
      <c r="O22" s="9">
        <f t="shared" si="0"/>
        <v>2968.1499999999996</v>
      </c>
      <c r="P22" s="35">
        <f t="shared" si="1"/>
        <v>0</v>
      </c>
    </row>
    <row r="23" spans="1:16" x14ac:dyDescent="0.2">
      <c r="A23" s="16">
        <v>44073</v>
      </c>
      <c r="B23" s="17" t="s">
        <v>90</v>
      </c>
      <c r="C23" s="9" t="s">
        <v>90</v>
      </c>
      <c r="D23" s="17" t="s">
        <v>90</v>
      </c>
      <c r="E23" s="9" t="s">
        <v>90</v>
      </c>
      <c r="F23" s="17" t="s">
        <v>90</v>
      </c>
      <c r="G23" s="9" t="s">
        <v>90</v>
      </c>
      <c r="H23" s="17" t="s">
        <v>90</v>
      </c>
      <c r="I23" s="9" t="s">
        <v>90</v>
      </c>
      <c r="J23" s="17" t="s">
        <v>90</v>
      </c>
      <c r="K23" s="9" t="s">
        <v>90</v>
      </c>
      <c r="L23" s="17" t="s">
        <v>90</v>
      </c>
      <c r="M23" s="40" t="s">
        <v>90</v>
      </c>
      <c r="N23" s="37">
        <v>57.52</v>
      </c>
      <c r="O23" s="9">
        <f t="shared" si="0"/>
        <v>2967.68</v>
      </c>
      <c r="P23" s="35">
        <f t="shared" si="1"/>
        <v>-0.47000000000000597</v>
      </c>
    </row>
    <row r="24" spans="1:16" x14ac:dyDescent="0.2">
      <c r="A24" s="16">
        <v>44110</v>
      </c>
      <c r="B24" s="17" t="s">
        <v>90</v>
      </c>
      <c r="C24" s="9" t="s">
        <v>90</v>
      </c>
      <c r="D24" s="17" t="s">
        <v>90</v>
      </c>
      <c r="E24" s="9" t="s">
        <v>90</v>
      </c>
      <c r="F24" s="17" t="s">
        <v>90</v>
      </c>
      <c r="G24" s="9" t="s">
        <v>90</v>
      </c>
      <c r="H24" s="17" t="s">
        <v>90</v>
      </c>
      <c r="I24" s="9" t="s">
        <v>90</v>
      </c>
      <c r="J24" s="17" t="s">
        <v>90</v>
      </c>
      <c r="K24" s="9" t="s">
        <v>90</v>
      </c>
      <c r="L24" s="17" t="s">
        <v>90</v>
      </c>
      <c r="M24" s="40" t="s">
        <v>90</v>
      </c>
      <c r="N24" s="37">
        <v>58.23</v>
      </c>
      <c r="O24" s="9">
        <f t="shared" si="0"/>
        <v>2966.97</v>
      </c>
      <c r="P24" s="35">
        <f t="shared" si="1"/>
        <v>-0.70999999999999375</v>
      </c>
    </row>
    <row r="25" spans="1:16" x14ac:dyDescent="0.2">
      <c r="A25" s="16">
        <v>44136</v>
      </c>
      <c r="B25" s="17" t="s">
        <v>90</v>
      </c>
      <c r="C25" s="9" t="s">
        <v>90</v>
      </c>
      <c r="D25" s="17" t="s">
        <v>90</v>
      </c>
      <c r="E25" s="9" t="s">
        <v>90</v>
      </c>
      <c r="F25" s="17" t="s">
        <v>90</v>
      </c>
      <c r="G25" s="9" t="s">
        <v>90</v>
      </c>
      <c r="H25" s="17" t="s">
        <v>90</v>
      </c>
      <c r="I25" s="9" t="s">
        <v>90</v>
      </c>
      <c r="J25" s="17" t="s">
        <v>90</v>
      </c>
      <c r="K25" s="9" t="s">
        <v>90</v>
      </c>
      <c r="L25" s="17" t="s">
        <v>90</v>
      </c>
      <c r="M25" s="40" t="s">
        <v>90</v>
      </c>
      <c r="N25" s="37">
        <v>58.74</v>
      </c>
      <c r="O25" s="9">
        <f t="shared" si="0"/>
        <v>2966.46</v>
      </c>
      <c r="P25" s="35">
        <f t="shared" si="1"/>
        <v>-0.51000000000000512</v>
      </c>
    </row>
    <row r="26" spans="1:16" x14ac:dyDescent="0.2">
      <c r="A26" s="16">
        <v>44167</v>
      </c>
      <c r="B26" s="17" t="s">
        <v>90</v>
      </c>
      <c r="C26" s="9" t="s">
        <v>90</v>
      </c>
      <c r="D26" s="17" t="s">
        <v>90</v>
      </c>
      <c r="E26" s="9" t="s">
        <v>90</v>
      </c>
      <c r="F26" s="17" t="s">
        <v>90</v>
      </c>
      <c r="G26" s="9" t="s">
        <v>90</v>
      </c>
      <c r="H26" s="17" t="s">
        <v>90</v>
      </c>
      <c r="I26" s="9" t="s">
        <v>90</v>
      </c>
      <c r="J26" s="17" t="s">
        <v>90</v>
      </c>
      <c r="K26" s="9" t="s">
        <v>90</v>
      </c>
      <c r="L26" s="17" t="s">
        <v>90</v>
      </c>
      <c r="M26" s="40" t="s">
        <v>90</v>
      </c>
      <c r="N26" s="37">
        <v>59.25</v>
      </c>
      <c r="O26" s="9">
        <f t="shared" si="0"/>
        <v>2965.95</v>
      </c>
      <c r="P26" s="35">
        <f t="shared" si="1"/>
        <v>-0.50999999999999801</v>
      </c>
    </row>
    <row r="27" spans="1:16" x14ac:dyDescent="0.2">
      <c r="A27" s="16">
        <v>44166</v>
      </c>
      <c r="B27" s="17" t="s">
        <v>90</v>
      </c>
      <c r="C27" s="9" t="s">
        <v>90</v>
      </c>
      <c r="D27" s="17" t="s">
        <v>90</v>
      </c>
      <c r="E27" s="9" t="s">
        <v>90</v>
      </c>
      <c r="F27" s="17" t="s">
        <v>90</v>
      </c>
      <c r="G27" s="9" t="s">
        <v>90</v>
      </c>
      <c r="H27" s="17" t="s">
        <v>90</v>
      </c>
      <c r="I27" s="9" t="s">
        <v>90</v>
      </c>
      <c r="J27" s="17" t="s">
        <v>90</v>
      </c>
      <c r="K27" s="9" t="s">
        <v>90</v>
      </c>
      <c r="L27" s="17" t="s">
        <v>90</v>
      </c>
      <c r="M27" s="40" t="s">
        <v>90</v>
      </c>
      <c r="N27" s="37">
        <v>59.3</v>
      </c>
      <c r="O27" s="9">
        <f t="shared" si="0"/>
        <v>2965.8999999999996</v>
      </c>
      <c r="P27" s="35">
        <f t="shared" si="1"/>
        <v>-4.9999999999997158E-2</v>
      </c>
    </row>
    <row r="28" spans="1:16" x14ac:dyDescent="0.2">
      <c r="A28" s="16">
        <v>44219</v>
      </c>
      <c r="B28" s="17" t="s">
        <v>90</v>
      </c>
      <c r="C28" s="9" t="s">
        <v>90</v>
      </c>
      <c r="D28" s="17" t="s">
        <v>90</v>
      </c>
      <c r="E28" s="9" t="s">
        <v>90</v>
      </c>
      <c r="F28" s="17" t="s">
        <v>90</v>
      </c>
      <c r="G28" s="9" t="s">
        <v>90</v>
      </c>
      <c r="H28" s="17" t="s">
        <v>90</v>
      </c>
      <c r="I28" s="9" t="s">
        <v>90</v>
      </c>
      <c r="J28" s="17" t="s">
        <v>90</v>
      </c>
      <c r="K28" s="9" t="s">
        <v>90</v>
      </c>
      <c r="L28" s="17" t="s">
        <v>90</v>
      </c>
      <c r="M28" s="40" t="s">
        <v>90</v>
      </c>
      <c r="N28" s="37">
        <v>59.8</v>
      </c>
      <c r="O28" s="9">
        <f t="shared" si="0"/>
        <v>2965.3999999999996</v>
      </c>
      <c r="P28" s="35">
        <f t="shared" si="1"/>
        <v>-0.5</v>
      </c>
    </row>
    <row r="29" spans="1:16" x14ac:dyDescent="0.2">
      <c r="A29" s="16">
        <v>44250</v>
      </c>
      <c r="B29" s="17" t="s">
        <v>90</v>
      </c>
      <c r="C29" s="9" t="s">
        <v>90</v>
      </c>
      <c r="D29" s="17" t="s">
        <v>90</v>
      </c>
      <c r="E29" s="9" t="s">
        <v>90</v>
      </c>
      <c r="F29" s="17" t="s">
        <v>90</v>
      </c>
      <c r="G29" s="9" t="s">
        <v>90</v>
      </c>
      <c r="H29" s="17" t="s">
        <v>90</v>
      </c>
      <c r="I29" s="9" t="s">
        <v>90</v>
      </c>
      <c r="J29" s="17" t="s">
        <v>90</v>
      </c>
      <c r="K29" s="9" t="s">
        <v>90</v>
      </c>
      <c r="L29" s="17" t="s">
        <v>90</v>
      </c>
      <c r="M29" s="40" t="s">
        <v>90</v>
      </c>
      <c r="N29" s="37">
        <v>65.150000000000006</v>
      </c>
      <c r="O29" s="9">
        <f t="shared" si="0"/>
        <v>2960.0499999999997</v>
      </c>
      <c r="P29" s="35">
        <f t="shared" si="1"/>
        <v>-5.3500000000000085</v>
      </c>
    </row>
    <row r="30" spans="1:16" x14ac:dyDescent="0.2">
      <c r="A30" s="16">
        <v>44278</v>
      </c>
      <c r="B30" s="17" t="s">
        <v>90</v>
      </c>
      <c r="C30" s="9" t="s">
        <v>90</v>
      </c>
      <c r="D30" s="17" t="s">
        <v>90</v>
      </c>
      <c r="E30" s="9" t="s">
        <v>90</v>
      </c>
      <c r="F30" s="17" t="s">
        <v>90</v>
      </c>
      <c r="G30" s="9" t="s">
        <v>90</v>
      </c>
      <c r="H30" s="17" t="s">
        <v>90</v>
      </c>
      <c r="I30" s="9" t="s">
        <v>90</v>
      </c>
      <c r="J30" s="17" t="s">
        <v>90</v>
      </c>
      <c r="K30" s="9" t="s">
        <v>90</v>
      </c>
      <c r="L30" s="17" t="s">
        <v>90</v>
      </c>
      <c r="M30" s="40" t="s">
        <v>90</v>
      </c>
      <c r="N30" s="37">
        <v>64.349999999999994</v>
      </c>
      <c r="O30" s="9">
        <f t="shared" si="0"/>
        <v>2960.85</v>
      </c>
      <c r="P30" s="35">
        <f t="shared" si="1"/>
        <v>0.80000000000001137</v>
      </c>
    </row>
    <row r="31" spans="1:16" x14ac:dyDescent="0.2">
      <c r="A31" s="16">
        <v>44309</v>
      </c>
      <c r="B31" s="17" t="s">
        <v>90</v>
      </c>
      <c r="C31" s="9" t="s">
        <v>90</v>
      </c>
      <c r="D31" s="17" t="s">
        <v>90</v>
      </c>
      <c r="E31" s="9" t="s">
        <v>90</v>
      </c>
      <c r="F31" s="17" t="s">
        <v>90</v>
      </c>
      <c r="G31" s="9" t="s">
        <v>90</v>
      </c>
      <c r="H31" s="17" t="s">
        <v>90</v>
      </c>
      <c r="I31" s="9" t="s">
        <v>90</v>
      </c>
      <c r="J31" s="17" t="s">
        <v>90</v>
      </c>
      <c r="K31" s="9" t="s">
        <v>90</v>
      </c>
      <c r="L31" s="17" t="s">
        <v>90</v>
      </c>
      <c r="M31" s="40" t="s">
        <v>90</v>
      </c>
      <c r="N31" s="37">
        <v>66.7</v>
      </c>
      <c r="O31" s="9">
        <f t="shared" si="0"/>
        <v>2958.5</v>
      </c>
      <c r="P31" s="35">
        <f t="shared" si="1"/>
        <v>-2.3500000000000085</v>
      </c>
    </row>
    <row r="32" spans="1:16" x14ac:dyDescent="0.2">
      <c r="A32" s="16">
        <v>44337</v>
      </c>
      <c r="B32" s="17" t="s">
        <v>90</v>
      </c>
      <c r="C32" s="9" t="s">
        <v>90</v>
      </c>
      <c r="D32" s="17" t="s">
        <v>90</v>
      </c>
      <c r="E32" s="9" t="s">
        <v>90</v>
      </c>
      <c r="F32" s="17" t="s">
        <v>90</v>
      </c>
      <c r="G32" s="9" t="s">
        <v>90</v>
      </c>
      <c r="H32" s="17" t="s">
        <v>90</v>
      </c>
      <c r="I32" s="9" t="s">
        <v>90</v>
      </c>
      <c r="J32" s="17" t="s">
        <v>90</v>
      </c>
      <c r="K32" s="9" t="s">
        <v>90</v>
      </c>
      <c r="L32" s="17" t="s">
        <v>90</v>
      </c>
      <c r="M32" s="40" t="s">
        <v>90</v>
      </c>
      <c r="N32" s="37">
        <v>68.239999999999995</v>
      </c>
      <c r="O32" s="9">
        <f t="shared" si="0"/>
        <v>2956.96</v>
      </c>
      <c r="P32" s="35">
        <f t="shared" si="1"/>
        <v>-1.539999999999992</v>
      </c>
    </row>
    <row r="33" spans="1:16" x14ac:dyDescent="0.2">
      <c r="A33" s="16">
        <v>44365</v>
      </c>
      <c r="B33" s="17" t="s">
        <v>90</v>
      </c>
      <c r="C33" s="9" t="s">
        <v>90</v>
      </c>
      <c r="D33" s="17" t="s">
        <v>90</v>
      </c>
      <c r="E33" s="9" t="s">
        <v>90</v>
      </c>
      <c r="F33" s="17" t="s">
        <v>90</v>
      </c>
      <c r="G33" s="9" t="s">
        <v>90</v>
      </c>
      <c r="H33" s="17" t="s">
        <v>90</v>
      </c>
      <c r="I33" s="9" t="s">
        <v>90</v>
      </c>
      <c r="J33" s="17" t="s">
        <v>90</v>
      </c>
      <c r="K33" s="9" t="s">
        <v>90</v>
      </c>
      <c r="L33" s="17" t="s">
        <v>90</v>
      </c>
      <c r="M33" s="40" t="s">
        <v>90</v>
      </c>
      <c r="N33" s="37">
        <v>67.2</v>
      </c>
      <c r="O33" s="9">
        <f t="shared" si="0"/>
        <v>2958</v>
      </c>
      <c r="P33" s="35">
        <f t="shared" si="1"/>
        <v>1.039999999999992</v>
      </c>
    </row>
    <row r="34" spans="1:16" x14ac:dyDescent="0.2">
      <c r="A34" s="23">
        <v>44393</v>
      </c>
      <c r="B34" s="17" t="s">
        <v>90</v>
      </c>
      <c r="C34" s="9" t="s">
        <v>90</v>
      </c>
      <c r="D34" s="17" t="s">
        <v>90</v>
      </c>
      <c r="E34" s="9" t="s">
        <v>90</v>
      </c>
      <c r="F34" s="17" t="s">
        <v>90</v>
      </c>
      <c r="G34" s="9" t="s">
        <v>90</v>
      </c>
      <c r="H34" s="17" t="s">
        <v>90</v>
      </c>
      <c r="I34" s="9" t="s">
        <v>90</v>
      </c>
      <c r="J34" s="17" t="s">
        <v>90</v>
      </c>
      <c r="K34" s="9" t="s">
        <v>90</v>
      </c>
      <c r="L34" s="17" t="s">
        <v>90</v>
      </c>
      <c r="M34" s="40" t="s">
        <v>90</v>
      </c>
      <c r="N34" s="37">
        <v>61.74</v>
      </c>
      <c r="O34" s="9">
        <f t="shared" si="0"/>
        <v>2963.46</v>
      </c>
      <c r="P34" s="35">
        <f t="shared" si="1"/>
        <v>5.4600000000000009</v>
      </c>
    </row>
    <row r="35" spans="1:16" x14ac:dyDescent="0.2">
      <c r="A35" s="23">
        <v>44424</v>
      </c>
      <c r="B35" s="17" t="s">
        <v>90</v>
      </c>
      <c r="C35" s="9" t="s">
        <v>90</v>
      </c>
      <c r="D35" s="17" t="s">
        <v>90</v>
      </c>
      <c r="E35" s="9" t="s">
        <v>90</v>
      </c>
      <c r="F35" s="17" t="s">
        <v>90</v>
      </c>
      <c r="G35" s="9" t="s">
        <v>90</v>
      </c>
      <c r="H35" s="17" t="s">
        <v>90</v>
      </c>
      <c r="I35" s="9" t="s">
        <v>90</v>
      </c>
      <c r="J35" s="17" t="s">
        <v>90</v>
      </c>
      <c r="K35" s="9" t="s">
        <v>90</v>
      </c>
      <c r="L35" s="17" t="s">
        <v>90</v>
      </c>
      <c r="M35" s="40" t="s">
        <v>90</v>
      </c>
      <c r="N35" s="37">
        <v>67.8</v>
      </c>
      <c r="O35" s="9">
        <f t="shared" ref="O35" si="2">+$B$9-N35</f>
        <v>2957.3999999999996</v>
      </c>
      <c r="P35" s="35">
        <f t="shared" ref="P35:P40" si="3">+N34-N35</f>
        <v>-6.0599999999999952</v>
      </c>
    </row>
    <row r="36" spans="1:16" x14ac:dyDescent="0.2">
      <c r="A36" s="23">
        <v>44469</v>
      </c>
      <c r="B36" s="17" t="s">
        <v>90</v>
      </c>
      <c r="C36" s="9" t="s">
        <v>90</v>
      </c>
      <c r="D36" s="17" t="s">
        <v>90</v>
      </c>
      <c r="E36" s="9" t="s">
        <v>90</v>
      </c>
      <c r="F36" s="17" t="s">
        <v>90</v>
      </c>
      <c r="G36" s="9" t="s">
        <v>90</v>
      </c>
      <c r="H36" s="17" t="s">
        <v>90</v>
      </c>
      <c r="I36" s="9" t="s">
        <v>90</v>
      </c>
      <c r="J36" s="17" t="s">
        <v>90</v>
      </c>
      <c r="K36" s="9" t="s">
        <v>90</v>
      </c>
      <c r="L36" s="17" t="s">
        <v>90</v>
      </c>
      <c r="M36" s="40" t="s">
        <v>90</v>
      </c>
      <c r="N36" s="37">
        <v>67.86</v>
      </c>
      <c r="O36" s="9">
        <f t="shared" ref="O36" si="4">+$B$9-N36</f>
        <v>2957.3399999999997</v>
      </c>
      <c r="P36" s="35">
        <f t="shared" si="3"/>
        <v>-6.0000000000002274E-2</v>
      </c>
    </row>
    <row r="37" spans="1:16" x14ac:dyDescent="0.2">
      <c r="A37" s="23">
        <v>44483</v>
      </c>
      <c r="B37" s="17" t="s">
        <v>90</v>
      </c>
      <c r="C37" s="9" t="s">
        <v>90</v>
      </c>
      <c r="D37" s="17" t="s">
        <v>90</v>
      </c>
      <c r="E37" s="9" t="s">
        <v>90</v>
      </c>
      <c r="F37" s="17" t="s">
        <v>90</v>
      </c>
      <c r="G37" s="9" t="s">
        <v>90</v>
      </c>
      <c r="H37" s="17" t="s">
        <v>90</v>
      </c>
      <c r="I37" s="9" t="s">
        <v>90</v>
      </c>
      <c r="J37" s="17" t="s">
        <v>90</v>
      </c>
      <c r="K37" s="9" t="s">
        <v>90</v>
      </c>
      <c r="L37" s="17" t="s">
        <v>90</v>
      </c>
      <c r="M37" s="40" t="s">
        <v>90</v>
      </c>
      <c r="N37" s="38">
        <v>69.7</v>
      </c>
      <c r="O37" s="9">
        <f t="shared" ref="O37:O42" si="5">+$B$9-N37</f>
        <v>2955.5</v>
      </c>
      <c r="P37" s="35">
        <f t="shared" si="3"/>
        <v>-1.8400000000000034</v>
      </c>
    </row>
    <row r="38" spans="1:16" ht="13.5" thickBot="1" x14ac:dyDescent="0.25">
      <c r="A38" s="23">
        <v>44528</v>
      </c>
      <c r="B38" s="17" t="s">
        <v>90</v>
      </c>
      <c r="C38" s="9" t="s">
        <v>90</v>
      </c>
      <c r="D38" s="17" t="s">
        <v>90</v>
      </c>
      <c r="E38" s="9" t="s">
        <v>90</v>
      </c>
      <c r="F38" s="17" t="s">
        <v>90</v>
      </c>
      <c r="G38" s="9" t="s">
        <v>90</v>
      </c>
      <c r="H38" s="17" t="s">
        <v>90</v>
      </c>
      <c r="I38" s="9" t="s">
        <v>90</v>
      </c>
      <c r="J38" s="17" t="s">
        <v>90</v>
      </c>
      <c r="K38" s="9" t="s">
        <v>90</v>
      </c>
      <c r="L38" s="41" t="s">
        <v>90</v>
      </c>
      <c r="M38" s="42" t="s">
        <v>90</v>
      </c>
      <c r="N38" s="37">
        <v>68.84</v>
      </c>
      <c r="O38" s="9">
        <f t="shared" si="5"/>
        <v>2956.3599999999997</v>
      </c>
      <c r="P38" s="35">
        <f t="shared" si="3"/>
        <v>0.85999999999999943</v>
      </c>
    </row>
    <row r="39" spans="1:16" ht="13.5" thickBot="1" x14ac:dyDescent="0.25">
      <c r="A39" s="23">
        <v>44558</v>
      </c>
      <c r="B39" s="17" t="s">
        <v>90</v>
      </c>
      <c r="C39" s="9" t="s">
        <v>90</v>
      </c>
      <c r="D39" s="17" t="s">
        <v>90</v>
      </c>
      <c r="E39" s="9" t="s">
        <v>90</v>
      </c>
      <c r="F39" s="17" t="s">
        <v>90</v>
      </c>
      <c r="G39" s="9" t="s">
        <v>90</v>
      </c>
      <c r="H39" s="17" t="s">
        <v>90</v>
      </c>
      <c r="I39" s="9" t="s">
        <v>90</v>
      </c>
      <c r="J39" s="17" t="s">
        <v>90</v>
      </c>
      <c r="K39" s="9" t="s">
        <v>90</v>
      </c>
      <c r="L39" s="41" t="s">
        <v>90</v>
      </c>
      <c r="M39" s="42" t="s">
        <v>90</v>
      </c>
      <c r="N39" s="37">
        <v>68.81</v>
      </c>
      <c r="O39" s="9">
        <f t="shared" si="5"/>
        <v>2956.39</v>
      </c>
      <c r="P39" s="35">
        <f t="shared" si="3"/>
        <v>3.0000000000001137E-2</v>
      </c>
    </row>
    <row r="40" spans="1:16" ht="13.5" thickBot="1" x14ac:dyDescent="0.25">
      <c r="A40" s="23">
        <v>44589</v>
      </c>
      <c r="B40" s="17" t="s">
        <v>90</v>
      </c>
      <c r="C40" s="9" t="s">
        <v>90</v>
      </c>
      <c r="D40" s="17" t="s">
        <v>90</v>
      </c>
      <c r="E40" s="9" t="s">
        <v>90</v>
      </c>
      <c r="F40" s="17" t="s">
        <v>90</v>
      </c>
      <c r="G40" s="9" t="s">
        <v>90</v>
      </c>
      <c r="H40" s="17" t="s">
        <v>90</v>
      </c>
      <c r="I40" s="9" t="s">
        <v>90</v>
      </c>
      <c r="J40" s="17" t="s">
        <v>90</v>
      </c>
      <c r="K40" s="9" t="s">
        <v>90</v>
      </c>
      <c r="L40" s="41" t="s">
        <v>90</v>
      </c>
      <c r="M40" s="42" t="s">
        <v>90</v>
      </c>
      <c r="N40" s="37">
        <v>70.09</v>
      </c>
      <c r="O40" s="9">
        <f t="shared" si="5"/>
        <v>2955.1099999999997</v>
      </c>
      <c r="P40" s="35">
        <f t="shared" si="3"/>
        <v>-1.2800000000000011</v>
      </c>
    </row>
    <row r="41" spans="1:16" ht="13.5" thickBot="1" x14ac:dyDescent="0.25">
      <c r="A41" s="23">
        <v>44620</v>
      </c>
      <c r="B41" s="17" t="s">
        <v>90</v>
      </c>
      <c r="C41" s="9" t="s">
        <v>90</v>
      </c>
      <c r="D41" s="17" t="s">
        <v>90</v>
      </c>
      <c r="E41" s="9" t="s">
        <v>90</v>
      </c>
      <c r="F41" s="17" t="s">
        <v>90</v>
      </c>
      <c r="G41" s="9" t="s">
        <v>90</v>
      </c>
      <c r="H41" s="17" t="s">
        <v>90</v>
      </c>
      <c r="I41" s="9" t="s">
        <v>90</v>
      </c>
      <c r="J41" s="17" t="s">
        <v>90</v>
      </c>
      <c r="K41" s="9" t="s">
        <v>90</v>
      </c>
      <c r="L41" s="41" t="s">
        <v>90</v>
      </c>
      <c r="M41" s="42" t="s">
        <v>90</v>
      </c>
      <c r="N41" s="37">
        <v>64.81</v>
      </c>
      <c r="O41" s="9">
        <f t="shared" si="5"/>
        <v>2960.39</v>
      </c>
      <c r="P41" s="35">
        <f t="shared" ref="P41" si="6">+N40-N41</f>
        <v>5.2800000000000011</v>
      </c>
    </row>
    <row r="42" spans="1:16" ht="13.5" thickBot="1" x14ac:dyDescent="0.25">
      <c r="A42" s="23">
        <v>44651</v>
      </c>
      <c r="B42" s="17" t="s">
        <v>90</v>
      </c>
      <c r="C42" s="9" t="s">
        <v>90</v>
      </c>
      <c r="D42" s="17" t="s">
        <v>90</v>
      </c>
      <c r="E42" s="9" t="s">
        <v>90</v>
      </c>
      <c r="F42" s="17" t="s">
        <v>90</v>
      </c>
      <c r="G42" s="9" t="s">
        <v>90</v>
      </c>
      <c r="H42" s="17" t="s">
        <v>90</v>
      </c>
      <c r="I42" s="9" t="s">
        <v>90</v>
      </c>
      <c r="J42" s="17" t="s">
        <v>90</v>
      </c>
      <c r="K42" s="9" t="s">
        <v>90</v>
      </c>
      <c r="L42" s="41" t="s">
        <v>90</v>
      </c>
      <c r="M42" s="42" t="s">
        <v>90</v>
      </c>
      <c r="N42" s="37">
        <v>71.92</v>
      </c>
      <c r="O42" s="9">
        <f t="shared" si="5"/>
        <v>2953.2799999999997</v>
      </c>
      <c r="P42" s="35">
        <f t="shared" ref="P42" si="7">+N41-N42</f>
        <v>-7.1099999999999994</v>
      </c>
    </row>
    <row r="43" spans="1:16" ht="13.5" thickBot="1" x14ac:dyDescent="0.25">
      <c r="A43" s="23">
        <v>44681</v>
      </c>
      <c r="B43" s="17" t="s">
        <v>90</v>
      </c>
      <c r="C43" s="9" t="s">
        <v>90</v>
      </c>
      <c r="D43" s="17" t="s">
        <v>90</v>
      </c>
      <c r="E43" s="9" t="s">
        <v>90</v>
      </c>
      <c r="F43" s="17" t="s">
        <v>90</v>
      </c>
      <c r="G43" s="9" t="s">
        <v>90</v>
      </c>
      <c r="H43" s="17" t="s">
        <v>90</v>
      </c>
      <c r="I43" s="9" t="s">
        <v>90</v>
      </c>
      <c r="J43" s="17" t="s">
        <v>90</v>
      </c>
      <c r="K43" s="9" t="s">
        <v>90</v>
      </c>
      <c r="L43" s="41" t="s">
        <v>90</v>
      </c>
      <c r="M43" s="42" t="s">
        <v>90</v>
      </c>
      <c r="N43" s="37">
        <v>72.63</v>
      </c>
      <c r="O43" s="9">
        <f t="shared" ref="O43" si="8">+$B$9-N43</f>
        <v>2952.5699999999997</v>
      </c>
      <c r="P43" s="35">
        <f t="shared" ref="P43" si="9">+N42-N43</f>
        <v>-0.70999999999999375</v>
      </c>
    </row>
    <row r="44" spans="1:16" ht="13.5" thickBot="1" x14ac:dyDescent="0.25">
      <c r="A44" s="23">
        <v>44712</v>
      </c>
      <c r="B44" s="17" t="s">
        <v>90</v>
      </c>
      <c r="C44" s="9" t="s">
        <v>90</v>
      </c>
      <c r="D44" s="17" t="s">
        <v>90</v>
      </c>
      <c r="E44" s="9" t="s">
        <v>90</v>
      </c>
      <c r="F44" s="17" t="s">
        <v>90</v>
      </c>
      <c r="G44" s="9" t="s">
        <v>90</v>
      </c>
      <c r="H44" s="17" t="s">
        <v>90</v>
      </c>
      <c r="I44" s="9" t="s">
        <v>90</v>
      </c>
      <c r="J44" s="17" t="s">
        <v>90</v>
      </c>
      <c r="K44" s="9" t="s">
        <v>90</v>
      </c>
      <c r="L44" s="41" t="s">
        <v>90</v>
      </c>
      <c r="M44" s="42" t="s">
        <v>90</v>
      </c>
      <c r="N44" s="37">
        <v>73.34</v>
      </c>
      <c r="O44" s="9">
        <f t="shared" ref="O44" si="10">+$B$9-N44</f>
        <v>2951.8599999999997</v>
      </c>
      <c r="P44" s="35">
        <f t="shared" ref="P44" si="11">+N43-N44</f>
        <v>-0.71000000000000796</v>
      </c>
    </row>
    <row r="45" spans="1:16" ht="13.5" thickBot="1" x14ac:dyDescent="0.25">
      <c r="A45" s="23">
        <v>44742</v>
      </c>
      <c r="B45" s="17" t="s">
        <v>90</v>
      </c>
      <c r="C45" s="9" t="s">
        <v>90</v>
      </c>
      <c r="D45" s="17" t="s">
        <v>90</v>
      </c>
      <c r="E45" s="9" t="s">
        <v>90</v>
      </c>
      <c r="F45" s="17" t="s">
        <v>90</v>
      </c>
      <c r="G45" s="9" t="s">
        <v>90</v>
      </c>
      <c r="H45" s="17" t="s">
        <v>90</v>
      </c>
      <c r="I45" s="9" t="s">
        <v>90</v>
      </c>
      <c r="J45" s="17" t="s">
        <v>90</v>
      </c>
      <c r="K45" s="9" t="s">
        <v>90</v>
      </c>
      <c r="L45" s="41" t="s">
        <v>90</v>
      </c>
      <c r="M45" s="42" t="s">
        <v>90</v>
      </c>
      <c r="N45" s="37">
        <v>76.44</v>
      </c>
      <c r="O45" s="9">
        <f t="shared" ref="O45" si="12">+$B$9-N45</f>
        <v>2948.7599999999998</v>
      </c>
      <c r="P45" s="35">
        <f t="shared" ref="P45" si="13">+N44-N45</f>
        <v>-3.0999999999999943</v>
      </c>
    </row>
  </sheetData>
  <mergeCells count="7">
    <mergeCell ref="N16:P16"/>
    <mergeCell ref="L16:M16"/>
    <mergeCell ref="B16:C16"/>
    <mergeCell ref="F16:G16"/>
    <mergeCell ref="H16:I16"/>
    <mergeCell ref="J16:K16"/>
    <mergeCell ref="D16:E16"/>
  </mergeCells>
  <conditionalFormatting sqref="A3 A18:A33 A9:A15">
    <cfRule type="cellIs" dxfId="11" priority="70" operator="equal">
      <formula>"N/E"</formula>
    </cfRule>
    <cfRule type="cellIs" dxfId="10" priority="71" operator="equal">
      <formula>"S/M"</formula>
    </cfRule>
    <cfRule type="cellIs" dxfId="9" priority="72" operator="equal">
      <formula>"Arena"</formula>
    </cfRule>
    <cfRule type="cellIs" dxfId="8" priority="73" operator="equal">
      <formula>"H2O"</formula>
    </cfRule>
  </conditionalFormatting>
  <conditionalFormatting sqref="A4:A8">
    <cfRule type="cellIs" dxfId="7" priority="62" operator="equal">
      <formula>"N/E"</formula>
    </cfRule>
    <cfRule type="cellIs" dxfId="6" priority="63" operator="equal">
      <formula>"S/M"</formula>
    </cfRule>
    <cfRule type="cellIs" dxfId="5" priority="64" operator="equal">
      <formula>"Arena"</formula>
    </cfRule>
    <cfRule type="cellIs" dxfId="4" priority="65" operator="equal">
      <formula>"H2O"</formula>
    </cfRule>
  </conditionalFormatting>
  <conditionalFormatting sqref="A34:A45">
    <cfRule type="cellIs" dxfId="3" priority="1" operator="equal">
      <formula>"N/E"</formula>
    </cfRule>
    <cfRule type="cellIs" dxfId="2" priority="2" operator="equal">
      <formula>"S/M"</formula>
    </cfRule>
    <cfRule type="cellIs" dxfId="1" priority="3" operator="equal">
      <formula>"Arena"</formula>
    </cfRule>
    <cfRule type="cellIs" dxfId="0" priority="4" operator="equal">
      <formula>"H2O"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piezometros</vt:lpstr>
      <vt:lpstr>DR fase 4 - Casagrande</vt:lpstr>
      <vt:lpstr>piscina evaporacion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Paul Posch</dc:creator>
  <cp:keywords/>
  <dc:description/>
  <cp:lastModifiedBy>Alejandro Verri</cp:lastModifiedBy>
  <cp:revision/>
  <dcterms:created xsi:type="dcterms:W3CDTF">2021-03-01T19:53:17Z</dcterms:created>
  <dcterms:modified xsi:type="dcterms:W3CDTF">2022-08-17T13:04:55Z</dcterms:modified>
  <cp:category/>
  <cp:contentStatus/>
</cp:coreProperties>
</file>