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  <extLst>
    <ext uri="GoogleSheetsCustomDataVersion1">
      <go:sheetsCustomData xmlns:go="http://customooxmlschemas.google.com/" r:id="rId11" roundtripDataSignature="AMtx7mgP8ytgrHimBCPsB+j0mUL/AG+OPg=="/>
    </ext>
  </extLst>
</workbook>
</file>

<file path=xl/sharedStrings.xml><?xml version="1.0" encoding="utf-8"?>
<sst xmlns="http://schemas.openxmlformats.org/spreadsheetml/2006/main" count="377" uniqueCount="192">
  <si>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</si>
  <si>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</si>
  <si>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</si>
  <si>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</si>
  <si>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</si>
  <si>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</si>
  <si>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</si>
  <si>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</si>
  <si>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Avery Strong</t>
  </si>
  <si>
    <t>AS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</si>
  <si>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</si>
  <si>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</si>
  <si>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</si>
  <si>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</si>
  <si>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</si>
  <si>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</si>
  <si>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</si>
  <si>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</si>
  <si>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</si>
  <si>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</si>
  <si>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</si>
  <si>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</si>
  <si>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</si>
  <si>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</si>
  <si>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</si>
  <si>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</si>
  <si>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</si>
  <si>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</si>
  <si>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</si>
  <si>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</si>
  <si>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</si>
  <si>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</si>
  <si>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</si>
  <si>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</si>
  <si>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Finished in Sprint 1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</si>
  <si>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</si>
  <si>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</si>
  <si>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</si>
  <si>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</si>
  <si>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</si>
  <si>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</si>
  <si>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</si>
  <si>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Finished in Sprint 2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</si>
  <si>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</si>
  <si>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</si>
  <si>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</si>
  <si>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</si>
  <si>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</si>
  <si>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</si>
  <si>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</si>
  <si>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</si>
  <si>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</si>
  <si>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</si>
  <si>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</si>
  <si>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</si>
  <si>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</si>
  <si>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</si>
  <si>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Finished in Sprint 3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</si>
  <si>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</si>
  <si>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</si>
  <si>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</si>
  <si>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</si>
  <si>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</si>
  <si>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</si>
  <si>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</si>
  <si>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</si>
  <si>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</si>
  <si>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</si>
  <si>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</si>
  <si>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</si>
  <si>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</si>
  <si>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</si>
  <si>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</si>
  <si>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</si>
  <si>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Finished in Sprint 4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</si>
  <si>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</si>
  <si>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</si>
  <si>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</si>
  <si>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</si>
  <si>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</si>
  <si>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</si>
  <si>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</si>
  <si>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Finished in Sprint 5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</si>
  <si>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</si>
  <si>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</si>
  <si>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</si>
  <si>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</si>
  <si>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</si>
  <si>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</si>
  <si>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</si>
  <si>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</si>
  <si>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</si>
  <si>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</si>
  <si>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</si>
  <si>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</si>
  <si>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</si>
  <si>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</si>
  <si>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</si>
  <si>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</si>
  <si>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</si>
  <si>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</si>
  <si>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</si>
  <si>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</si>
  <si>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Finished in Sprint 6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</si>
  <si>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</si>
  <si>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</si>
  <si>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</si>
  <si>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</si>
  <si>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</si>
  <si>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</si>
  <si>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</si>
  <si>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</si>
  <si>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</si>
  <si>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</si>
  <si>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</si>
  <si>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</si>
  <si>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</si>
  <si>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</si>
  <si>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</si>
  <si>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</si>
  <si>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ADHOC</t>
  </si>
  <si>
    <t>Allow a customer to order a custom product</t>
  </si>
  <si>
    <t>Keep our more creative customers happy</t>
  </si>
  <si>
    <t>CM</t>
  </si>
  <si>
    <t>Create a new manager</t>
  </si>
  <si>
    <t>Delegate management tasks to a pro</t>
  </si>
  <si>
    <t>ROLES</t>
  </si>
  <si>
    <t>Manage access to program features by role</t>
  </si>
  <si>
    <t>Ensure user access only authorized features</t>
  </si>
  <si>
    <t>Roles are Owner, Manager, Server, and Customer. The JADE User Interface document specifies which features a user with a given role may be permitted to access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</si>
  <si>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</si>
  <si>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</si>
  <si>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</si>
  <si>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</si>
  <si>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</si>
  <si>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</si>
  <si>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ASTO</t>
  </si>
  <si>
    <t>Also associate a server with the order they fill</t>
  </si>
  <si>
    <t>Keep track of our employee productivity</t>
  </si>
  <si>
    <t>TIPS</t>
  </si>
  <si>
    <t>Calculate a percentage of each order served and report on each Server’s tips</t>
  </si>
  <si>
    <t>Pay tip income as well as salary to Servers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</si>
  <si>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</si>
  <si>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</si>
  <si>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</si>
  <si>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</si>
  <si>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</si>
  <si>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</si>
  <si>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</si>
  <si>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</si>
  <si>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RO</t>
  </si>
  <si>
    <t>Create an Order Report, showing all pending orders (unfilled and filled but unpaid)</t>
  </si>
  <si>
    <t>Better manage our production process</t>
  </si>
  <si>
    <t>ROA</t>
  </si>
  <si>
    <t>Add Order Report option to show completed as well as pending orders</t>
  </si>
  <si>
    <t>Review our order history seeking patterns to understand how to improve efficiency and profit</t>
  </si>
  <si>
    <t>RB</t>
  </si>
  <si>
    <t>Display a Customer Report, listing all info about each customer</t>
  </si>
  <si>
    <t>Better attract repeat customers and handle complaints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</si>
  <si>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</si>
  <si>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</si>
  <si>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</si>
  <si>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</si>
  <si>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</si>
  <si>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AI</t>
  </si>
  <si>
    <t>Restock donuts and coffees</t>
  </si>
  <si>
    <t>Ensure we can fill every order</t>
  </si>
  <si>
    <t>RI</t>
  </si>
  <si>
    <t>Display an Inventory Report, listing every item and the quantity in stock</t>
  </si>
  <si>
    <t>Ensure we don’t run out of any product and thus disappoint our customers</t>
  </si>
  <si>
    <t>RR</t>
  </si>
  <si>
    <t>Allow the Server to select an Order, and display its receipt</t>
  </si>
  <si>
    <t>Enable servers and managers to address questions from customers about their bill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</si>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</sst>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2">
    <font>
      <sz val="10.0"/>
      <color rgb="FF000000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FF420E"/>
      <name val="Arial"/>
    </font>
    <font>
      <b/>
      <sz val="10.0"/>
      <color rgb="FF80008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DDDDDD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0" numFmtId="0" xfId="0" applyAlignment="1" applyFont="1">
      <alignment vertical="top"/>
    </xf>
    <xf borderId="1" fillId="2" fontId="4" numFmtId="0" xfId="0" applyAlignment="1" applyBorder="1" applyFill="1" applyFont="1">
      <alignment vertical="top"/>
    </xf>
    <xf borderId="2" fillId="0" fontId="5" numFmtId="0" xfId="0" applyBorder="1" applyFont="1"/>
    <xf borderId="3" fillId="0" fontId="5" numFmtId="0" xfId="0" applyBorder="1" applyFont="1"/>
    <xf borderId="4" fillId="2" fontId="3" numFmtId="0" xfId="0" applyAlignment="1" applyBorder="1" applyFont="1">
      <alignment readingOrder="0" vertical="top"/>
    </xf>
    <xf borderId="5" fillId="0" fontId="5" numFmtId="0" xfId="0" applyBorder="1" applyFont="1"/>
    <xf borderId="6" fillId="0" fontId="5" numFmtId="0" xfId="0" applyBorder="1" applyFont="1"/>
    <xf borderId="7" fillId="2" fontId="3" numFmtId="0" xfId="0" applyAlignment="1" applyBorder="1" applyFont="1">
      <alignment readingOrder="0" vertical="top"/>
    </xf>
    <xf borderId="0" fillId="0" fontId="6" numFmtId="0" xfId="0" applyAlignment="1" applyFont="1">
      <alignment horizontal="center" vertical="top"/>
    </xf>
    <xf borderId="0" fillId="0" fontId="3" numFmtId="0" xfId="0" applyAlignment="1" applyFont="1">
      <alignment horizontal="right" vertical="top"/>
    </xf>
    <xf borderId="8" fillId="0" fontId="3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6" numFmtId="0" xfId="0" applyAlignment="1" applyFont="1">
      <alignment vertical="top"/>
    </xf>
    <xf borderId="9" fillId="3" fontId="7" numFmtId="0" xfId="0" applyAlignment="1" applyBorder="1" applyFill="1" applyFont="1">
      <alignment vertical="top"/>
    </xf>
    <xf borderId="9" fillId="2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shrinkToFit="0" vertical="top" wrapText="1"/>
    </xf>
    <xf borderId="9" fillId="4" fontId="1" numFmtId="0" xfId="0" applyAlignment="1" applyBorder="1" applyFill="1" applyFont="1">
      <alignment vertical="top"/>
    </xf>
    <xf borderId="9" fillId="4" fontId="1" numFmtId="0" xfId="0" applyAlignment="1" applyBorder="1" applyFont="1">
      <alignment horizontal="center" vertical="top"/>
    </xf>
    <xf borderId="9" fillId="4" fontId="6" numFmtId="0" xfId="0" applyAlignment="1" applyBorder="1" applyFont="1">
      <alignment vertical="top"/>
    </xf>
    <xf borderId="9" fillId="4" fontId="1" numFmtId="0" xfId="0" applyAlignment="1" applyBorder="1" applyFont="1">
      <alignment shrinkToFit="0" vertical="top" wrapText="1"/>
    </xf>
    <xf borderId="0" fillId="0" fontId="9" numFmtId="0" xfId="0" applyAlignment="1" applyFont="1">
      <alignment vertical="top"/>
    </xf>
    <xf borderId="9" fillId="2" fontId="1" numFmtId="0" xfId="0" applyAlignment="1" applyBorder="1" applyFont="1">
      <alignment horizontal="center" vertical="top"/>
    </xf>
    <xf borderId="9" fillId="4" fontId="1" numFmtId="0" xfId="0" applyBorder="1" applyFont="1"/>
    <xf borderId="0" fillId="0" fontId="10" numFmtId="0" xfId="0" applyAlignment="1" applyFont="1">
      <alignment vertical="top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right"/>
    </xf>
    <xf borderId="0" fillId="0" fontId="3" numFmtId="165" xfId="0" applyFont="1" applyNumberFormat="1"/>
    <xf borderId="9" fillId="3" fontId="7" numFmtId="0" xfId="0" applyBorder="1" applyFont="1"/>
    <xf borderId="0" fillId="0" fontId="11" numFmtId="0" xfId="0" applyFont="1"/>
    <xf borderId="9" fillId="2" fontId="1" numFmtId="0" xfId="0" applyBorder="1" applyFont="1"/>
    <xf borderId="9" fillId="2" fontId="8" numFmtId="0" xfId="0" applyBorder="1" applyFont="1"/>
    <xf borderId="9" fillId="2" fontId="1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191678120705"/>
          <c:y val="0.161914332370305"/>
          <c:w val="0.884418343121329"/>
          <c:h val="0.63572415525687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Backlog'!$A$12:$A$18</c:f>
            </c:numRef>
          </c:xVal>
          <c:yVal>
            <c:numRef>
              <c:f>'Product Backlog'!$B$12:$B$18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1934"/>
        <c:axId val="2133874820"/>
      </c:scatterChart>
      <c:valAx>
        <c:axId val="1768861934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33874820"/>
      </c:valAx>
      <c:valAx>
        <c:axId val="213387482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68861934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310329441"/>
        <c:axId val="1493860908"/>
      </c:lineChart>
      <c:catAx>
        <c:axId val="31032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3860908"/>
      </c:catAx>
      <c:valAx>
        <c:axId val="1493860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10329441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2118001909"/>
        <c:axId val="2104891776"/>
      </c:lineChart>
      <c:catAx>
        <c:axId val="2118001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04891776"/>
      </c:catAx>
      <c:valAx>
        <c:axId val="210489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18001909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657696884"/>
        <c:axId val="1491513126"/>
      </c:lineChart>
      <c:catAx>
        <c:axId val="657696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1513126"/>
      </c:catAx>
      <c:valAx>
        <c:axId val="1491513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57696884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02323694"/>
        <c:axId val="1760456275"/>
      </c:lineChart>
      <c:catAx>
        <c:axId val="102323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60456275"/>
      </c:catAx>
      <c:valAx>
        <c:axId val="1760456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2323694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1761585564"/>
        <c:axId val="1408935128"/>
      </c:lineChart>
      <c:catAx>
        <c:axId val="1761585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08935128"/>
      </c:catAx>
      <c:valAx>
        <c:axId val="140893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61585564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669843775"/>
        <c:axId val="2080509816"/>
      </c:lineChart>
      <c:catAx>
        <c:axId val="6698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80509816"/>
      </c:catAx>
      <c:valAx>
        <c:axId val="2080509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69843775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695325</xdr:colOff>
      <xdr:row>1</xdr:row>
      <xdr:rowOff>38100</xdr:rowOff>
    </xdr:from>
    <xdr:ext cx="5610225" cy="2819400"/>
    <xdr:graphicFrame>
      <xdr:nvGraphicFramePr>
        <xdr:cNvPr id="12099163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14291435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4322380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9532485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08607896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16406512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9861247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4.43"/>
    <col customWidth="1" min="5" max="5" width="8.43"/>
    <col customWidth="1" min="6" max="6" width="17.71"/>
    <col customWidth="1" min="7" max="7" width="9.86"/>
    <col customWidth="1" min="8" max="8" width="45.57"/>
    <col customWidth="1" min="9" max="9" width="39.14"/>
    <col customWidth="1" min="10" max="10" width="55.86"/>
    <col customWidth="1" min="11" max="30" width="11.57"/>
  </cols>
  <sheetData>
    <row r="1" ht="12.75" customHeight="1">
      <c r="A1" s="1" t="s">
        <v>0</v>
      </c>
      <c r="B1" s="2" t="s">
        <v>1</v>
      </c>
      <c r="G1" s="3"/>
      <c r="H1" s="4" t="s">
        <v>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2.75" customHeight="1">
      <c r="A2" s="1" t="s">
        <v>3</v>
      </c>
      <c r="B2" s="6"/>
      <c r="C2" s="7"/>
      <c r="D2" s="7"/>
      <c r="E2" s="7"/>
      <c r="F2" s="8"/>
      <c r="G2" s="3"/>
      <c r="H2" s="3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2.75" customHeight="1">
      <c r="A3" s="1"/>
      <c r="B3" s="1"/>
      <c r="C3" s="3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2.75" customHeight="1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2.75" customHeight="1">
      <c r="A5" s="1" t="s">
        <v>7</v>
      </c>
      <c r="B5" s="9" t="s">
        <v>8</v>
      </c>
      <c r="C5" s="10"/>
      <c r="D5" s="10"/>
      <c r="E5" s="10"/>
      <c r="F5" s="11"/>
      <c r="G5" s="12" t="s">
        <v>9</v>
      </c>
      <c r="H5" s="12">
        <v>1.001770653E9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2.75" customHeight="1"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2.75" customHeight="1"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2.75" customHeight="1">
      <c r="B8" s="3" t="s">
        <v>10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2.75" customHeight="1"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2.75" customHeight="1"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2.75" customHeight="1">
      <c r="A11" s="13" t="s">
        <v>11</v>
      </c>
      <c r="B11" s="14" t="s">
        <v>12</v>
      </c>
      <c r="C11" s="15" t="s">
        <v>13</v>
      </c>
      <c r="D11" s="3"/>
      <c r="E11" s="3"/>
      <c r="F11" s="3" t="s">
        <v>14</v>
      </c>
      <c r="G11" s="3"/>
      <c r="H11" s="3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2.75" customHeight="1">
      <c r="A12" s="16">
        <v>0.0</v>
      </c>
      <c r="B12" s="3">
        <f>COUNT(B24:B100)</f>
        <v>39</v>
      </c>
      <c r="C12" s="15"/>
      <c r="D12" s="3"/>
      <c r="E12" s="17" t="s">
        <v>15</v>
      </c>
      <c r="F12" s="3" t="s">
        <v>16</v>
      </c>
      <c r="G12" s="3"/>
      <c r="H12" s="3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2.75" customHeight="1">
      <c r="A13" s="16">
        <v>1.0</v>
      </c>
      <c r="B13" s="3">
        <f t="shared" ref="B13:B18" si="1">B12-C13</f>
        <v>37</v>
      </c>
      <c r="C13" s="15">
        <f>COUNTIF(F$24:F$66,"Finished in Sprint 1")</f>
        <v>2</v>
      </c>
      <c r="D13" s="3"/>
      <c r="E13" s="17">
        <v>1.0</v>
      </c>
      <c r="F13" s="3" t="s">
        <v>17</v>
      </c>
      <c r="G13" s="3"/>
      <c r="H13" s="3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2.75" customHeight="1">
      <c r="A14" s="16">
        <v>2.0</v>
      </c>
      <c r="B14" s="3">
        <f t="shared" si="1"/>
        <v>32</v>
      </c>
      <c r="C14" s="15">
        <f>COUNTIF(F$24:F$66,"Finished in Sprint 2")</f>
        <v>5</v>
      </c>
      <c r="D14" s="3"/>
      <c r="E14" s="17">
        <v>2.0</v>
      </c>
      <c r="F14" s="3" t="s">
        <v>18</v>
      </c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2.75" customHeight="1">
      <c r="A15" s="16">
        <v>3.0</v>
      </c>
      <c r="B15" s="3">
        <f t="shared" si="1"/>
        <v>29</v>
      </c>
      <c r="C15" s="15">
        <f>COUNTIF(F$24:F$66,"Finished in Sprint 3")</f>
        <v>3</v>
      </c>
      <c r="D15" s="3"/>
      <c r="E15" s="17">
        <v>3.0</v>
      </c>
      <c r="F15" s="3" t="s">
        <v>19</v>
      </c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2.75" customHeight="1">
      <c r="A16" s="16">
        <v>4.0</v>
      </c>
      <c r="B16" s="3">
        <f t="shared" si="1"/>
        <v>27</v>
      </c>
      <c r="C16" s="15">
        <f>COUNTIF(F$24:F$66,"Finished in Sprint 4")</f>
        <v>2</v>
      </c>
      <c r="D16" s="3"/>
      <c r="E16" s="17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2.75" customHeight="1">
      <c r="A17" s="16">
        <v>5.0</v>
      </c>
      <c r="B17" s="3">
        <f t="shared" si="1"/>
        <v>21</v>
      </c>
      <c r="C17" s="15">
        <f>COUNTIF(F$24:F$66,"Finished in Sprint 5")</f>
        <v>6</v>
      </c>
      <c r="D17" s="3"/>
      <c r="E17" s="17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2.75" customHeight="1">
      <c r="A18" s="16">
        <v>6.0</v>
      </c>
      <c r="B18" s="3">
        <f t="shared" si="1"/>
        <v>19</v>
      </c>
      <c r="C18" s="15">
        <f>COUNTIF(F$24:F$66,"Finished in Sprint 6")</f>
        <v>2</v>
      </c>
      <c r="D18" s="3"/>
      <c r="E18" s="17"/>
      <c r="F18" s="3"/>
      <c r="G18" s="3"/>
      <c r="H18" s="3"/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2.75" customHeight="1">
      <c r="A20" s="1"/>
      <c r="B20" s="3"/>
      <c r="C20" s="3"/>
      <c r="D20" s="3"/>
      <c r="E20" s="3"/>
      <c r="F20" s="3"/>
      <c r="G20" s="18" t="s">
        <v>20</v>
      </c>
      <c r="H20" s="3"/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2.75" customHeight="1">
      <c r="A21" s="3"/>
      <c r="B21" s="3"/>
      <c r="C21" s="3"/>
      <c r="D21" s="3"/>
      <c r="E21" s="3"/>
      <c r="F21" s="3"/>
      <c r="G21" s="3" t="s">
        <v>21</v>
      </c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2.75" customHeight="1">
      <c r="A22" s="19"/>
      <c r="B22" s="19"/>
      <c r="C22" s="19"/>
      <c r="D22" s="19"/>
      <c r="E22" s="13" t="s">
        <v>22</v>
      </c>
      <c r="G22" s="19" t="s">
        <v>23</v>
      </c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20" t="s">
        <v>24</v>
      </c>
      <c r="B23" s="20" t="s">
        <v>25</v>
      </c>
      <c r="C23" s="20" t="s">
        <v>7</v>
      </c>
      <c r="D23" s="20" t="s">
        <v>26</v>
      </c>
      <c r="E23" s="20" t="s">
        <v>27</v>
      </c>
      <c r="F23" s="20" t="s">
        <v>28</v>
      </c>
      <c r="G23" s="20" t="s">
        <v>29</v>
      </c>
      <c r="H23" s="20" t="s">
        <v>30</v>
      </c>
      <c r="I23" s="20" t="s">
        <v>31</v>
      </c>
      <c r="J23" s="20" t="s">
        <v>32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1" t="s">
        <v>33</v>
      </c>
      <c r="B24" s="16">
        <v>1.0</v>
      </c>
      <c r="C24" s="16">
        <v>1.0</v>
      </c>
      <c r="D24" s="16">
        <v>13.0</v>
      </c>
      <c r="E24" s="21">
        <v>1.0</v>
      </c>
      <c r="F24" s="21" t="s">
        <v>34</v>
      </c>
      <c r="G24" s="19" t="s">
        <v>35</v>
      </c>
      <c r="H24" s="22" t="s">
        <v>36</v>
      </c>
      <c r="I24" s="22" t="s">
        <v>37</v>
      </c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1" t="s">
        <v>38</v>
      </c>
      <c r="B25" s="16">
        <v>2.0</v>
      </c>
      <c r="C25" s="16">
        <v>1.0</v>
      </c>
      <c r="D25" s="16">
        <v>5.0</v>
      </c>
      <c r="E25" s="21">
        <v>1.0</v>
      </c>
      <c r="F25" s="21" t="s">
        <v>34</v>
      </c>
      <c r="G25" s="19" t="s">
        <v>35</v>
      </c>
      <c r="H25" s="22" t="s">
        <v>39</v>
      </c>
      <c r="I25" s="22" t="s">
        <v>40</v>
      </c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1" t="s">
        <v>41</v>
      </c>
      <c r="B26" s="16">
        <v>3.0</v>
      </c>
      <c r="C26" s="16">
        <v>1.0</v>
      </c>
      <c r="D26" s="16">
        <v>13.0</v>
      </c>
      <c r="E26" s="21">
        <v>2.0</v>
      </c>
      <c r="F26" s="21" t="s">
        <v>42</v>
      </c>
      <c r="G26" s="19" t="s">
        <v>35</v>
      </c>
      <c r="H26" s="22" t="s">
        <v>43</v>
      </c>
      <c r="I26" s="22" t="s">
        <v>44</v>
      </c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23" t="s">
        <v>45</v>
      </c>
      <c r="B27" s="24">
        <v>4.0</v>
      </c>
      <c r="C27" s="24">
        <v>2.0</v>
      </c>
      <c r="D27" s="24">
        <v>8.0</v>
      </c>
      <c r="E27" s="21">
        <v>2.0</v>
      </c>
      <c r="F27" s="21" t="s">
        <v>42</v>
      </c>
      <c r="G27" s="25" t="s">
        <v>35</v>
      </c>
      <c r="H27" s="26" t="s">
        <v>46</v>
      </c>
      <c r="I27" s="26" t="s">
        <v>47</v>
      </c>
      <c r="J27" s="26" t="s">
        <v>48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23" t="s">
        <v>49</v>
      </c>
      <c r="B28" s="24">
        <v>5.0</v>
      </c>
      <c r="C28" s="24">
        <v>2.0</v>
      </c>
      <c r="D28" s="24">
        <v>21.0</v>
      </c>
      <c r="E28" s="21">
        <v>2.0</v>
      </c>
      <c r="F28" s="21" t="s">
        <v>42</v>
      </c>
      <c r="G28" s="25" t="s">
        <v>35</v>
      </c>
      <c r="H28" s="26" t="s">
        <v>50</v>
      </c>
      <c r="I28" s="26" t="s">
        <v>47</v>
      </c>
      <c r="J28" s="26" t="s">
        <v>51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1" t="s">
        <v>52</v>
      </c>
      <c r="B29" s="16">
        <v>6.0</v>
      </c>
      <c r="C29" s="16">
        <v>3.0</v>
      </c>
      <c r="D29" s="16">
        <v>13.0</v>
      </c>
      <c r="E29" s="21">
        <v>2.0</v>
      </c>
      <c r="F29" s="21" t="s">
        <v>42</v>
      </c>
      <c r="G29" s="19" t="s">
        <v>35</v>
      </c>
      <c r="H29" s="22" t="s">
        <v>53</v>
      </c>
      <c r="I29" s="22" t="s">
        <v>54</v>
      </c>
      <c r="J29" s="22" t="s">
        <v>55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12.75" customHeight="1">
      <c r="A30" s="1" t="s">
        <v>56</v>
      </c>
      <c r="B30" s="16">
        <v>7.0</v>
      </c>
      <c r="C30" s="16">
        <v>3.0</v>
      </c>
      <c r="D30" s="16">
        <v>8.0</v>
      </c>
      <c r="E30" s="21">
        <v>3.0</v>
      </c>
      <c r="F30" s="21" t="s">
        <v>57</v>
      </c>
      <c r="G30" s="19" t="s">
        <v>35</v>
      </c>
      <c r="H30" s="22" t="s">
        <v>58</v>
      </c>
      <c r="I30" s="22" t="s">
        <v>59</v>
      </c>
      <c r="J30" s="22" t="s">
        <v>55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2.75" customHeight="1">
      <c r="A31" s="1" t="s">
        <v>60</v>
      </c>
      <c r="B31" s="16">
        <v>8.0</v>
      </c>
      <c r="C31" s="16">
        <v>3.0</v>
      </c>
      <c r="D31" s="16">
        <v>5.0</v>
      </c>
      <c r="E31" s="21">
        <v>3.0</v>
      </c>
      <c r="F31" s="21" t="s">
        <v>57</v>
      </c>
      <c r="G31" s="19" t="s">
        <v>35</v>
      </c>
      <c r="H31" s="22" t="s">
        <v>61</v>
      </c>
      <c r="I31" s="22" t="s">
        <v>59</v>
      </c>
      <c r="J31" s="22" t="s">
        <v>55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2.75" customHeight="1">
      <c r="A32" s="1" t="s">
        <v>62</v>
      </c>
      <c r="B32" s="16">
        <v>9.0</v>
      </c>
      <c r="C32" s="16">
        <v>3.0</v>
      </c>
      <c r="D32" s="16">
        <v>5.0</v>
      </c>
      <c r="E32" s="21">
        <v>3.0</v>
      </c>
      <c r="F32" s="21" t="s">
        <v>57</v>
      </c>
      <c r="G32" s="19" t="s">
        <v>63</v>
      </c>
      <c r="H32" s="22" t="s">
        <v>64</v>
      </c>
      <c r="I32" s="22" t="s">
        <v>65</v>
      </c>
      <c r="J32" s="22" t="s">
        <v>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1" t="s">
        <v>67</v>
      </c>
      <c r="B33" s="16">
        <v>10.0</v>
      </c>
      <c r="C33" s="16">
        <v>3.0</v>
      </c>
      <c r="D33" s="16">
        <v>5.0</v>
      </c>
      <c r="E33" s="28"/>
      <c r="F33" s="28"/>
      <c r="G33" s="19" t="s">
        <v>63</v>
      </c>
      <c r="H33" s="22" t="s">
        <v>68</v>
      </c>
      <c r="I33" s="22" t="s">
        <v>65</v>
      </c>
      <c r="J33" s="22" t="s">
        <v>66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29" t="s">
        <v>69</v>
      </c>
      <c r="B34" s="24">
        <v>11.0</v>
      </c>
      <c r="C34" s="24">
        <v>4.0</v>
      </c>
      <c r="D34" s="24">
        <v>21.0</v>
      </c>
      <c r="E34" s="21">
        <v>2.0</v>
      </c>
      <c r="F34" s="21" t="s">
        <v>42</v>
      </c>
      <c r="G34" s="25" t="s">
        <v>35</v>
      </c>
      <c r="H34" s="29" t="s">
        <v>70</v>
      </c>
      <c r="I34" s="29" t="s">
        <v>71</v>
      </c>
      <c r="J34" s="29" t="s">
        <v>72</v>
      </c>
    </row>
    <row r="35" ht="12.75" customHeight="1">
      <c r="A35" s="23" t="s">
        <v>73</v>
      </c>
      <c r="B35" s="24">
        <v>12.0</v>
      </c>
      <c r="C35" s="24">
        <v>4.0</v>
      </c>
      <c r="D35" s="24">
        <v>8.0</v>
      </c>
      <c r="E35" s="21">
        <v>4.0</v>
      </c>
      <c r="F35" s="21" t="s">
        <v>74</v>
      </c>
      <c r="G35" s="25" t="s">
        <v>75</v>
      </c>
      <c r="H35" s="26" t="s">
        <v>76</v>
      </c>
      <c r="I35" s="26" t="s">
        <v>77</v>
      </c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2.75" customHeight="1">
      <c r="A36" s="1" t="s">
        <v>78</v>
      </c>
      <c r="B36" s="16">
        <v>13.0</v>
      </c>
      <c r="C36" s="16">
        <v>5.0</v>
      </c>
      <c r="D36" s="16">
        <v>3.0</v>
      </c>
      <c r="E36" s="21">
        <v>4.0</v>
      </c>
      <c r="F36" s="21" t="s">
        <v>74</v>
      </c>
      <c r="G36" s="19" t="s">
        <v>75</v>
      </c>
      <c r="H36" s="22" t="s">
        <v>79</v>
      </c>
      <c r="I36" s="22" t="s">
        <v>80</v>
      </c>
      <c r="J36" s="22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2.75" customHeight="1">
      <c r="A37" s="1" t="s">
        <v>81</v>
      </c>
      <c r="B37" s="16">
        <v>14.0</v>
      </c>
      <c r="C37" s="16">
        <v>5.0</v>
      </c>
      <c r="D37" s="16">
        <v>8.0</v>
      </c>
      <c r="E37" s="21">
        <v>5.0</v>
      </c>
      <c r="F37" s="21" t="s">
        <v>82</v>
      </c>
      <c r="G37" s="19" t="s">
        <v>75</v>
      </c>
      <c r="H37" s="22" t="s">
        <v>83</v>
      </c>
      <c r="I37" s="22" t="s">
        <v>84</v>
      </c>
      <c r="J37" s="22" t="s">
        <v>85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2.75" customHeight="1">
      <c r="A38" s="1" t="s">
        <v>86</v>
      </c>
      <c r="B38" s="16">
        <v>15.0</v>
      </c>
      <c r="C38" s="16">
        <v>5.0</v>
      </c>
      <c r="D38" s="16">
        <v>5.0</v>
      </c>
      <c r="E38" s="21">
        <v>5.0</v>
      </c>
      <c r="F38" s="21" t="s">
        <v>82</v>
      </c>
      <c r="G38" s="19" t="s">
        <v>87</v>
      </c>
      <c r="H38" s="22" t="s">
        <v>88</v>
      </c>
      <c r="I38" s="22" t="s">
        <v>89</v>
      </c>
      <c r="J38" s="22" t="s">
        <v>90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2.75" customHeight="1">
      <c r="A39" s="1" t="s">
        <v>91</v>
      </c>
      <c r="B39" s="16">
        <v>16.0</v>
      </c>
      <c r="C39" s="16">
        <v>5.0</v>
      </c>
      <c r="D39" s="16">
        <v>3.0</v>
      </c>
      <c r="E39" s="21">
        <v>5.0</v>
      </c>
      <c r="F39" s="21" t="s">
        <v>82</v>
      </c>
      <c r="G39" s="19" t="s">
        <v>87</v>
      </c>
      <c r="H39" s="22" t="s">
        <v>92</v>
      </c>
      <c r="I39" s="22" t="s">
        <v>93</v>
      </c>
      <c r="J39" s="22" t="s">
        <v>94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2.75" customHeight="1">
      <c r="A40" s="1" t="s">
        <v>95</v>
      </c>
      <c r="B40" s="16">
        <v>17.0</v>
      </c>
      <c r="C40" s="16">
        <v>5.0</v>
      </c>
      <c r="D40" s="16">
        <v>8.0</v>
      </c>
      <c r="E40" s="21">
        <v>5.0</v>
      </c>
      <c r="F40" s="21" t="s">
        <v>82</v>
      </c>
      <c r="G40" s="19" t="s">
        <v>87</v>
      </c>
      <c r="H40" s="22" t="s">
        <v>96</v>
      </c>
      <c r="I40" s="22" t="s">
        <v>97</v>
      </c>
      <c r="J40" s="22" t="s">
        <v>98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ht="12.75" customHeight="1">
      <c r="A41" s="1" t="s">
        <v>99</v>
      </c>
      <c r="B41" s="16">
        <v>18.0</v>
      </c>
      <c r="C41" s="16">
        <v>5.0</v>
      </c>
      <c r="D41" s="16">
        <v>2.0</v>
      </c>
      <c r="E41" s="21">
        <v>5.0</v>
      </c>
      <c r="F41" s="21" t="s">
        <v>82</v>
      </c>
      <c r="G41" s="19" t="s">
        <v>87</v>
      </c>
      <c r="H41" s="22" t="s">
        <v>100</v>
      </c>
      <c r="I41" s="22" t="s">
        <v>101</v>
      </c>
      <c r="J41" s="22" t="s">
        <v>98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ht="12.75" customHeight="1">
      <c r="A42" s="23" t="s">
        <v>102</v>
      </c>
      <c r="B42" s="24">
        <v>19.0</v>
      </c>
      <c r="C42" s="24">
        <v>6.0</v>
      </c>
      <c r="D42" s="24">
        <v>8.0</v>
      </c>
      <c r="E42" s="21">
        <v>6.0</v>
      </c>
      <c r="F42" s="21" t="s">
        <v>103</v>
      </c>
      <c r="G42" s="25" t="s">
        <v>35</v>
      </c>
      <c r="H42" s="26" t="s">
        <v>104</v>
      </c>
      <c r="I42" s="26" t="s">
        <v>105</v>
      </c>
      <c r="J42" s="26" t="s">
        <v>106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2.75" customHeight="1">
      <c r="A43" s="23" t="s">
        <v>107</v>
      </c>
      <c r="B43" s="24">
        <v>20.0</v>
      </c>
      <c r="C43" s="24">
        <v>6.0</v>
      </c>
      <c r="D43" s="24">
        <v>8.0</v>
      </c>
      <c r="E43" s="21">
        <v>6.0</v>
      </c>
      <c r="F43" s="21" t="s">
        <v>82</v>
      </c>
      <c r="G43" s="25" t="s">
        <v>35</v>
      </c>
      <c r="H43" s="26" t="s">
        <v>108</v>
      </c>
      <c r="I43" s="26" t="s">
        <v>109</v>
      </c>
      <c r="J43" s="26" t="s">
        <v>106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2.75" customHeight="1">
      <c r="A44" s="23" t="s">
        <v>110</v>
      </c>
      <c r="B44" s="24">
        <v>21.0</v>
      </c>
      <c r="C44" s="24">
        <v>6.0</v>
      </c>
      <c r="D44" s="24">
        <v>8.0</v>
      </c>
      <c r="E44" s="21">
        <v>6.0</v>
      </c>
      <c r="F44" s="21" t="s">
        <v>103</v>
      </c>
      <c r="G44" s="25" t="s">
        <v>35</v>
      </c>
      <c r="H44" s="26" t="s">
        <v>111</v>
      </c>
      <c r="I44" s="26" t="s">
        <v>112</v>
      </c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1"/>
      <c r="B45" s="16"/>
      <c r="C45" s="16"/>
      <c r="D45" s="16"/>
      <c r="E45" s="16"/>
      <c r="F45" s="16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1"/>
      <c r="B46" s="16"/>
      <c r="C46" s="16"/>
      <c r="D46" s="16"/>
      <c r="E46" s="16"/>
      <c r="F46" s="16"/>
      <c r="G46" s="18" t="s">
        <v>113</v>
      </c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6"/>
      <c r="C47" s="20" t="s">
        <v>114</v>
      </c>
      <c r="D47" s="16"/>
      <c r="E47" s="16"/>
      <c r="F47" s="16"/>
      <c r="G47" s="19" t="s">
        <v>115</v>
      </c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 t="s">
        <v>116</v>
      </c>
      <c r="B48" s="16">
        <v>22.0</v>
      </c>
      <c r="C48" s="16">
        <v>50.0</v>
      </c>
      <c r="D48" s="16">
        <v>21.0</v>
      </c>
      <c r="E48" s="28"/>
      <c r="F48" s="28"/>
      <c r="G48" s="19" t="s">
        <v>87</v>
      </c>
      <c r="H48" s="22" t="s">
        <v>117</v>
      </c>
      <c r="I48" s="22" t="s">
        <v>118</v>
      </c>
      <c r="J48" s="22" t="s">
        <v>119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 t="s">
        <v>120</v>
      </c>
      <c r="B49" s="16">
        <v>23.0</v>
      </c>
      <c r="C49" s="16">
        <v>15.0</v>
      </c>
      <c r="D49" s="16">
        <v>8.0</v>
      </c>
      <c r="E49" s="28"/>
      <c r="F49" s="28"/>
      <c r="G49" s="19" t="s">
        <v>75</v>
      </c>
      <c r="H49" s="22" t="s">
        <v>121</v>
      </c>
      <c r="I49" s="22" t="s">
        <v>122</v>
      </c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1" t="s">
        <v>123</v>
      </c>
      <c r="B50" s="16">
        <v>24.0</v>
      </c>
      <c r="C50" s="16">
        <v>5.0</v>
      </c>
      <c r="D50" s="16">
        <v>3.0</v>
      </c>
      <c r="E50" s="28"/>
      <c r="F50" s="28"/>
      <c r="G50" s="19" t="s">
        <v>63</v>
      </c>
      <c r="H50" s="22" t="s">
        <v>124</v>
      </c>
      <c r="I50" s="22" t="s">
        <v>125</v>
      </c>
      <c r="J50" s="22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ht="12.75" customHeight="1">
      <c r="A51" s="1" t="s">
        <v>126</v>
      </c>
      <c r="B51" s="16">
        <v>25.0</v>
      </c>
      <c r="C51" s="16">
        <v>25.0</v>
      </c>
      <c r="D51" s="16">
        <v>13.0</v>
      </c>
      <c r="E51" s="28"/>
      <c r="F51" s="28"/>
      <c r="G51" s="19" t="s">
        <v>63</v>
      </c>
      <c r="H51" s="22" t="s">
        <v>127</v>
      </c>
      <c r="I51" s="22" t="s">
        <v>128</v>
      </c>
      <c r="J51" s="22" t="s">
        <v>129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ht="12.75" customHeight="1">
      <c r="A52" s="1" t="s">
        <v>130</v>
      </c>
      <c r="B52" s="16">
        <v>26.0</v>
      </c>
      <c r="C52" s="16">
        <v>25.0</v>
      </c>
      <c r="D52" s="16">
        <v>13.0</v>
      </c>
      <c r="E52" s="28"/>
      <c r="F52" s="28"/>
      <c r="G52" s="19" t="s">
        <v>35</v>
      </c>
      <c r="H52" s="22" t="s">
        <v>131</v>
      </c>
      <c r="I52" s="22" t="s">
        <v>132</v>
      </c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1" t="s">
        <v>133</v>
      </c>
      <c r="B53" s="16">
        <v>27.0</v>
      </c>
      <c r="C53" s="16">
        <v>10.0</v>
      </c>
      <c r="D53" s="16">
        <v>5.0</v>
      </c>
      <c r="E53" s="28"/>
      <c r="F53" s="28"/>
      <c r="G53" s="19" t="s">
        <v>35</v>
      </c>
      <c r="H53" s="1" t="s">
        <v>134</v>
      </c>
      <c r="I53" s="22" t="s">
        <v>135</v>
      </c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1" t="s">
        <v>136</v>
      </c>
      <c r="B54" s="16">
        <v>28.0</v>
      </c>
      <c r="C54" s="16">
        <v>15.0</v>
      </c>
      <c r="D54" s="16">
        <v>8.0</v>
      </c>
      <c r="E54" s="28"/>
      <c r="F54" s="28"/>
      <c r="G54" s="19" t="s">
        <v>35</v>
      </c>
      <c r="H54" s="22" t="s">
        <v>137</v>
      </c>
      <c r="I54" s="22" t="s">
        <v>138</v>
      </c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2.75" customHeight="1">
      <c r="A55" s="1" t="s">
        <v>139</v>
      </c>
      <c r="B55" s="16">
        <v>29.0</v>
      </c>
      <c r="C55" s="16">
        <v>15.0</v>
      </c>
      <c r="D55" s="16">
        <v>8.0</v>
      </c>
      <c r="E55" s="28"/>
      <c r="F55" s="28"/>
      <c r="G55" s="19" t="s">
        <v>75</v>
      </c>
      <c r="H55" s="22" t="s">
        <v>140</v>
      </c>
      <c r="I55" s="22" t="s">
        <v>141</v>
      </c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24.0" customHeight="1">
      <c r="A56" s="1" t="s">
        <v>142</v>
      </c>
      <c r="B56" s="16">
        <v>30.0</v>
      </c>
      <c r="C56" s="16">
        <v>10.0</v>
      </c>
      <c r="D56" s="16">
        <v>5.0</v>
      </c>
      <c r="E56" s="28"/>
      <c r="F56" s="28"/>
      <c r="G56" s="19" t="s">
        <v>35</v>
      </c>
      <c r="H56" s="22" t="s">
        <v>143</v>
      </c>
      <c r="I56" s="22" t="s">
        <v>144</v>
      </c>
      <c r="J56" s="22" t="s">
        <v>145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ht="12.75" customHeight="1">
      <c r="A57" s="1" t="s">
        <v>146</v>
      </c>
      <c r="B57" s="16">
        <v>31.0</v>
      </c>
      <c r="C57" s="16">
        <v>10.0</v>
      </c>
      <c r="D57" s="16">
        <v>5.0</v>
      </c>
      <c r="E57" s="28"/>
      <c r="F57" s="28"/>
      <c r="G57" s="19" t="s">
        <v>75</v>
      </c>
      <c r="H57" s="22" t="s">
        <v>147</v>
      </c>
      <c r="I57" s="22" t="s">
        <v>148</v>
      </c>
      <c r="J57" s="22" t="s">
        <v>149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ht="12.75" customHeight="1">
      <c r="A58" s="1" t="s">
        <v>150</v>
      </c>
      <c r="B58" s="16">
        <v>32.0</v>
      </c>
      <c r="C58" s="16">
        <v>15.0</v>
      </c>
      <c r="D58" s="16">
        <v>8.0</v>
      </c>
      <c r="E58" s="28"/>
      <c r="F58" s="28"/>
      <c r="G58" s="19" t="s">
        <v>35</v>
      </c>
      <c r="H58" s="22" t="s">
        <v>151</v>
      </c>
      <c r="I58" s="22" t="s">
        <v>152</v>
      </c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 t="s">
        <v>153</v>
      </c>
      <c r="B59" s="16">
        <v>33.0</v>
      </c>
      <c r="C59" s="16">
        <v>5.0</v>
      </c>
      <c r="D59" s="16">
        <v>3.0</v>
      </c>
      <c r="E59" s="28"/>
      <c r="F59" s="28"/>
      <c r="G59" s="19" t="s">
        <v>35</v>
      </c>
      <c r="H59" s="22" t="s">
        <v>154</v>
      </c>
      <c r="I59" s="22" t="s">
        <v>155</v>
      </c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 t="s">
        <v>156</v>
      </c>
      <c r="B60" s="16">
        <v>34.0</v>
      </c>
      <c r="C60" s="16">
        <v>10.0</v>
      </c>
      <c r="D60" s="16">
        <v>5.0</v>
      </c>
      <c r="E60" s="28"/>
      <c r="F60" s="28"/>
      <c r="G60" s="19" t="s">
        <v>35</v>
      </c>
      <c r="H60" s="22" t="s">
        <v>157</v>
      </c>
      <c r="I60" s="22" t="s">
        <v>158</v>
      </c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 t="s">
        <v>159</v>
      </c>
      <c r="B61" s="16">
        <v>35.0</v>
      </c>
      <c r="C61" s="16">
        <v>25.0</v>
      </c>
      <c r="D61" s="16">
        <v>13.0</v>
      </c>
      <c r="E61" s="28"/>
      <c r="F61" s="28"/>
      <c r="G61" s="19" t="s">
        <v>63</v>
      </c>
      <c r="H61" s="22" t="s">
        <v>160</v>
      </c>
      <c r="I61" s="22" t="s">
        <v>65</v>
      </c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 t="s">
        <v>161</v>
      </c>
      <c r="B62" s="16">
        <v>36.0</v>
      </c>
      <c r="C62" s="16">
        <v>50.0</v>
      </c>
      <c r="D62" s="16">
        <v>21.0</v>
      </c>
      <c r="E62" s="28"/>
      <c r="F62" s="28"/>
      <c r="G62" s="19" t="s">
        <v>35</v>
      </c>
      <c r="H62" s="22" t="s">
        <v>162</v>
      </c>
      <c r="I62" s="22" t="s">
        <v>163</v>
      </c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 t="s">
        <v>164</v>
      </c>
      <c r="B63" s="16">
        <v>37.0</v>
      </c>
      <c r="C63" s="16">
        <v>15.0</v>
      </c>
      <c r="D63" s="16">
        <v>8.0</v>
      </c>
      <c r="E63" s="28"/>
      <c r="F63" s="28"/>
      <c r="G63" s="19" t="s">
        <v>75</v>
      </c>
      <c r="H63" s="22" t="s">
        <v>165</v>
      </c>
      <c r="I63" s="22" t="s">
        <v>166</v>
      </c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 t="s">
        <v>167</v>
      </c>
      <c r="B64" s="16">
        <v>38.0</v>
      </c>
      <c r="C64" s="16">
        <v>10.0</v>
      </c>
      <c r="D64" s="16">
        <v>5.0</v>
      </c>
      <c r="E64" s="28"/>
      <c r="F64" s="28"/>
      <c r="G64" s="19" t="s">
        <v>35</v>
      </c>
      <c r="H64" s="22" t="s">
        <v>168</v>
      </c>
      <c r="I64" s="22" t="s">
        <v>169</v>
      </c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 t="s">
        <v>170</v>
      </c>
      <c r="B65" s="16">
        <v>39.0</v>
      </c>
      <c r="C65" s="16">
        <v>5.0</v>
      </c>
      <c r="D65" s="16">
        <v>3.0</v>
      </c>
      <c r="E65" s="28"/>
      <c r="F65" s="28"/>
      <c r="G65" s="19" t="s">
        <v>35</v>
      </c>
      <c r="H65" s="22" t="s">
        <v>171</v>
      </c>
      <c r="I65" s="22" t="s">
        <v>172</v>
      </c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">
    <mergeCell ref="B1:F1"/>
    <mergeCell ref="B2:F2"/>
    <mergeCell ref="B5:F5"/>
    <mergeCell ref="E22:F22"/>
  </mergeCells>
  <dataValidations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D24:D44 D48:D65">
      <formula1>"0.0,1.0,2.0,3.0,5.0,8.0,13.0,21.0,34.0,55.0,89.0"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F24:F44 F48:F65">
      <formula1>"In Work,In Test,Finished in Sprint 1,Finished in Sprint 2,Finished in Sprint 3,Finished in Sprint 4,Finished in Sprint 5,Finished in Sprint 6"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E24:E44 E48:E65">
      <formula1>"1.0,2.0,3.0,4.0,5.0,6.0"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v>1.0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v>44474.0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44481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01 Backlog'!B1+1</f>
        <v>2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f>'Sprint 01 Backlog'!B3</f>
        <v>44481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44488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02 Backlog'!B1+1</f>
        <v>3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f>'Sprint 02 Backlog'!B3</f>
        <v>44488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44495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v>44502.0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44509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f>'Sprint 04 Backlog'!B3</f>
        <v>44509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44516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173</v>
      </c>
      <c r="B2" s="34">
        <v>44530.0</v>
      </c>
      <c r="C2" s="31"/>
      <c r="D2" s="35" t="s">
        <v>174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175</v>
      </c>
      <c r="B3" s="34">
        <f>B2+7</f>
        <v>44537</v>
      </c>
      <c r="C3" s="31"/>
      <c r="D3" s="43" t="s">
        <v>191</v>
      </c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176</v>
      </c>
      <c r="B4" s="36" t="s">
        <v>177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178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179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180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181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182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183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184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185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186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187</v>
      </c>
      <c r="B16" s="38" t="s">
        <v>24</v>
      </c>
      <c r="C16" s="38" t="s">
        <v>188</v>
      </c>
      <c r="D16" s="38" t="s">
        <v>189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190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#REF!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