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\Documents\WashU\2022-2023\Spring Semester\Math 401\OE Match Data\"/>
    </mc:Choice>
  </mc:AlternateContent>
  <xr:revisionPtr revIDLastSave="0" documentId="13_ncr:1_{A774ABBE-EACC-45C9-B079-913B23B3285E}" xr6:coauthVersionLast="47" xr6:coauthVersionMax="47" xr10:uidLastSave="{00000000-0000-0000-0000-000000000000}"/>
  <bookViews>
    <workbookView xWindow="-120" yWindow="-120" windowWidth="29040" windowHeight="17550" xr2:uid="{DDBFB9A4-85C8-44F6-BF8A-732B643FC57D}"/>
  </bookViews>
  <sheets>
    <sheet name="Modified" sheetId="1" r:id="rId1"/>
    <sheet name="Traditional" sheetId="2" r:id="rId2"/>
    <sheet name="Split Notes" sheetId="3" r:id="rId3"/>
    <sheet name="Rematch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4" l="1"/>
  <c r="G22" i="4"/>
  <c r="H20" i="4"/>
  <c r="G20" i="4"/>
  <c r="AM38" i="2"/>
  <c r="AF38" i="2"/>
  <c r="AH38" i="2" s="1"/>
  <c r="Y38" i="2"/>
  <c r="AA38" i="2" s="1"/>
  <c r="R38" i="2"/>
  <c r="T38" i="2" s="1"/>
  <c r="K38" i="2"/>
  <c r="M38" i="2" s="1"/>
  <c r="D38" i="2"/>
  <c r="AM38" i="1"/>
  <c r="AF38" i="1"/>
  <c r="Y38" i="1"/>
  <c r="R38" i="1"/>
  <c r="T38" i="1" s="1"/>
  <c r="D38" i="1"/>
  <c r="F38" i="1" s="1"/>
  <c r="K38" i="1"/>
  <c r="K37" i="1"/>
  <c r="K36" i="1"/>
  <c r="M36" i="1" s="1"/>
  <c r="K35" i="1"/>
  <c r="M35" i="1" s="1"/>
  <c r="R37" i="1"/>
  <c r="T37" i="1" s="1"/>
  <c r="AP38" i="1"/>
  <c r="AI38" i="1"/>
  <c r="AB38" i="1"/>
  <c r="U38" i="1"/>
  <c r="G38" i="1"/>
  <c r="AP38" i="2"/>
  <c r="AI38" i="2"/>
  <c r="AB38" i="2"/>
  <c r="U38" i="2"/>
  <c r="G38" i="2"/>
  <c r="N38" i="2"/>
  <c r="U36" i="2"/>
  <c r="N38" i="1"/>
  <c r="O38" i="1"/>
  <c r="AN37" i="2"/>
  <c r="AG37" i="2"/>
  <c r="Z37" i="2"/>
  <c r="S37" i="2"/>
  <c r="L37" i="2"/>
  <c r="E37" i="2"/>
  <c r="AN37" i="1"/>
  <c r="AG37" i="1"/>
  <c r="AG40" i="1" s="1"/>
  <c r="Z37" i="1"/>
  <c r="L37" i="1"/>
  <c r="M37" i="1" s="1"/>
  <c r="E37" i="1"/>
  <c r="E40" i="1" s="1"/>
  <c r="S37" i="1"/>
  <c r="V37" i="1"/>
  <c r="V40" i="1" s="1"/>
  <c r="H35" i="2"/>
  <c r="O35" i="2"/>
  <c r="AQ40" i="1"/>
  <c r="AN40" i="1"/>
  <c r="AB40" i="1"/>
  <c r="U40" i="1"/>
  <c r="O40" i="1"/>
  <c r="L40" i="1"/>
  <c r="AQ38" i="1"/>
  <c r="AN38" i="1"/>
  <c r="AJ38" i="1"/>
  <c r="AH38" i="1"/>
  <c r="AG38" i="1"/>
  <c r="AC38" i="1"/>
  <c r="Z38" i="1"/>
  <c r="AA38" i="1"/>
  <c r="V38" i="1"/>
  <c r="S38" i="1"/>
  <c r="L38" i="1"/>
  <c r="H38" i="1"/>
  <c r="E38" i="1"/>
  <c r="AQ37" i="1"/>
  <c r="AP37" i="1"/>
  <c r="AM37" i="1"/>
  <c r="AO37" i="1" s="1"/>
  <c r="AJ37" i="1"/>
  <c r="AI37" i="1"/>
  <c r="AF37" i="1"/>
  <c r="AH37" i="1" s="1"/>
  <c r="AC37" i="1"/>
  <c r="AB37" i="1"/>
  <c r="Y37" i="1"/>
  <c r="U37" i="1"/>
  <c r="O37" i="1"/>
  <c r="N37" i="1"/>
  <c r="H37" i="1"/>
  <c r="G37" i="1"/>
  <c r="D37" i="1"/>
  <c r="F37" i="1" s="1"/>
  <c r="AQ36" i="1"/>
  <c r="AP36" i="1"/>
  <c r="AN36" i="1"/>
  <c r="AM36" i="1"/>
  <c r="AO36" i="1" s="1"/>
  <c r="AJ36" i="1"/>
  <c r="AJ40" i="1" s="1"/>
  <c r="AI36" i="1"/>
  <c r="AI40" i="1" s="1"/>
  <c r="AG36" i="1"/>
  <c r="AF36" i="1"/>
  <c r="AF40" i="1" s="1"/>
  <c r="AC36" i="1"/>
  <c r="AC40" i="1" s="1"/>
  <c r="AB36" i="1"/>
  <c r="Z36" i="1"/>
  <c r="Z40" i="1" s="1"/>
  <c r="Y36" i="1"/>
  <c r="Y40" i="1" s="1"/>
  <c r="V36" i="1"/>
  <c r="U36" i="1"/>
  <c r="S36" i="1"/>
  <c r="R36" i="1"/>
  <c r="T36" i="1" s="1"/>
  <c r="O36" i="1"/>
  <c r="N36" i="1"/>
  <c r="N40" i="1" s="1"/>
  <c r="L36" i="1"/>
  <c r="H36" i="1"/>
  <c r="H40" i="1" s="1"/>
  <c r="G36" i="1"/>
  <c r="E36" i="1"/>
  <c r="D36" i="1"/>
  <c r="AQ35" i="1"/>
  <c r="AP35" i="1"/>
  <c r="AN35" i="1"/>
  <c r="AM35" i="1"/>
  <c r="AO35" i="1" s="1"/>
  <c r="AJ35" i="1"/>
  <c r="AI35" i="1"/>
  <c r="AG35" i="1"/>
  <c r="AH35" i="1" s="1"/>
  <c r="AF35" i="1"/>
  <c r="AC35" i="1"/>
  <c r="AB35" i="1"/>
  <c r="AA35" i="1"/>
  <c r="Z35" i="1"/>
  <c r="Y35" i="1"/>
  <c r="V35" i="1"/>
  <c r="U35" i="1"/>
  <c r="S35" i="1"/>
  <c r="R35" i="1"/>
  <c r="T35" i="1" s="1"/>
  <c r="O35" i="1"/>
  <c r="N35" i="1"/>
  <c r="L35" i="1"/>
  <c r="H35" i="1"/>
  <c r="G35" i="1"/>
  <c r="E35" i="1"/>
  <c r="D35" i="1"/>
  <c r="AQ38" i="2"/>
  <c r="AQ37" i="2"/>
  <c r="AQ36" i="2"/>
  <c r="AQ40" i="2" s="1"/>
  <c r="AQ35" i="2"/>
  <c r="AJ40" i="2"/>
  <c r="AJ38" i="2"/>
  <c r="AJ37" i="2"/>
  <c r="AJ36" i="2"/>
  <c r="AJ35" i="2"/>
  <c r="AC40" i="2"/>
  <c r="AC38" i="2"/>
  <c r="AC37" i="2"/>
  <c r="AC36" i="2"/>
  <c r="AC35" i="2"/>
  <c r="V40" i="2"/>
  <c r="V38" i="2"/>
  <c r="V37" i="2"/>
  <c r="V36" i="2"/>
  <c r="V35" i="2"/>
  <c r="H38" i="2"/>
  <c r="H37" i="2"/>
  <c r="H36" i="2"/>
  <c r="H40" i="2" s="1"/>
  <c r="E38" i="2"/>
  <c r="F38" i="2"/>
  <c r="G37" i="2"/>
  <c r="D37" i="2"/>
  <c r="G36" i="2"/>
  <c r="E36" i="2"/>
  <c r="E40" i="2" s="1"/>
  <c r="D36" i="2"/>
  <c r="F36" i="2" s="1"/>
  <c r="G35" i="2"/>
  <c r="E35" i="2"/>
  <c r="D35" i="2"/>
  <c r="F35" i="2" s="1"/>
  <c r="O37" i="2"/>
  <c r="O36" i="2"/>
  <c r="O38" i="2"/>
  <c r="L36" i="2"/>
  <c r="AF40" i="2"/>
  <c r="Z40" i="2"/>
  <c r="AN38" i="2"/>
  <c r="AO38" i="2"/>
  <c r="AP37" i="2"/>
  <c r="AM37" i="2"/>
  <c r="AP36" i="2"/>
  <c r="AN36" i="2"/>
  <c r="AM36" i="2"/>
  <c r="AO36" i="2" s="1"/>
  <c r="AP35" i="2"/>
  <c r="AN35" i="2"/>
  <c r="AM35" i="2"/>
  <c r="AG38" i="2"/>
  <c r="AI37" i="2"/>
  <c r="AF37" i="2"/>
  <c r="AH37" i="2" s="1"/>
  <c r="AI36" i="2"/>
  <c r="AI40" i="2" s="1"/>
  <c r="AG36" i="2"/>
  <c r="AG40" i="2" s="1"/>
  <c r="AH40" i="2" s="1"/>
  <c r="AF36" i="2"/>
  <c r="AH36" i="2" s="1"/>
  <c r="AI35" i="2"/>
  <c r="AG35" i="2"/>
  <c r="AF35" i="2"/>
  <c r="AH35" i="2" s="1"/>
  <c r="Z38" i="2"/>
  <c r="AB37" i="2"/>
  <c r="Y37" i="2"/>
  <c r="AA37" i="2" s="1"/>
  <c r="AB36" i="2"/>
  <c r="AB40" i="2" s="1"/>
  <c r="Z36" i="2"/>
  <c r="Y36" i="2"/>
  <c r="Y40" i="2" s="1"/>
  <c r="AB35" i="2"/>
  <c r="Z35" i="2"/>
  <c r="Y35" i="2"/>
  <c r="AA35" i="2" s="1"/>
  <c r="S38" i="2"/>
  <c r="U37" i="2"/>
  <c r="R37" i="2"/>
  <c r="U40" i="2"/>
  <c r="S36" i="2"/>
  <c r="R36" i="2"/>
  <c r="T36" i="2" s="1"/>
  <c r="U35" i="2"/>
  <c r="S35" i="2"/>
  <c r="R35" i="2"/>
  <c r="T35" i="2" s="1"/>
  <c r="L38" i="2"/>
  <c r="N37" i="2"/>
  <c r="K37" i="2"/>
  <c r="N36" i="2"/>
  <c r="N40" i="2" s="1"/>
  <c r="K36" i="2"/>
  <c r="K40" i="2" s="1"/>
  <c r="N35" i="2"/>
  <c r="L35" i="2"/>
  <c r="K35" i="2"/>
  <c r="M35" i="2" s="1"/>
  <c r="AA33" i="2"/>
  <c r="AH33" i="2" s="1"/>
  <c r="AO33" i="2" s="1"/>
  <c r="AA32" i="2"/>
  <c r="AH32" i="2" s="1"/>
  <c r="AO32" i="2" s="1"/>
  <c r="AA31" i="2"/>
  <c r="AH31" i="2" s="1"/>
  <c r="AO31" i="2" s="1"/>
  <c r="AA30" i="2"/>
  <c r="AH30" i="2" s="1"/>
  <c r="AO30" i="2" s="1"/>
  <c r="AA29" i="2"/>
  <c r="AH29" i="2" s="1"/>
  <c r="AO29" i="2" s="1"/>
  <c r="AA28" i="2"/>
  <c r="AH28" i="2" s="1"/>
  <c r="AO28" i="2" s="1"/>
  <c r="AA27" i="2"/>
  <c r="AH27" i="2" s="1"/>
  <c r="AO27" i="2" s="1"/>
  <c r="AA26" i="2"/>
  <c r="AH26" i="2" s="1"/>
  <c r="AO26" i="2" s="1"/>
  <c r="AA25" i="2"/>
  <c r="AH25" i="2" s="1"/>
  <c r="AO25" i="2" s="1"/>
  <c r="AA24" i="2"/>
  <c r="AH24" i="2" s="1"/>
  <c r="AO24" i="2" s="1"/>
  <c r="AA23" i="2"/>
  <c r="AH23" i="2" s="1"/>
  <c r="AO23" i="2" s="1"/>
  <c r="AH22" i="2"/>
  <c r="AO22" i="2" s="1"/>
  <c r="AA22" i="2"/>
  <c r="AA21" i="2"/>
  <c r="AH21" i="2" s="1"/>
  <c r="AO21" i="2" s="1"/>
  <c r="AA20" i="2"/>
  <c r="AH20" i="2" s="1"/>
  <c r="AO20" i="2" s="1"/>
  <c r="AA19" i="2"/>
  <c r="AH19" i="2" s="1"/>
  <c r="AO19" i="2" s="1"/>
  <c r="AA18" i="2"/>
  <c r="AH18" i="2" s="1"/>
  <c r="AO18" i="2" s="1"/>
  <c r="AA17" i="2"/>
  <c r="AH17" i="2" s="1"/>
  <c r="AO17" i="2" s="1"/>
  <c r="AA16" i="2"/>
  <c r="AH16" i="2" s="1"/>
  <c r="AO16" i="2" s="1"/>
  <c r="AA15" i="2"/>
  <c r="AH15" i="2" s="1"/>
  <c r="AO15" i="2" s="1"/>
  <c r="AA14" i="2"/>
  <c r="AH14" i="2" s="1"/>
  <c r="AO14" i="2" s="1"/>
  <c r="AA13" i="2"/>
  <c r="AH13" i="2" s="1"/>
  <c r="AO13" i="2" s="1"/>
  <c r="AA12" i="2"/>
  <c r="AH12" i="2" s="1"/>
  <c r="AO12" i="2" s="1"/>
  <c r="AA11" i="2"/>
  <c r="AH11" i="2" s="1"/>
  <c r="AO11" i="2" s="1"/>
  <c r="AA10" i="2"/>
  <c r="AH10" i="2" s="1"/>
  <c r="AO10" i="2" s="1"/>
  <c r="AA9" i="2"/>
  <c r="AH9" i="2" s="1"/>
  <c r="AO9" i="2" s="1"/>
  <c r="AA8" i="2"/>
  <c r="AH8" i="2" s="1"/>
  <c r="AO8" i="2" s="1"/>
  <c r="AA7" i="2"/>
  <c r="AH7" i="2" s="1"/>
  <c r="AO7" i="2" s="1"/>
  <c r="AA6" i="2"/>
  <c r="AH6" i="2" s="1"/>
  <c r="AO6" i="2" s="1"/>
  <c r="AA5" i="2"/>
  <c r="AH5" i="2" s="1"/>
  <c r="AO5" i="2" s="1"/>
  <c r="AA4" i="2"/>
  <c r="AH4" i="2" s="1"/>
  <c r="AO4" i="2" s="1"/>
  <c r="AA3" i="2"/>
  <c r="AH3" i="2" s="1"/>
  <c r="AO3" i="2" s="1"/>
  <c r="AA2" i="2"/>
  <c r="AH2" i="2" s="1"/>
  <c r="AO2" i="2" s="1"/>
  <c r="AH12" i="1"/>
  <c r="AO12" i="1" s="1"/>
  <c r="AH4" i="1"/>
  <c r="AO4" i="1" s="1"/>
  <c r="AA3" i="1"/>
  <c r="AH3" i="1" s="1"/>
  <c r="AO3" i="1" s="1"/>
  <c r="AA4" i="1"/>
  <c r="AA5" i="1"/>
  <c r="AH5" i="1" s="1"/>
  <c r="AO5" i="1" s="1"/>
  <c r="AA6" i="1"/>
  <c r="AH6" i="1" s="1"/>
  <c r="AO6" i="1" s="1"/>
  <c r="AA7" i="1"/>
  <c r="AH7" i="1" s="1"/>
  <c r="AO7" i="1" s="1"/>
  <c r="AA8" i="1"/>
  <c r="AH8" i="1" s="1"/>
  <c r="AO8" i="1" s="1"/>
  <c r="AA9" i="1"/>
  <c r="AH9" i="1" s="1"/>
  <c r="AO9" i="1" s="1"/>
  <c r="AA10" i="1"/>
  <c r="AH10" i="1" s="1"/>
  <c r="AO10" i="1" s="1"/>
  <c r="AA11" i="1"/>
  <c r="AH11" i="1" s="1"/>
  <c r="AO11" i="1" s="1"/>
  <c r="AA12" i="1"/>
  <c r="AA13" i="1"/>
  <c r="AH13" i="1" s="1"/>
  <c r="AO13" i="1" s="1"/>
  <c r="AA14" i="1"/>
  <c r="AH14" i="1" s="1"/>
  <c r="AO14" i="1" s="1"/>
  <c r="AA15" i="1"/>
  <c r="AH15" i="1" s="1"/>
  <c r="AO15" i="1" s="1"/>
  <c r="AA16" i="1"/>
  <c r="AH16" i="1" s="1"/>
  <c r="AO16" i="1" s="1"/>
  <c r="AA17" i="1"/>
  <c r="AH17" i="1" s="1"/>
  <c r="AO17" i="1" s="1"/>
  <c r="AA18" i="1"/>
  <c r="AH18" i="1" s="1"/>
  <c r="AO18" i="1" s="1"/>
  <c r="AA19" i="1"/>
  <c r="AH19" i="1" s="1"/>
  <c r="AO19" i="1" s="1"/>
  <c r="AA20" i="1"/>
  <c r="AH20" i="1" s="1"/>
  <c r="AO20" i="1" s="1"/>
  <c r="AA21" i="1"/>
  <c r="AH21" i="1" s="1"/>
  <c r="AO21" i="1" s="1"/>
  <c r="AA22" i="1"/>
  <c r="AH22" i="1" s="1"/>
  <c r="AO22" i="1" s="1"/>
  <c r="AA23" i="1"/>
  <c r="AH23" i="1" s="1"/>
  <c r="AO23" i="1" s="1"/>
  <c r="AA24" i="1"/>
  <c r="AH24" i="1" s="1"/>
  <c r="AO24" i="1" s="1"/>
  <c r="AA25" i="1"/>
  <c r="AH25" i="1" s="1"/>
  <c r="AO25" i="1" s="1"/>
  <c r="AA26" i="1"/>
  <c r="AH26" i="1" s="1"/>
  <c r="AO26" i="1" s="1"/>
  <c r="AA27" i="1"/>
  <c r="AH27" i="1" s="1"/>
  <c r="AO27" i="1" s="1"/>
  <c r="AA28" i="1"/>
  <c r="AH28" i="1" s="1"/>
  <c r="AO28" i="1" s="1"/>
  <c r="AA29" i="1"/>
  <c r="AH29" i="1" s="1"/>
  <c r="AO29" i="1" s="1"/>
  <c r="AA30" i="1"/>
  <c r="AH30" i="1" s="1"/>
  <c r="AO30" i="1" s="1"/>
  <c r="AA31" i="1"/>
  <c r="AH31" i="1" s="1"/>
  <c r="AO31" i="1" s="1"/>
  <c r="AA32" i="1"/>
  <c r="AH32" i="1" s="1"/>
  <c r="AO32" i="1" s="1"/>
  <c r="AA33" i="1"/>
  <c r="AH33" i="1" s="1"/>
  <c r="AO33" i="1" s="1"/>
  <c r="AA2" i="1"/>
  <c r="AH2" i="1" s="1"/>
  <c r="AO2" i="1" s="1"/>
  <c r="K40" i="1" l="1"/>
  <c r="AN40" i="2"/>
  <c r="AA40" i="2"/>
  <c r="S40" i="2"/>
  <c r="F37" i="2"/>
  <c r="AH40" i="1"/>
  <c r="AA37" i="1"/>
  <c r="AA40" i="1"/>
  <c r="M40" i="1"/>
  <c r="R40" i="1"/>
  <c r="T40" i="1" s="1"/>
  <c r="S40" i="1"/>
  <c r="M38" i="1"/>
  <c r="AP40" i="1"/>
  <c r="AO38" i="1"/>
  <c r="AP40" i="2"/>
  <c r="AM40" i="1"/>
  <c r="AO40" i="1" s="1"/>
  <c r="D40" i="1"/>
  <c r="F40" i="1" s="1"/>
  <c r="G40" i="2"/>
  <c r="G40" i="1"/>
  <c r="F35" i="1"/>
  <c r="AA36" i="1"/>
  <c r="F36" i="1"/>
  <c r="AH36" i="1"/>
  <c r="AO35" i="2"/>
  <c r="D40" i="2"/>
  <c r="F40" i="2" s="1"/>
  <c r="R40" i="2"/>
  <c r="T40" i="2" s="1"/>
  <c r="L40" i="2"/>
  <c r="M40" i="2" s="1"/>
  <c r="AM40" i="2"/>
  <c r="AO40" i="2" s="1"/>
  <c r="M37" i="2"/>
  <c r="T37" i="2"/>
  <c r="AA36" i="2"/>
  <c r="AO37" i="2"/>
  <c r="O40" i="2"/>
  <c r="M36" i="2"/>
</calcChain>
</file>

<file path=xl/sharedStrings.xml><?xml version="1.0" encoding="utf-8"?>
<sst xmlns="http://schemas.openxmlformats.org/spreadsheetml/2006/main" count="1093" uniqueCount="47">
  <si>
    <t>Year</t>
  </si>
  <si>
    <t>Split</t>
  </si>
  <si>
    <t>League</t>
  </si>
  <si>
    <t>Score</t>
  </si>
  <si>
    <t>Total</t>
  </si>
  <si>
    <t>K-factor</t>
  </si>
  <si>
    <t>LCS</t>
  </si>
  <si>
    <t>Spring</t>
  </si>
  <si>
    <t>Summer</t>
  </si>
  <si>
    <t>LEC</t>
  </si>
  <si>
    <t>Winter</t>
  </si>
  <si>
    <t>LCK</t>
  </si>
  <si>
    <t>LPL</t>
  </si>
  <si>
    <t>Sum</t>
  </si>
  <si>
    <t>Winner?</t>
  </si>
  <si>
    <t>Winner</t>
  </si>
  <si>
    <t>NOTES</t>
  </si>
  <si>
    <t>&lt;8</t>
  </si>
  <si>
    <t>=8</t>
  </si>
  <si>
    <t>&gt;8</t>
  </si>
  <si>
    <t>&lt;=8</t>
  </si>
  <si>
    <t>Loser</t>
  </si>
  <si>
    <t>Revenge?</t>
  </si>
  <si>
    <t>TSM</t>
  </si>
  <si>
    <t>GG</t>
  </si>
  <si>
    <t>TL</t>
  </si>
  <si>
    <t>C9</t>
  </si>
  <si>
    <t>100T</t>
  </si>
  <si>
    <t>EG</t>
  </si>
  <si>
    <t>G2</t>
  </si>
  <si>
    <t>MAD</t>
  </si>
  <si>
    <t>FNC</t>
  </si>
  <si>
    <t>RGE</t>
  </si>
  <si>
    <t>GEN</t>
  </si>
  <si>
    <t>T1</t>
  </si>
  <si>
    <t>EDG</t>
  </si>
  <si>
    <t>WE</t>
  </si>
  <si>
    <t>V5</t>
  </si>
  <si>
    <t>TES</t>
  </si>
  <si>
    <t>RNG</t>
  </si>
  <si>
    <t>Loser Games</t>
  </si>
  <si>
    <t>Winner Games</t>
  </si>
  <si>
    <t>JDG</t>
  </si>
  <si>
    <t>BLG</t>
  </si>
  <si>
    <t>SKT</t>
  </si>
  <si>
    <t>DWG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</si>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</sst>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9E1C-E76F-4CA7-89EF-94C8C55F08D9}">
  <dimension ref="A1:BG40"/>
  <sheetViews>
    <sheetView tabSelected="1" topLeftCell="Q1" workbookViewId="0">
      <selection activeCell="AM2" sqref="AM2"/>
    </sheetView>
  </sheetViews>
  <sheetFormatPr defaultRowHeight="15" x14ac:dyDescent="0.25"/>
  <cols>
    <col min="6" max="6" width="9.140625" customWidth="1"/>
  </cols>
  <sheetData>
    <row r="1" spans="1:4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14</v>
      </c>
      <c r="H1" t="s">
        <v>2</v>
      </c>
      <c r="I1" t="s">
        <v>0</v>
      </c>
      <c r="J1" t="s">
        <v>1</v>
      </c>
      <c r="K1" t="s">
        <v>3</v>
      </c>
      <c r="L1" t="s">
        <v>4</v>
      </c>
      <c r="M1" t="s">
        <v>5</v>
      </c>
      <c r="N1" t="s">
        <v>14</v>
      </c>
      <c r="O1" t="s">
        <v>2</v>
      </c>
      <c r="P1" t="s">
        <v>0</v>
      </c>
      <c r="Q1" t="s">
        <v>1</v>
      </c>
      <c r="R1" t="s">
        <v>3</v>
      </c>
      <c r="S1" t="s">
        <v>4</v>
      </c>
      <c r="T1" t="s">
        <v>5</v>
      </c>
      <c r="U1" t="s">
        <v>14</v>
      </c>
      <c r="V1" t="s">
        <v>2</v>
      </c>
      <c r="W1" t="s">
        <v>0</v>
      </c>
      <c r="X1" t="s">
        <v>1</v>
      </c>
      <c r="Y1" t="s">
        <v>3</v>
      </c>
      <c r="Z1" t="s">
        <v>4</v>
      </c>
      <c r="AA1" t="s">
        <v>5</v>
      </c>
      <c r="AB1" t="s">
        <v>14</v>
      </c>
      <c r="AC1" t="s">
        <v>2</v>
      </c>
      <c r="AD1" t="s">
        <v>0</v>
      </c>
      <c r="AE1" t="s">
        <v>1</v>
      </c>
      <c r="AF1" t="s">
        <v>3</v>
      </c>
      <c r="AG1" t="s">
        <v>4</v>
      </c>
      <c r="AH1" t="s">
        <v>5</v>
      </c>
      <c r="AI1" t="s">
        <v>14</v>
      </c>
      <c r="AJ1" t="s">
        <v>2</v>
      </c>
      <c r="AK1" t="s">
        <v>0</v>
      </c>
      <c r="AL1" t="s">
        <v>1</v>
      </c>
      <c r="AM1" t="s">
        <v>3</v>
      </c>
      <c r="AN1" t="s">
        <v>4</v>
      </c>
      <c r="AO1" t="s">
        <v>5</v>
      </c>
      <c r="AP1" t="s">
        <v>14</v>
      </c>
    </row>
    <row r="2" spans="1:42" x14ac:dyDescent="0.25">
      <c r="A2" t="s">
        <v>6</v>
      </c>
      <c r="B2">
        <v>2019</v>
      </c>
      <c r="C2" t="s">
        <v>7</v>
      </c>
      <c r="D2">
        <v>4</v>
      </c>
      <c r="E2">
        <v>5</v>
      </c>
      <c r="F2">
        <v>10</v>
      </c>
      <c r="G2">
        <v>1</v>
      </c>
      <c r="H2" t="s">
        <v>6</v>
      </c>
      <c r="I2">
        <v>2019</v>
      </c>
      <c r="J2" t="s">
        <v>7</v>
      </c>
      <c r="K2">
        <v>4</v>
      </c>
      <c r="L2">
        <v>5</v>
      </c>
      <c r="M2">
        <v>15</v>
      </c>
      <c r="N2">
        <v>1</v>
      </c>
      <c r="O2" t="s">
        <v>6</v>
      </c>
      <c r="P2">
        <v>2019</v>
      </c>
      <c r="Q2" t="s">
        <v>7</v>
      </c>
      <c r="R2">
        <v>4</v>
      </c>
      <c r="S2">
        <v>5</v>
      </c>
      <c r="T2">
        <v>20</v>
      </c>
      <c r="U2">
        <v>1</v>
      </c>
      <c r="V2" t="s">
        <v>6</v>
      </c>
      <c r="W2">
        <v>2019</v>
      </c>
      <c r="X2" t="s">
        <v>7</v>
      </c>
      <c r="Y2">
        <v>4</v>
      </c>
      <c r="Z2">
        <v>5</v>
      </c>
      <c r="AA2">
        <f>T2+5</f>
        <v>25</v>
      </c>
      <c r="AB2">
        <v>1</v>
      </c>
      <c r="AC2" t="s">
        <v>6</v>
      </c>
      <c r="AD2">
        <v>2019</v>
      </c>
      <c r="AE2" t="s">
        <v>7</v>
      </c>
      <c r="AF2">
        <v>4</v>
      </c>
      <c r="AG2">
        <v>5</v>
      </c>
      <c r="AH2">
        <f>AA2+5</f>
        <v>30</v>
      </c>
      <c r="AI2">
        <v>1</v>
      </c>
      <c r="AJ2" t="s">
        <v>6</v>
      </c>
      <c r="AK2">
        <v>2019</v>
      </c>
      <c r="AL2" t="s">
        <v>7</v>
      </c>
      <c r="AM2">
        <v>3</v>
      </c>
      <c r="AN2">
        <v>5</v>
      </c>
      <c r="AO2">
        <f>AH2+5</f>
        <v>35</v>
      </c>
      <c r="AP2">
        <v>0</v>
      </c>
    </row>
    <row r="3" spans="1:42" x14ac:dyDescent="0.25">
      <c r="A3" t="s">
        <v>6</v>
      </c>
      <c r="B3">
        <v>2019</v>
      </c>
      <c r="C3" t="s">
        <v>8</v>
      </c>
      <c r="D3">
        <v>5</v>
      </c>
      <c r="E3">
        <v>6</v>
      </c>
      <c r="F3">
        <v>10</v>
      </c>
      <c r="G3">
        <v>1</v>
      </c>
      <c r="H3" t="s">
        <v>6</v>
      </c>
      <c r="I3">
        <v>2019</v>
      </c>
      <c r="J3" t="s">
        <v>8</v>
      </c>
      <c r="K3">
        <v>5</v>
      </c>
      <c r="L3">
        <v>6</v>
      </c>
      <c r="M3">
        <v>15</v>
      </c>
      <c r="N3">
        <v>1</v>
      </c>
      <c r="O3" t="s">
        <v>6</v>
      </c>
      <c r="P3">
        <v>2019</v>
      </c>
      <c r="Q3" t="s">
        <v>8</v>
      </c>
      <c r="R3">
        <v>5</v>
      </c>
      <c r="S3">
        <v>6</v>
      </c>
      <c r="T3">
        <v>20</v>
      </c>
      <c r="U3">
        <v>1</v>
      </c>
      <c r="V3" t="s">
        <v>6</v>
      </c>
      <c r="W3">
        <v>2019</v>
      </c>
      <c r="X3" t="s">
        <v>8</v>
      </c>
      <c r="Y3">
        <v>5</v>
      </c>
      <c r="Z3">
        <v>6</v>
      </c>
      <c r="AA3">
        <f t="shared" ref="AA3:AA33" si="0">T3+5</f>
        <v>25</v>
      </c>
      <c r="AB3">
        <v>1</v>
      </c>
      <c r="AC3" t="s">
        <v>6</v>
      </c>
      <c r="AD3">
        <v>2019</v>
      </c>
      <c r="AE3" t="s">
        <v>8</v>
      </c>
      <c r="AF3">
        <v>5</v>
      </c>
      <c r="AG3">
        <v>6</v>
      </c>
      <c r="AH3">
        <f t="shared" ref="AH3:AH33" si="1">AA3+5</f>
        <v>30</v>
      </c>
      <c r="AI3">
        <v>1</v>
      </c>
      <c r="AJ3" t="s">
        <v>6</v>
      </c>
      <c r="AK3">
        <v>2019</v>
      </c>
      <c r="AL3" t="s">
        <v>8</v>
      </c>
      <c r="AM3">
        <v>6</v>
      </c>
      <c r="AN3">
        <v>6</v>
      </c>
      <c r="AO3">
        <f t="shared" ref="AO3:AO33" si="2">AH3+5</f>
        <v>35</v>
      </c>
      <c r="AP3">
        <v>1</v>
      </c>
    </row>
    <row r="4" spans="1:42" x14ac:dyDescent="0.25">
      <c r="A4" t="s">
        <v>6</v>
      </c>
      <c r="B4">
        <v>2020</v>
      </c>
      <c r="C4" t="s">
        <v>7</v>
      </c>
      <c r="D4">
        <v>5</v>
      </c>
      <c r="E4">
        <v>8</v>
      </c>
      <c r="F4">
        <v>10</v>
      </c>
      <c r="G4">
        <v>1</v>
      </c>
      <c r="H4" t="s">
        <v>6</v>
      </c>
      <c r="I4">
        <v>2020</v>
      </c>
      <c r="J4" t="s">
        <v>7</v>
      </c>
      <c r="K4">
        <v>5</v>
      </c>
      <c r="L4">
        <v>8</v>
      </c>
      <c r="M4">
        <v>15</v>
      </c>
      <c r="N4">
        <v>1</v>
      </c>
      <c r="O4" t="s">
        <v>6</v>
      </c>
      <c r="P4">
        <v>2020</v>
      </c>
      <c r="Q4" t="s">
        <v>7</v>
      </c>
      <c r="R4">
        <v>5</v>
      </c>
      <c r="S4">
        <v>8</v>
      </c>
      <c r="T4">
        <v>20</v>
      </c>
      <c r="U4">
        <v>1</v>
      </c>
      <c r="V4" t="s">
        <v>6</v>
      </c>
      <c r="W4">
        <v>2020</v>
      </c>
      <c r="X4" t="s">
        <v>7</v>
      </c>
      <c r="Y4">
        <v>5</v>
      </c>
      <c r="Z4">
        <v>8</v>
      </c>
      <c r="AA4">
        <f t="shared" si="0"/>
        <v>25</v>
      </c>
      <c r="AB4">
        <v>1</v>
      </c>
      <c r="AC4" t="s">
        <v>6</v>
      </c>
      <c r="AD4">
        <v>2020</v>
      </c>
      <c r="AE4" t="s">
        <v>7</v>
      </c>
      <c r="AF4">
        <v>4</v>
      </c>
      <c r="AG4">
        <v>8</v>
      </c>
      <c r="AH4">
        <f t="shared" si="1"/>
        <v>30</v>
      </c>
      <c r="AI4">
        <v>1</v>
      </c>
      <c r="AJ4" t="s">
        <v>6</v>
      </c>
      <c r="AK4">
        <v>2020</v>
      </c>
      <c r="AL4" t="s">
        <v>7</v>
      </c>
      <c r="AM4">
        <v>4</v>
      </c>
      <c r="AN4">
        <v>8</v>
      </c>
      <c r="AO4">
        <f t="shared" si="2"/>
        <v>35</v>
      </c>
      <c r="AP4">
        <v>1</v>
      </c>
    </row>
    <row r="5" spans="1:42" x14ac:dyDescent="0.25">
      <c r="A5" t="s">
        <v>6</v>
      </c>
      <c r="B5">
        <v>2020</v>
      </c>
      <c r="C5" t="s">
        <v>8</v>
      </c>
      <c r="D5">
        <v>3</v>
      </c>
      <c r="E5">
        <v>12</v>
      </c>
      <c r="F5">
        <v>10</v>
      </c>
      <c r="G5">
        <v>0</v>
      </c>
      <c r="H5" t="s">
        <v>6</v>
      </c>
      <c r="I5">
        <v>2020</v>
      </c>
      <c r="J5" t="s">
        <v>8</v>
      </c>
      <c r="K5">
        <v>3</v>
      </c>
      <c r="L5">
        <v>12</v>
      </c>
      <c r="M5">
        <v>15</v>
      </c>
      <c r="N5">
        <v>0</v>
      </c>
      <c r="O5" t="s">
        <v>6</v>
      </c>
      <c r="P5">
        <v>2020</v>
      </c>
      <c r="Q5" t="s">
        <v>8</v>
      </c>
      <c r="R5">
        <v>3</v>
      </c>
      <c r="S5">
        <v>12</v>
      </c>
      <c r="T5">
        <v>20</v>
      </c>
      <c r="U5">
        <v>0</v>
      </c>
      <c r="V5" t="s">
        <v>6</v>
      </c>
      <c r="W5">
        <v>2020</v>
      </c>
      <c r="X5" t="s">
        <v>8</v>
      </c>
      <c r="Y5">
        <v>3</v>
      </c>
      <c r="Z5">
        <v>12</v>
      </c>
      <c r="AA5">
        <f t="shared" si="0"/>
        <v>25</v>
      </c>
      <c r="AB5">
        <v>0</v>
      </c>
      <c r="AC5" t="s">
        <v>6</v>
      </c>
      <c r="AD5">
        <v>2020</v>
      </c>
      <c r="AE5" t="s">
        <v>8</v>
      </c>
      <c r="AF5">
        <v>3</v>
      </c>
      <c r="AG5">
        <v>12</v>
      </c>
      <c r="AH5">
        <f t="shared" si="1"/>
        <v>30</v>
      </c>
      <c r="AI5">
        <v>0</v>
      </c>
      <c r="AJ5" t="s">
        <v>6</v>
      </c>
      <c r="AK5">
        <v>2020</v>
      </c>
      <c r="AL5" t="s">
        <v>8</v>
      </c>
      <c r="AM5">
        <v>3</v>
      </c>
      <c r="AN5">
        <v>12</v>
      </c>
      <c r="AO5">
        <f t="shared" si="2"/>
        <v>35</v>
      </c>
      <c r="AP5">
        <v>0</v>
      </c>
    </row>
    <row r="6" spans="1:42" x14ac:dyDescent="0.25">
      <c r="A6" t="s">
        <v>6</v>
      </c>
      <c r="B6">
        <v>2021</v>
      </c>
      <c r="C6" t="s">
        <v>7</v>
      </c>
      <c r="D6">
        <v>8</v>
      </c>
      <c r="E6">
        <v>8</v>
      </c>
      <c r="F6">
        <v>10</v>
      </c>
      <c r="G6">
        <v>1</v>
      </c>
      <c r="H6" t="s">
        <v>6</v>
      </c>
      <c r="I6">
        <v>2021</v>
      </c>
      <c r="J6" t="s">
        <v>7</v>
      </c>
      <c r="K6">
        <v>8</v>
      </c>
      <c r="L6">
        <v>8</v>
      </c>
      <c r="M6">
        <v>15</v>
      </c>
      <c r="N6">
        <v>1</v>
      </c>
      <c r="O6" t="s">
        <v>6</v>
      </c>
      <c r="P6">
        <v>2021</v>
      </c>
      <c r="Q6" t="s">
        <v>7</v>
      </c>
      <c r="R6">
        <v>8</v>
      </c>
      <c r="S6">
        <v>8</v>
      </c>
      <c r="T6">
        <v>20</v>
      </c>
      <c r="U6">
        <v>1</v>
      </c>
      <c r="V6" t="s">
        <v>6</v>
      </c>
      <c r="W6">
        <v>2021</v>
      </c>
      <c r="X6" t="s">
        <v>7</v>
      </c>
      <c r="Y6">
        <v>8</v>
      </c>
      <c r="Z6">
        <v>8</v>
      </c>
      <c r="AA6">
        <f t="shared" si="0"/>
        <v>25</v>
      </c>
      <c r="AB6">
        <v>1</v>
      </c>
      <c r="AC6" t="s">
        <v>6</v>
      </c>
      <c r="AD6">
        <v>2021</v>
      </c>
      <c r="AE6" t="s">
        <v>7</v>
      </c>
      <c r="AF6">
        <v>8</v>
      </c>
      <c r="AG6">
        <v>8</v>
      </c>
      <c r="AH6">
        <f t="shared" si="1"/>
        <v>30</v>
      </c>
      <c r="AI6">
        <v>1</v>
      </c>
      <c r="AJ6" t="s">
        <v>6</v>
      </c>
      <c r="AK6">
        <v>2021</v>
      </c>
      <c r="AL6" t="s">
        <v>7</v>
      </c>
      <c r="AM6">
        <v>8</v>
      </c>
      <c r="AN6">
        <v>8</v>
      </c>
      <c r="AO6">
        <f t="shared" si="2"/>
        <v>35</v>
      </c>
      <c r="AP6">
        <v>1</v>
      </c>
    </row>
    <row r="7" spans="1:42" x14ac:dyDescent="0.25">
      <c r="A7" t="s">
        <v>6</v>
      </c>
      <c r="B7">
        <v>2021</v>
      </c>
      <c r="C7" t="s">
        <v>8</v>
      </c>
      <c r="D7">
        <v>4</v>
      </c>
      <c r="E7">
        <v>12</v>
      </c>
      <c r="F7">
        <v>10</v>
      </c>
      <c r="G7">
        <v>0</v>
      </c>
      <c r="H7" t="s">
        <v>6</v>
      </c>
      <c r="I7">
        <v>2021</v>
      </c>
      <c r="J7" t="s">
        <v>8</v>
      </c>
      <c r="K7">
        <v>4</v>
      </c>
      <c r="L7">
        <v>12</v>
      </c>
      <c r="M7">
        <v>15</v>
      </c>
      <c r="N7">
        <v>0</v>
      </c>
      <c r="O7" t="s">
        <v>6</v>
      </c>
      <c r="P7">
        <v>2021</v>
      </c>
      <c r="Q7" t="s">
        <v>8</v>
      </c>
      <c r="R7">
        <v>4</v>
      </c>
      <c r="S7">
        <v>12</v>
      </c>
      <c r="T7">
        <v>20</v>
      </c>
      <c r="U7">
        <v>0</v>
      </c>
      <c r="V7" t="s">
        <v>6</v>
      </c>
      <c r="W7">
        <v>2021</v>
      </c>
      <c r="X7" t="s">
        <v>8</v>
      </c>
      <c r="Y7">
        <v>4</v>
      </c>
      <c r="Z7">
        <v>12</v>
      </c>
      <c r="AA7">
        <f t="shared" si="0"/>
        <v>25</v>
      </c>
      <c r="AB7">
        <v>0</v>
      </c>
      <c r="AC7" t="s">
        <v>6</v>
      </c>
      <c r="AD7">
        <v>2021</v>
      </c>
      <c r="AE7" t="s">
        <v>8</v>
      </c>
      <c r="AF7">
        <v>4</v>
      </c>
      <c r="AG7">
        <v>12</v>
      </c>
      <c r="AH7">
        <f t="shared" si="1"/>
        <v>30</v>
      </c>
      <c r="AI7">
        <v>0</v>
      </c>
      <c r="AJ7" t="s">
        <v>6</v>
      </c>
      <c r="AK7">
        <v>2021</v>
      </c>
      <c r="AL7" t="s">
        <v>8</v>
      </c>
      <c r="AM7">
        <v>4</v>
      </c>
      <c r="AN7">
        <v>12</v>
      </c>
      <c r="AO7">
        <f t="shared" si="2"/>
        <v>35</v>
      </c>
      <c r="AP7">
        <v>0</v>
      </c>
    </row>
    <row r="8" spans="1:42" x14ac:dyDescent="0.25">
      <c r="A8" t="s">
        <v>6</v>
      </c>
      <c r="B8">
        <v>2022</v>
      </c>
      <c r="C8" t="s">
        <v>7</v>
      </c>
      <c r="D8">
        <v>5</v>
      </c>
      <c r="E8">
        <v>8</v>
      </c>
      <c r="F8">
        <v>10</v>
      </c>
      <c r="G8">
        <v>0</v>
      </c>
      <c r="H8" t="s">
        <v>6</v>
      </c>
      <c r="I8">
        <v>2022</v>
      </c>
      <c r="J8" t="s">
        <v>7</v>
      </c>
      <c r="K8">
        <v>5</v>
      </c>
      <c r="L8">
        <v>8</v>
      </c>
      <c r="M8">
        <v>15</v>
      </c>
      <c r="N8">
        <v>0</v>
      </c>
      <c r="O8" t="s">
        <v>6</v>
      </c>
      <c r="P8">
        <v>2022</v>
      </c>
      <c r="Q8" t="s">
        <v>7</v>
      </c>
      <c r="R8">
        <v>5</v>
      </c>
      <c r="S8">
        <v>8</v>
      </c>
      <c r="T8">
        <v>20</v>
      </c>
      <c r="U8">
        <v>0</v>
      </c>
      <c r="V8" t="s">
        <v>6</v>
      </c>
      <c r="W8">
        <v>2022</v>
      </c>
      <c r="X8" t="s">
        <v>7</v>
      </c>
      <c r="Y8">
        <v>5</v>
      </c>
      <c r="Z8">
        <v>8</v>
      </c>
      <c r="AA8">
        <f t="shared" si="0"/>
        <v>25</v>
      </c>
      <c r="AB8">
        <v>0</v>
      </c>
      <c r="AC8" t="s">
        <v>6</v>
      </c>
      <c r="AD8">
        <v>2022</v>
      </c>
      <c r="AE8" t="s">
        <v>7</v>
      </c>
      <c r="AF8">
        <v>5</v>
      </c>
      <c r="AG8">
        <v>8</v>
      </c>
      <c r="AH8">
        <f t="shared" si="1"/>
        <v>30</v>
      </c>
      <c r="AI8">
        <v>0</v>
      </c>
      <c r="AJ8" t="s">
        <v>6</v>
      </c>
      <c r="AK8">
        <v>2022</v>
      </c>
      <c r="AL8" t="s">
        <v>7</v>
      </c>
      <c r="AM8">
        <v>5</v>
      </c>
      <c r="AN8">
        <v>8</v>
      </c>
      <c r="AO8">
        <f t="shared" si="2"/>
        <v>35</v>
      </c>
      <c r="AP8">
        <v>0</v>
      </c>
    </row>
    <row r="9" spans="1:42" x14ac:dyDescent="0.25">
      <c r="A9" t="s">
        <v>6</v>
      </c>
      <c r="B9">
        <v>2022</v>
      </c>
      <c r="C9" t="s">
        <v>8</v>
      </c>
      <c r="D9">
        <v>7</v>
      </c>
      <c r="E9">
        <v>12</v>
      </c>
      <c r="F9">
        <v>10</v>
      </c>
      <c r="G9">
        <v>0</v>
      </c>
      <c r="H9" t="s">
        <v>6</v>
      </c>
      <c r="I9">
        <v>2022</v>
      </c>
      <c r="J9" t="s">
        <v>8</v>
      </c>
      <c r="K9">
        <v>7</v>
      </c>
      <c r="L9">
        <v>12</v>
      </c>
      <c r="M9">
        <v>15</v>
      </c>
      <c r="N9">
        <v>0</v>
      </c>
      <c r="O9" t="s">
        <v>6</v>
      </c>
      <c r="P9">
        <v>2022</v>
      </c>
      <c r="Q9" t="s">
        <v>8</v>
      </c>
      <c r="R9">
        <v>5</v>
      </c>
      <c r="S9">
        <v>12</v>
      </c>
      <c r="T9">
        <v>20</v>
      </c>
      <c r="U9">
        <v>0</v>
      </c>
      <c r="V9" t="s">
        <v>6</v>
      </c>
      <c r="W9">
        <v>2022</v>
      </c>
      <c r="X9" t="s">
        <v>8</v>
      </c>
      <c r="Y9">
        <v>4</v>
      </c>
      <c r="Z9">
        <v>12</v>
      </c>
      <c r="AA9">
        <f t="shared" si="0"/>
        <v>25</v>
      </c>
      <c r="AB9">
        <v>0</v>
      </c>
      <c r="AC9" t="s">
        <v>6</v>
      </c>
      <c r="AD9">
        <v>2022</v>
      </c>
      <c r="AE9" t="s">
        <v>8</v>
      </c>
      <c r="AF9">
        <v>4</v>
      </c>
      <c r="AG9">
        <v>12</v>
      </c>
      <c r="AH9">
        <f t="shared" si="1"/>
        <v>30</v>
      </c>
      <c r="AI9">
        <v>0</v>
      </c>
      <c r="AJ9" t="s">
        <v>6</v>
      </c>
      <c r="AK9">
        <v>2022</v>
      </c>
      <c r="AL9" t="s">
        <v>8</v>
      </c>
      <c r="AM9">
        <v>4</v>
      </c>
      <c r="AN9">
        <v>12</v>
      </c>
      <c r="AO9">
        <f t="shared" si="2"/>
        <v>35</v>
      </c>
      <c r="AP9">
        <v>0</v>
      </c>
    </row>
    <row r="10" spans="1:42" x14ac:dyDescent="0.25">
      <c r="A10" t="s">
        <v>6</v>
      </c>
      <c r="B10">
        <v>2023</v>
      </c>
      <c r="C10" t="s">
        <v>7</v>
      </c>
      <c r="D10">
        <v>4</v>
      </c>
      <c r="E10">
        <v>8</v>
      </c>
      <c r="F10">
        <v>10</v>
      </c>
      <c r="G10">
        <v>1</v>
      </c>
      <c r="H10" t="s">
        <v>6</v>
      </c>
      <c r="I10">
        <v>2023</v>
      </c>
      <c r="J10" t="s">
        <v>7</v>
      </c>
      <c r="K10">
        <v>4</v>
      </c>
      <c r="L10">
        <v>8</v>
      </c>
      <c r="M10">
        <v>15</v>
      </c>
      <c r="N10">
        <v>1</v>
      </c>
      <c r="O10" t="s">
        <v>6</v>
      </c>
      <c r="P10">
        <v>2023</v>
      </c>
      <c r="Q10" t="s">
        <v>7</v>
      </c>
      <c r="R10">
        <v>5</v>
      </c>
      <c r="S10">
        <v>8</v>
      </c>
      <c r="T10">
        <v>20</v>
      </c>
      <c r="U10">
        <v>1</v>
      </c>
      <c r="V10" t="s">
        <v>6</v>
      </c>
      <c r="W10">
        <v>2023</v>
      </c>
      <c r="X10" t="s">
        <v>7</v>
      </c>
      <c r="Y10">
        <v>5</v>
      </c>
      <c r="Z10">
        <v>8</v>
      </c>
      <c r="AA10">
        <f t="shared" si="0"/>
        <v>25</v>
      </c>
      <c r="AB10">
        <v>1</v>
      </c>
      <c r="AC10" t="s">
        <v>6</v>
      </c>
      <c r="AD10">
        <v>2023</v>
      </c>
      <c r="AE10" t="s">
        <v>7</v>
      </c>
      <c r="AF10">
        <v>5</v>
      </c>
      <c r="AG10">
        <v>8</v>
      </c>
      <c r="AH10">
        <f t="shared" si="1"/>
        <v>30</v>
      </c>
      <c r="AI10">
        <v>1</v>
      </c>
      <c r="AJ10" t="s">
        <v>6</v>
      </c>
      <c r="AK10">
        <v>2023</v>
      </c>
      <c r="AL10" t="s">
        <v>7</v>
      </c>
      <c r="AM10">
        <v>5</v>
      </c>
      <c r="AN10">
        <v>8</v>
      </c>
      <c r="AO10">
        <f t="shared" si="2"/>
        <v>35</v>
      </c>
      <c r="AP10">
        <v>1</v>
      </c>
    </row>
    <row r="11" spans="1:42" x14ac:dyDescent="0.25">
      <c r="A11" t="s">
        <v>9</v>
      </c>
      <c r="B11">
        <v>2019</v>
      </c>
      <c r="C11" t="s">
        <v>7</v>
      </c>
      <c r="D11">
        <v>5</v>
      </c>
      <c r="E11">
        <v>6</v>
      </c>
      <c r="F11">
        <v>10</v>
      </c>
      <c r="G11">
        <v>1</v>
      </c>
      <c r="H11" t="s">
        <v>9</v>
      </c>
      <c r="I11">
        <v>2019</v>
      </c>
      <c r="J11" t="s">
        <v>7</v>
      </c>
      <c r="K11">
        <v>6</v>
      </c>
      <c r="L11">
        <v>6</v>
      </c>
      <c r="M11">
        <v>15</v>
      </c>
      <c r="N11">
        <v>1</v>
      </c>
      <c r="O11" t="s">
        <v>9</v>
      </c>
      <c r="P11">
        <v>2019</v>
      </c>
      <c r="Q11" t="s">
        <v>7</v>
      </c>
      <c r="R11">
        <v>6</v>
      </c>
      <c r="S11">
        <v>6</v>
      </c>
      <c r="T11">
        <v>20</v>
      </c>
      <c r="U11">
        <v>1</v>
      </c>
      <c r="V11" t="s">
        <v>9</v>
      </c>
      <c r="W11">
        <v>2019</v>
      </c>
      <c r="X11" t="s">
        <v>7</v>
      </c>
      <c r="Y11">
        <v>6</v>
      </c>
      <c r="Z11">
        <v>6</v>
      </c>
      <c r="AA11">
        <f t="shared" si="0"/>
        <v>25</v>
      </c>
      <c r="AB11">
        <v>1</v>
      </c>
      <c r="AC11" t="s">
        <v>9</v>
      </c>
      <c r="AD11">
        <v>2019</v>
      </c>
      <c r="AE11" t="s">
        <v>7</v>
      </c>
      <c r="AF11">
        <v>6</v>
      </c>
      <c r="AG11">
        <v>6</v>
      </c>
      <c r="AH11">
        <f t="shared" si="1"/>
        <v>30</v>
      </c>
      <c r="AI11">
        <v>1</v>
      </c>
      <c r="AJ11" t="s">
        <v>9</v>
      </c>
      <c r="AK11">
        <v>2019</v>
      </c>
      <c r="AL11" t="s">
        <v>7</v>
      </c>
      <c r="AM11">
        <v>6</v>
      </c>
      <c r="AN11">
        <v>6</v>
      </c>
      <c r="AO11">
        <f t="shared" si="2"/>
        <v>35</v>
      </c>
      <c r="AP11">
        <v>1</v>
      </c>
    </row>
    <row r="12" spans="1:42" x14ac:dyDescent="0.25">
      <c r="A12" t="s">
        <v>9</v>
      </c>
      <c r="B12">
        <v>2019</v>
      </c>
      <c r="C12" t="s">
        <v>8</v>
      </c>
      <c r="D12">
        <v>4</v>
      </c>
      <c r="E12">
        <v>6</v>
      </c>
      <c r="F12">
        <v>10</v>
      </c>
      <c r="G12">
        <v>1</v>
      </c>
      <c r="H12" t="s">
        <v>9</v>
      </c>
      <c r="I12">
        <v>2019</v>
      </c>
      <c r="J12" t="s">
        <v>8</v>
      </c>
      <c r="K12">
        <v>4</v>
      </c>
      <c r="L12">
        <v>6</v>
      </c>
      <c r="M12">
        <v>15</v>
      </c>
      <c r="N12">
        <v>1</v>
      </c>
      <c r="O12" t="s">
        <v>9</v>
      </c>
      <c r="P12">
        <v>2019</v>
      </c>
      <c r="Q12" t="s">
        <v>8</v>
      </c>
      <c r="R12">
        <v>4</v>
      </c>
      <c r="S12">
        <v>6</v>
      </c>
      <c r="T12">
        <v>20</v>
      </c>
      <c r="U12">
        <v>1</v>
      </c>
      <c r="V12" t="s">
        <v>9</v>
      </c>
      <c r="W12">
        <v>2019</v>
      </c>
      <c r="X12" t="s">
        <v>8</v>
      </c>
      <c r="Y12">
        <v>4</v>
      </c>
      <c r="Z12">
        <v>6</v>
      </c>
      <c r="AA12">
        <f t="shared" si="0"/>
        <v>25</v>
      </c>
      <c r="AB12">
        <v>1</v>
      </c>
      <c r="AC12" t="s">
        <v>9</v>
      </c>
      <c r="AD12">
        <v>2019</v>
      </c>
      <c r="AE12" t="s">
        <v>8</v>
      </c>
      <c r="AF12">
        <v>4</v>
      </c>
      <c r="AG12">
        <v>6</v>
      </c>
      <c r="AH12">
        <f t="shared" si="1"/>
        <v>30</v>
      </c>
      <c r="AI12">
        <v>1</v>
      </c>
      <c r="AJ12" t="s">
        <v>9</v>
      </c>
      <c r="AK12">
        <v>2019</v>
      </c>
      <c r="AL12" t="s">
        <v>8</v>
      </c>
      <c r="AM12">
        <v>4</v>
      </c>
      <c r="AN12">
        <v>6</v>
      </c>
      <c r="AO12">
        <f t="shared" si="2"/>
        <v>35</v>
      </c>
      <c r="AP12">
        <v>1</v>
      </c>
    </row>
    <row r="13" spans="1:42" x14ac:dyDescent="0.25">
      <c r="A13" t="s">
        <v>9</v>
      </c>
      <c r="B13">
        <v>2020</v>
      </c>
      <c r="C13" t="s">
        <v>7</v>
      </c>
      <c r="D13">
        <v>2</v>
      </c>
      <c r="E13">
        <v>8</v>
      </c>
      <c r="F13">
        <v>10</v>
      </c>
      <c r="G13">
        <v>1</v>
      </c>
      <c r="H13" t="s">
        <v>9</v>
      </c>
      <c r="I13">
        <v>2020</v>
      </c>
      <c r="J13" t="s">
        <v>7</v>
      </c>
      <c r="K13">
        <v>2</v>
      </c>
      <c r="L13">
        <v>8</v>
      </c>
      <c r="M13">
        <v>15</v>
      </c>
      <c r="N13">
        <v>1</v>
      </c>
      <c r="O13" t="s">
        <v>9</v>
      </c>
      <c r="P13">
        <v>2020</v>
      </c>
      <c r="Q13" t="s">
        <v>7</v>
      </c>
      <c r="R13">
        <v>2</v>
      </c>
      <c r="S13">
        <v>8</v>
      </c>
      <c r="T13">
        <v>20</v>
      </c>
      <c r="U13">
        <v>1</v>
      </c>
      <c r="V13" t="s">
        <v>9</v>
      </c>
      <c r="W13">
        <v>2020</v>
      </c>
      <c r="X13" t="s">
        <v>7</v>
      </c>
      <c r="Y13">
        <v>3</v>
      </c>
      <c r="Z13">
        <v>8</v>
      </c>
      <c r="AA13">
        <f t="shared" si="0"/>
        <v>25</v>
      </c>
      <c r="AB13">
        <v>1</v>
      </c>
      <c r="AC13" t="s">
        <v>9</v>
      </c>
      <c r="AD13">
        <v>2020</v>
      </c>
      <c r="AE13" t="s">
        <v>7</v>
      </c>
      <c r="AF13">
        <v>3</v>
      </c>
      <c r="AG13">
        <v>8</v>
      </c>
      <c r="AH13">
        <f t="shared" si="1"/>
        <v>30</v>
      </c>
      <c r="AI13">
        <v>1</v>
      </c>
      <c r="AJ13" t="s">
        <v>9</v>
      </c>
      <c r="AK13">
        <v>2020</v>
      </c>
      <c r="AL13" t="s">
        <v>7</v>
      </c>
      <c r="AM13">
        <v>3</v>
      </c>
      <c r="AN13">
        <v>8</v>
      </c>
      <c r="AO13">
        <f t="shared" si="2"/>
        <v>35</v>
      </c>
      <c r="AP13">
        <v>1</v>
      </c>
    </row>
    <row r="14" spans="1:42" x14ac:dyDescent="0.25">
      <c r="A14" t="s">
        <v>9</v>
      </c>
      <c r="B14">
        <v>2020</v>
      </c>
      <c r="C14" t="s">
        <v>8</v>
      </c>
      <c r="D14">
        <v>5</v>
      </c>
      <c r="E14">
        <v>8</v>
      </c>
      <c r="F14">
        <v>10</v>
      </c>
      <c r="G14">
        <v>1</v>
      </c>
      <c r="H14" t="s">
        <v>9</v>
      </c>
      <c r="I14">
        <v>2020</v>
      </c>
      <c r="J14" t="s">
        <v>8</v>
      </c>
      <c r="K14">
        <v>5</v>
      </c>
      <c r="L14">
        <v>8</v>
      </c>
      <c r="M14">
        <v>15</v>
      </c>
      <c r="N14">
        <v>1</v>
      </c>
      <c r="O14" t="s">
        <v>9</v>
      </c>
      <c r="P14">
        <v>2020</v>
      </c>
      <c r="Q14" t="s">
        <v>8</v>
      </c>
      <c r="R14">
        <v>5</v>
      </c>
      <c r="S14">
        <v>8</v>
      </c>
      <c r="T14">
        <v>20</v>
      </c>
      <c r="U14">
        <v>1</v>
      </c>
      <c r="V14" t="s">
        <v>9</v>
      </c>
      <c r="W14">
        <v>2020</v>
      </c>
      <c r="X14" t="s">
        <v>8</v>
      </c>
      <c r="Y14">
        <v>5</v>
      </c>
      <c r="Z14">
        <v>8</v>
      </c>
      <c r="AA14">
        <f t="shared" si="0"/>
        <v>25</v>
      </c>
      <c r="AB14">
        <v>1</v>
      </c>
      <c r="AC14" t="s">
        <v>9</v>
      </c>
      <c r="AD14">
        <v>2020</v>
      </c>
      <c r="AE14" t="s">
        <v>8</v>
      </c>
      <c r="AF14">
        <v>5</v>
      </c>
      <c r="AG14">
        <v>8</v>
      </c>
      <c r="AH14">
        <f t="shared" si="1"/>
        <v>30</v>
      </c>
      <c r="AI14">
        <v>1</v>
      </c>
      <c r="AJ14" t="s">
        <v>9</v>
      </c>
      <c r="AK14">
        <v>2020</v>
      </c>
      <c r="AL14" t="s">
        <v>8</v>
      </c>
      <c r="AM14">
        <v>5</v>
      </c>
      <c r="AN14">
        <v>8</v>
      </c>
      <c r="AO14">
        <f t="shared" si="2"/>
        <v>35</v>
      </c>
      <c r="AP14">
        <v>1</v>
      </c>
    </row>
    <row r="15" spans="1:42" x14ac:dyDescent="0.25">
      <c r="A15" t="s">
        <v>9</v>
      </c>
      <c r="B15">
        <v>2021</v>
      </c>
      <c r="C15" t="s">
        <v>7</v>
      </c>
      <c r="D15">
        <v>3</v>
      </c>
      <c r="E15">
        <v>8</v>
      </c>
      <c r="F15">
        <v>10</v>
      </c>
      <c r="G15">
        <v>0</v>
      </c>
      <c r="H15" t="s">
        <v>9</v>
      </c>
      <c r="I15">
        <v>2021</v>
      </c>
      <c r="J15" t="s">
        <v>7</v>
      </c>
      <c r="K15">
        <v>3</v>
      </c>
      <c r="L15">
        <v>8</v>
      </c>
      <c r="M15">
        <v>15</v>
      </c>
      <c r="N15">
        <v>0</v>
      </c>
      <c r="O15" t="s">
        <v>9</v>
      </c>
      <c r="P15">
        <v>2021</v>
      </c>
      <c r="Q15" t="s">
        <v>7</v>
      </c>
      <c r="R15">
        <v>3</v>
      </c>
      <c r="S15">
        <v>8</v>
      </c>
      <c r="T15">
        <v>20</v>
      </c>
      <c r="U15">
        <v>0</v>
      </c>
      <c r="V15" t="s">
        <v>9</v>
      </c>
      <c r="W15">
        <v>2021</v>
      </c>
      <c r="X15" t="s">
        <v>7</v>
      </c>
      <c r="Y15">
        <v>3</v>
      </c>
      <c r="Z15">
        <v>8</v>
      </c>
      <c r="AA15">
        <f t="shared" si="0"/>
        <v>25</v>
      </c>
      <c r="AB15">
        <v>0</v>
      </c>
      <c r="AC15" t="s">
        <v>9</v>
      </c>
      <c r="AD15">
        <v>2021</v>
      </c>
      <c r="AE15" t="s">
        <v>7</v>
      </c>
      <c r="AF15">
        <v>3</v>
      </c>
      <c r="AG15">
        <v>8</v>
      </c>
      <c r="AH15">
        <f t="shared" si="1"/>
        <v>30</v>
      </c>
      <c r="AI15">
        <v>0</v>
      </c>
      <c r="AJ15" t="s">
        <v>9</v>
      </c>
      <c r="AK15">
        <v>2021</v>
      </c>
      <c r="AL15" t="s">
        <v>7</v>
      </c>
      <c r="AM15">
        <v>3</v>
      </c>
      <c r="AN15">
        <v>8</v>
      </c>
      <c r="AO15">
        <f t="shared" si="2"/>
        <v>35</v>
      </c>
      <c r="AP15">
        <v>0</v>
      </c>
    </row>
    <row r="16" spans="1:42" x14ac:dyDescent="0.25">
      <c r="A16" t="s">
        <v>9</v>
      </c>
      <c r="B16">
        <v>2021</v>
      </c>
      <c r="C16" t="s">
        <v>8</v>
      </c>
      <c r="D16">
        <v>3</v>
      </c>
      <c r="E16">
        <v>8</v>
      </c>
      <c r="F16">
        <v>10</v>
      </c>
      <c r="G16">
        <v>0</v>
      </c>
      <c r="H16" t="s">
        <v>9</v>
      </c>
      <c r="I16">
        <v>2021</v>
      </c>
      <c r="J16" t="s">
        <v>8</v>
      </c>
      <c r="K16">
        <v>3</v>
      </c>
      <c r="L16">
        <v>8</v>
      </c>
      <c r="M16">
        <v>15</v>
      </c>
      <c r="N16">
        <v>0</v>
      </c>
      <c r="O16" t="s">
        <v>9</v>
      </c>
      <c r="P16">
        <v>2021</v>
      </c>
      <c r="Q16" t="s">
        <v>8</v>
      </c>
      <c r="R16">
        <v>3</v>
      </c>
      <c r="S16">
        <v>8</v>
      </c>
      <c r="T16">
        <v>20</v>
      </c>
      <c r="U16">
        <v>0</v>
      </c>
      <c r="V16" t="s">
        <v>9</v>
      </c>
      <c r="W16">
        <v>2021</v>
      </c>
      <c r="X16" t="s">
        <v>8</v>
      </c>
      <c r="Y16">
        <v>3</v>
      </c>
      <c r="Z16">
        <v>8</v>
      </c>
      <c r="AA16">
        <f t="shared" si="0"/>
        <v>25</v>
      </c>
      <c r="AB16">
        <v>0</v>
      </c>
      <c r="AC16" t="s">
        <v>9</v>
      </c>
      <c r="AD16">
        <v>2021</v>
      </c>
      <c r="AE16" t="s">
        <v>8</v>
      </c>
      <c r="AF16">
        <v>4</v>
      </c>
      <c r="AG16">
        <v>8</v>
      </c>
      <c r="AH16">
        <f t="shared" si="1"/>
        <v>30</v>
      </c>
      <c r="AI16">
        <v>0</v>
      </c>
      <c r="AJ16" t="s">
        <v>9</v>
      </c>
      <c r="AK16">
        <v>2021</v>
      </c>
      <c r="AL16" t="s">
        <v>8</v>
      </c>
      <c r="AM16">
        <v>4</v>
      </c>
      <c r="AN16">
        <v>8</v>
      </c>
      <c r="AO16">
        <f t="shared" si="2"/>
        <v>35</v>
      </c>
      <c r="AP16">
        <v>0</v>
      </c>
    </row>
    <row r="17" spans="1:42" x14ac:dyDescent="0.25">
      <c r="A17" t="s">
        <v>9</v>
      </c>
      <c r="B17">
        <v>2022</v>
      </c>
      <c r="C17" t="s">
        <v>7</v>
      </c>
      <c r="D17">
        <v>3</v>
      </c>
      <c r="E17">
        <v>8</v>
      </c>
      <c r="F17">
        <v>10</v>
      </c>
      <c r="G17">
        <v>0</v>
      </c>
      <c r="H17" t="s">
        <v>9</v>
      </c>
      <c r="I17">
        <v>2022</v>
      </c>
      <c r="J17" t="s">
        <v>7</v>
      </c>
      <c r="K17">
        <v>3</v>
      </c>
      <c r="L17">
        <v>8</v>
      </c>
      <c r="M17">
        <v>15</v>
      </c>
      <c r="N17">
        <v>0</v>
      </c>
      <c r="O17" t="s">
        <v>9</v>
      </c>
      <c r="P17">
        <v>2022</v>
      </c>
      <c r="Q17" t="s">
        <v>7</v>
      </c>
      <c r="R17">
        <v>3</v>
      </c>
      <c r="S17">
        <v>8</v>
      </c>
      <c r="T17">
        <v>20</v>
      </c>
      <c r="U17">
        <v>0</v>
      </c>
      <c r="V17" t="s">
        <v>9</v>
      </c>
      <c r="W17">
        <v>2022</v>
      </c>
      <c r="X17" t="s">
        <v>7</v>
      </c>
      <c r="Y17">
        <v>3</v>
      </c>
      <c r="Z17">
        <v>8</v>
      </c>
      <c r="AA17">
        <f t="shared" si="0"/>
        <v>25</v>
      </c>
      <c r="AB17">
        <v>0</v>
      </c>
      <c r="AC17" t="s">
        <v>9</v>
      </c>
      <c r="AD17">
        <v>2022</v>
      </c>
      <c r="AE17" t="s">
        <v>7</v>
      </c>
      <c r="AF17">
        <v>3</v>
      </c>
      <c r="AG17">
        <v>8</v>
      </c>
      <c r="AH17">
        <f t="shared" si="1"/>
        <v>30</v>
      </c>
      <c r="AI17">
        <v>0</v>
      </c>
      <c r="AJ17" t="s">
        <v>9</v>
      </c>
      <c r="AK17">
        <v>2022</v>
      </c>
      <c r="AL17" t="s">
        <v>7</v>
      </c>
      <c r="AM17">
        <v>3</v>
      </c>
      <c r="AN17">
        <v>8</v>
      </c>
      <c r="AO17">
        <f t="shared" si="2"/>
        <v>35</v>
      </c>
      <c r="AP17">
        <v>0</v>
      </c>
    </row>
    <row r="18" spans="1:42" x14ac:dyDescent="0.25">
      <c r="A18" t="s">
        <v>9</v>
      </c>
      <c r="B18">
        <v>2022</v>
      </c>
      <c r="C18" t="s">
        <v>8</v>
      </c>
      <c r="D18">
        <v>6</v>
      </c>
      <c r="E18">
        <v>8</v>
      </c>
      <c r="F18">
        <v>10</v>
      </c>
      <c r="G18">
        <v>0</v>
      </c>
      <c r="H18" t="s">
        <v>9</v>
      </c>
      <c r="I18">
        <v>2022</v>
      </c>
      <c r="J18" t="s">
        <v>8</v>
      </c>
      <c r="K18">
        <v>6</v>
      </c>
      <c r="L18">
        <v>8</v>
      </c>
      <c r="M18">
        <v>15</v>
      </c>
      <c r="N18">
        <v>0</v>
      </c>
      <c r="O18" t="s">
        <v>9</v>
      </c>
      <c r="P18">
        <v>2022</v>
      </c>
      <c r="Q18" t="s">
        <v>8</v>
      </c>
      <c r="R18">
        <v>6</v>
      </c>
      <c r="S18">
        <v>8</v>
      </c>
      <c r="T18">
        <v>20</v>
      </c>
      <c r="U18">
        <v>0</v>
      </c>
      <c r="V18" t="s">
        <v>9</v>
      </c>
      <c r="W18">
        <v>2022</v>
      </c>
      <c r="X18" t="s">
        <v>8</v>
      </c>
      <c r="Y18">
        <v>6</v>
      </c>
      <c r="Z18">
        <v>8</v>
      </c>
      <c r="AA18">
        <f t="shared" si="0"/>
        <v>25</v>
      </c>
      <c r="AB18">
        <v>0</v>
      </c>
      <c r="AC18" t="s">
        <v>9</v>
      </c>
      <c r="AD18">
        <v>2022</v>
      </c>
      <c r="AE18" t="s">
        <v>8</v>
      </c>
      <c r="AF18">
        <v>6</v>
      </c>
      <c r="AG18">
        <v>8</v>
      </c>
      <c r="AH18">
        <f t="shared" si="1"/>
        <v>30</v>
      </c>
      <c r="AI18">
        <v>0</v>
      </c>
      <c r="AJ18" t="s">
        <v>9</v>
      </c>
      <c r="AK18">
        <v>2022</v>
      </c>
      <c r="AL18" t="s">
        <v>8</v>
      </c>
      <c r="AM18">
        <v>6</v>
      </c>
      <c r="AN18">
        <v>8</v>
      </c>
      <c r="AO18">
        <f t="shared" si="2"/>
        <v>35</v>
      </c>
      <c r="AP18">
        <v>0</v>
      </c>
    </row>
    <row r="19" spans="1:42" x14ac:dyDescent="0.25">
      <c r="A19" t="s">
        <v>9</v>
      </c>
      <c r="B19">
        <v>2023</v>
      </c>
      <c r="C19" t="s">
        <v>10</v>
      </c>
      <c r="D19">
        <v>3</v>
      </c>
      <c r="E19">
        <v>4</v>
      </c>
      <c r="F19">
        <v>10</v>
      </c>
      <c r="G19">
        <v>1</v>
      </c>
      <c r="H19" t="s">
        <v>9</v>
      </c>
      <c r="I19">
        <v>2023</v>
      </c>
      <c r="J19" t="s">
        <v>10</v>
      </c>
      <c r="K19">
        <v>3</v>
      </c>
      <c r="L19">
        <v>4</v>
      </c>
      <c r="M19">
        <v>15</v>
      </c>
      <c r="N19">
        <v>1</v>
      </c>
      <c r="O19" t="s">
        <v>9</v>
      </c>
      <c r="P19">
        <v>2023</v>
      </c>
      <c r="Q19" t="s">
        <v>10</v>
      </c>
      <c r="R19">
        <v>3</v>
      </c>
      <c r="S19">
        <v>4</v>
      </c>
      <c r="T19">
        <v>20</v>
      </c>
      <c r="U19">
        <v>1</v>
      </c>
      <c r="V19" t="s">
        <v>9</v>
      </c>
      <c r="W19">
        <v>2023</v>
      </c>
      <c r="X19" t="s">
        <v>10</v>
      </c>
      <c r="Y19">
        <v>3</v>
      </c>
      <c r="Z19">
        <v>4</v>
      </c>
      <c r="AA19">
        <f t="shared" si="0"/>
        <v>25</v>
      </c>
      <c r="AB19">
        <v>1</v>
      </c>
      <c r="AC19" t="s">
        <v>9</v>
      </c>
      <c r="AD19">
        <v>2023</v>
      </c>
      <c r="AE19" t="s">
        <v>10</v>
      </c>
      <c r="AF19">
        <v>3</v>
      </c>
      <c r="AG19">
        <v>4</v>
      </c>
      <c r="AH19">
        <f t="shared" si="1"/>
        <v>30</v>
      </c>
      <c r="AI19">
        <v>1</v>
      </c>
      <c r="AJ19" t="s">
        <v>9</v>
      </c>
      <c r="AK19">
        <v>2023</v>
      </c>
      <c r="AL19" t="s">
        <v>10</v>
      </c>
      <c r="AM19">
        <v>3</v>
      </c>
      <c r="AN19">
        <v>4</v>
      </c>
      <c r="AO19">
        <f t="shared" si="2"/>
        <v>35</v>
      </c>
      <c r="AP19">
        <v>1</v>
      </c>
    </row>
    <row r="20" spans="1:42" x14ac:dyDescent="0.25">
      <c r="A20" t="s">
        <v>9</v>
      </c>
      <c r="B20">
        <v>2023</v>
      </c>
      <c r="C20" t="s">
        <v>7</v>
      </c>
      <c r="D20">
        <v>0</v>
      </c>
      <c r="E20">
        <v>4</v>
      </c>
      <c r="F20">
        <v>10</v>
      </c>
      <c r="G20">
        <v>0</v>
      </c>
      <c r="H20" t="s">
        <v>9</v>
      </c>
      <c r="I20">
        <v>2023</v>
      </c>
      <c r="J20" t="s">
        <v>7</v>
      </c>
      <c r="K20">
        <v>0</v>
      </c>
      <c r="L20">
        <v>4</v>
      </c>
      <c r="M20">
        <v>15</v>
      </c>
      <c r="N20">
        <v>0</v>
      </c>
      <c r="O20" t="s">
        <v>9</v>
      </c>
      <c r="P20">
        <v>2023</v>
      </c>
      <c r="Q20" t="s">
        <v>7</v>
      </c>
      <c r="R20">
        <v>0</v>
      </c>
      <c r="S20">
        <v>4</v>
      </c>
      <c r="T20">
        <v>20</v>
      </c>
      <c r="U20">
        <v>0</v>
      </c>
      <c r="V20" t="s">
        <v>9</v>
      </c>
      <c r="W20">
        <v>2023</v>
      </c>
      <c r="X20" t="s">
        <v>7</v>
      </c>
      <c r="Y20">
        <v>0</v>
      </c>
      <c r="Z20">
        <v>4</v>
      </c>
      <c r="AA20">
        <f t="shared" si="0"/>
        <v>25</v>
      </c>
      <c r="AB20">
        <v>0</v>
      </c>
      <c r="AC20" t="s">
        <v>9</v>
      </c>
      <c r="AD20">
        <v>2023</v>
      </c>
      <c r="AE20" t="s">
        <v>7</v>
      </c>
      <c r="AF20">
        <v>0</v>
      </c>
      <c r="AG20">
        <v>4</v>
      </c>
      <c r="AH20">
        <f t="shared" si="1"/>
        <v>30</v>
      </c>
      <c r="AI20">
        <v>0</v>
      </c>
      <c r="AJ20" t="s">
        <v>9</v>
      </c>
      <c r="AK20">
        <v>2023</v>
      </c>
      <c r="AL20" t="s">
        <v>7</v>
      </c>
      <c r="AM20">
        <v>0</v>
      </c>
      <c r="AN20">
        <v>4</v>
      </c>
      <c r="AO20">
        <f t="shared" si="2"/>
        <v>35</v>
      </c>
      <c r="AP20">
        <v>0</v>
      </c>
    </row>
    <row r="21" spans="1:42" x14ac:dyDescent="0.25">
      <c r="A21" t="s">
        <v>11</v>
      </c>
      <c r="B21">
        <v>2019</v>
      </c>
      <c r="C21" t="s">
        <v>7</v>
      </c>
      <c r="D21">
        <v>2</v>
      </c>
      <c r="E21">
        <v>4</v>
      </c>
      <c r="F21">
        <v>10</v>
      </c>
      <c r="G21">
        <v>0</v>
      </c>
      <c r="H21" t="s">
        <v>11</v>
      </c>
      <c r="I21">
        <v>2019</v>
      </c>
      <c r="J21" t="s">
        <v>7</v>
      </c>
      <c r="K21">
        <v>2</v>
      </c>
      <c r="L21">
        <v>4</v>
      </c>
      <c r="M21">
        <v>15</v>
      </c>
      <c r="N21">
        <v>0</v>
      </c>
      <c r="O21" t="s">
        <v>11</v>
      </c>
      <c r="P21">
        <v>2019</v>
      </c>
      <c r="Q21" t="s">
        <v>7</v>
      </c>
      <c r="R21">
        <v>2</v>
      </c>
      <c r="S21">
        <v>4</v>
      </c>
      <c r="T21">
        <v>20</v>
      </c>
      <c r="U21">
        <v>0</v>
      </c>
      <c r="V21" t="s">
        <v>11</v>
      </c>
      <c r="W21">
        <v>2019</v>
      </c>
      <c r="X21" t="s">
        <v>7</v>
      </c>
      <c r="Y21">
        <v>2</v>
      </c>
      <c r="Z21">
        <v>4</v>
      </c>
      <c r="AA21">
        <f t="shared" si="0"/>
        <v>25</v>
      </c>
      <c r="AB21">
        <v>0</v>
      </c>
      <c r="AC21" t="s">
        <v>11</v>
      </c>
      <c r="AD21">
        <v>2019</v>
      </c>
      <c r="AE21" t="s">
        <v>7</v>
      </c>
      <c r="AF21">
        <v>2</v>
      </c>
      <c r="AG21">
        <v>4</v>
      </c>
      <c r="AH21">
        <f t="shared" si="1"/>
        <v>30</v>
      </c>
      <c r="AI21">
        <v>0</v>
      </c>
      <c r="AJ21" t="s">
        <v>11</v>
      </c>
      <c r="AK21">
        <v>2019</v>
      </c>
      <c r="AL21" t="s">
        <v>7</v>
      </c>
      <c r="AM21">
        <v>2</v>
      </c>
      <c r="AN21">
        <v>4</v>
      </c>
      <c r="AO21">
        <f t="shared" si="2"/>
        <v>35</v>
      </c>
      <c r="AP21">
        <v>0</v>
      </c>
    </row>
    <row r="22" spans="1:42" x14ac:dyDescent="0.25">
      <c r="A22" t="s">
        <v>11</v>
      </c>
      <c r="B22">
        <v>2019</v>
      </c>
      <c r="C22" t="s">
        <v>8</v>
      </c>
      <c r="D22">
        <v>3</v>
      </c>
      <c r="E22">
        <v>4</v>
      </c>
      <c r="F22">
        <v>10</v>
      </c>
      <c r="G22">
        <v>0</v>
      </c>
      <c r="H22" t="s">
        <v>11</v>
      </c>
      <c r="I22">
        <v>2019</v>
      </c>
      <c r="J22" t="s">
        <v>8</v>
      </c>
      <c r="K22">
        <v>3</v>
      </c>
      <c r="L22">
        <v>4</v>
      </c>
      <c r="M22">
        <v>15</v>
      </c>
      <c r="N22">
        <v>0</v>
      </c>
      <c r="O22" t="s">
        <v>11</v>
      </c>
      <c r="P22">
        <v>2019</v>
      </c>
      <c r="Q22" t="s">
        <v>8</v>
      </c>
      <c r="R22">
        <v>3</v>
      </c>
      <c r="S22">
        <v>4</v>
      </c>
      <c r="T22">
        <v>20</v>
      </c>
      <c r="U22">
        <v>0</v>
      </c>
      <c r="V22" t="s">
        <v>11</v>
      </c>
      <c r="W22">
        <v>2019</v>
      </c>
      <c r="X22" t="s">
        <v>8</v>
      </c>
      <c r="Y22">
        <v>3</v>
      </c>
      <c r="Z22">
        <v>4</v>
      </c>
      <c r="AA22">
        <f t="shared" si="0"/>
        <v>25</v>
      </c>
      <c r="AB22">
        <v>0</v>
      </c>
      <c r="AC22" t="s">
        <v>11</v>
      </c>
      <c r="AD22">
        <v>2019</v>
      </c>
      <c r="AE22" t="s">
        <v>8</v>
      </c>
      <c r="AF22">
        <v>3</v>
      </c>
      <c r="AG22">
        <v>4</v>
      </c>
      <c r="AH22">
        <f t="shared" si="1"/>
        <v>30</v>
      </c>
      <c r="AI22">
        <v>0</v>
      </c>
      <c r="AJ22" t="s">
        <v>11</v>
      </c>
      <c r="AK22">
        <v>2019</v>
      </c>
      <c r="AL22" t="s">
        <v>8</v>
      </c>
      <c r="AM22">
        <v>3</v>
      </c>
      <c r="AN22">
        <v>4</v>
      </c>
      <c r="AO22">
        <f t="shared" si="2"/>
        <v>35</v>
      </c>
      <c r="AP22">
        <v>0</v>
      </c>
    </row>
    <row r="23" spans="1:42" x14ac:dyDescent="0.25">
      <c r="A23" t="s">
        <v>11</v>
      </c>
      <c r="B23">
        <v>2020</v>
      </c>
      <c r="C23" t="s">
        <v>7</v>
      </c>
      <c r="D23">
        <v>4</v>
      </c>
      <c r="E23">
        <v>4</v>
      </c>
      <c r="F23">
        <v>10</v>
      </c>
      <c r="G23">
        <v>1</v>
      </c>
      <c r="H23" t="s">
        <v>11</v>
      </c>
      <c r="I23">
        <v>2020</v>
      </c>
      <c r="J23" t="s">
        <v>7</v>
      </c>
      <c r="K23">
        <v>2</v>
      </c>
      <c r="L23">
        <v>4</v>
      </c>
      <c r="M23">
        <v>15</v>
      </c>
      <c r="N23">
        <v>0</v>
      </c>
      <c r="O23" t="s">
        <v>11</v>
      </c>
      <c r="P23">
        <v>2020</v>
      </c>
      <c r="Q23" t="s">
        <v>7</v>
      </c>
      <c r="R23">
        <v>2</v>
      </c>
      <c r="S23">
        <v>4</v>
      </c>
      <c r="T23">
        <v>20</v>
      </c>
      <c r="U23">
        <v>0</v>
      </c>
      <c r="V23" t="s">
        <v>11</v>
      </c>
      <c r="W23">
        <v>2020</v>
      </c>
      <c r="X23" t="s">
        <v>7</v>
      </c>
      <c r="Y23">
        <v>2</v>
      </c>
      <c r="Z23">
        <v>4</v>
      </c>
      <c r="AA23">
        <f t="shared" si="0"/>
        <v>25</v>
      </c>
      <c r="AB23">
        <v>0</v>
      </c>
      <c r="AC23" t="s">
        <v>11</v>
      </c>
      <c r="AD23">
        <v>2020</v>
      </c>
      <c r="AE23" t="s">
        <v>7</v>
      </c>
      <c r="AF23">
        <v>2</v>
      </c>
      <c r="AG23">
        <v>4</v>
      </c>
      <c r="AH23">
        <f t="shared" si="1"/>
        <v>30</v>
      </c>
      <c r="AI23">
        <v>0</v>
      </c>
      <c r="AJ23" t="s">
        <v>11</v>
      </c>
      <c r="AK23">
        <v>2020</v>
      </c>
      <c r="AL23" t="s">
        <v>7</v>
      </c>
      <c r="AM23">
        <v>2</v>
      </c>
      <c r="AN23">
        <v>4</v>
      </c>
      <c r="AO23">
        <f t="shared" si="2"/>
        <v>35</v>
      </c>
      <c r="AP23">
        <v>0</v>
      </c>
    </row>
    <row r="24" spans="1:42" x14ac:dyDescent="0.25">
      <c r="A24" t="s">
        <v>11</v>
      </c>
      <c r="B24">
        <v>2020</v>
      </c>
      <c r="C24" t="s">
        <v>8</v>
      </c>
      <c r="D24">
        <v>1</v>
      </c>
      <c r="E24">
        <v>4</v>
      </c>
      <c r="F24">
        <v>10</v>
      </c>
      <c r="G24">
        <v>0</v>
      </c>
      <c r="H24" t="s">
        <v>11</v>
      </c>
      <c r="I24">
        <v>2020</v>
      </c>
      <c r="J24" t="s">
        <v>8</v>
      </c>
      <c r="K24">
        <v>1</v>
      </c>
      <c r="L24">
        <v>4</v>
      </c>
      <c r="M24">
        <v>15</v>
      </c>
      <c r="N24">
        <v>1</v>
      </c>
      <c r="O24" t="s">
        <v>11</v>
      </c>
      <c r="P24">
        <v>2020</v>
      </c>
      <c r="Q24" t="s">
        <v>8</v>
      </c>
      <c r="R24">
        <v>1</v>
      </c>
      <c r="S24">
        <v>4</v>
      </c>
      <c r="T24">
        <v>20</v>
      </c>
      <c r="U24">
        <v>1</v>
      </c>
      <c r="V24" t="s">
        <v>11</v>
      </c>
      <c r="W24">
        <v>2020</v>
      </c>
      <c r="X24" t="s">
        <v>8</v>
      </c>
      <c r="Y24">
        <v>1</v>
      </c>
      <c r="Z24">
        <v>4</v>
      </c>
      <c r="AA24">
        <f t="shared" si="0"/>
        <v>25</v>
      </c>
      <c r="AB24">
        <v>1</v>
      </c>
      <c r="AC24" t="s">
        <v>11</v>
      </c>
      <c r="AD24">
        <v>2020</v>
      </c>
      <c r="AE24" t="s">
        <v>8</v>
      </c>
      <c r="AF24">
        <v>1</v>
      </c>
      <c r="AG24">
        <v>4</v>
      </c>
      <c r="AH24">
        <f t="shared" si="1"/>
        <v>30</v>
      </c>
      <c r="AI24">
        <v>1</v>
      </c>
      <c r="AJ24" t="s">
        <v>11</v>
      </c>
      <c r="AK24">
        <v>2020</v>
      </c>
      <c r="AL24" t="s">
        <v>8</v>
      </c>
      <c r="AM24">
        <v>1</v>
      </c>
      <c r="AN24">
        <v>4</v>
      </c>
      <c r="AO24">
        <f t="shared" si="2"/>
        <v>35</v>
      </c>
      <c r="AP24">
        <v>1</v>
      </c>
    </row>
    <row r="25" spans="1:42" x14ac:dyDescent="0.25">
      <c r="A25" t="s">
        <v>11</v>
      </c>
      <c r="B25">
        <v>2021</v>
      </c>
      <c r="C25" t="s">
        <v>7</v>
      </c>
      <c r="D25">
        <v>5</v>
      </c>
      <c r="E25">
        <v>5</v>
      </c>
      <c r="F25">
        <v>10</v>
      </c>
      <c r="G25">
        <v>1</v>
      </c>
      <c r="H25" t="s">
        <v>11</v>
      </c>
      <c r="I25">
        <v>2021</v>
      </c>
      <c r="J25" t="s">
        <v>7</v>
      </c>
      <c r="K25">
        <v>5</v>
      </c>
      <c r="L25">
        <v>5</v>
      </c>
      <c r="M25">
        <v>15</v>
      </c>
      <c r="N25">
        <v>1</v>
      </c>
      <c r="O25" t="s">
        <v>11</v>
      </c>
      <c r="P25">
        <v>2021</v>
      </c>
      <c r="Q25" t="s">
        <v>7</v>
      </c>
      <c r="R25">
        <v>4</v>
      </c>
      <c r="S25">
        <v>5</v>
      </c>
      <c r="T25">
        <v>20</v>
      </c>
      <c r="U25">
        <v>1</v>
      </c>
      <c r="V25" t="s">
        <v>11</v>
      </c>
      <c r="W25">
        <v>2021</v>
      </c>
      <c r="X25" t="s">
        <v>7</v>
      </c>
      <c r="Y25">
        <v>4</v>
      </c>
      <c r="Z25">
        <v>5</v>
      </c>
      <c r="AA25">
        <f t="shared" si="0"/>
        <v>25</v>
      </c>
      <c r="AB25">
        <v>1</v>
      </c>
      <c r="AC25" t="s">
        <v>11</v>
      </c>
      <c r="AD25">
        <v>2021</v>
      </c>
      <c r="AE25" t="s">
        <v>7</v>
      </c>
      <c r="AF25">
        <v>4</v>
      </c>
      <c r="AG25">
        <v>5</v>
      </c>
      <c r="AH25">
        <f t="shared" si="1"/>
        <v>30</v>
      </c>
      <c r="AI25">
        <v>1</v>
      </c>
      <c r="AJ25" t="s">
        <v>11</v>
      </c>
      <c r="AK25">
        <v>2021</v>
      </c>
      <c r="AL25" t="s">
        <v>7</v>
      </c>
      <c r="AM25">
        <v>4</v>
      </c>
      <c r="AN25">
        <v>5</v>
      </c>
      <c r="AO25">
        <f t="shared" si="2"/>
        <v>35</v>
      </c>
      <c r="AP25">
        <v>1</v>
      </c>
    </row>
    <row r="26" spans="1:42" x14ac:dyDescent="0.25">
      <c r="A26" t="s">
        <v>11</v>
      </c>
      <c r="B26">
        <v>2021</v>
      </c>
      <c r="C26" t="s">
        <v>8</v>
      </c>
      <c r="D26">
        <v>4</v>
      </c>
      <c r="E26">
        <v>5</v>
      </c>
      <c r="F26">
        <v>10</v>
      </c>
      <c r="G26">
        <v>1</v>
      </c>
      <c r="H26" t="s">
        <v>11</v>
      </c>
      <c r="I26">
        <v>2021</v>
      </c>
      <c r="J26" t="s">
        <v>8</v>
      </c>
      <c r="K26">
        <v>4</v>
      </c>
      <c r="L26">
        <v>5</v>
      </c>
      <c r="M26">
        <v>15</v>
      </c>
      <c r="N26">
        <v>1</v>
      </c>
      <c r="O26" t="s">
        <v>11</v>
      </c>
      <c r="P26">
        <v>2021</v>
      </c>
      <c r="Q26" t="s">
        <v>8</v>
      </c>
      <c r="R26">
        <v>4</v>
      </c>
      <c r="S26">
        <v>5</v>
      </c>
      <c r="T26">
        <v>20</v>
      </c>
      <c r="U26">
        <v>1</v>
      </c>
      <c r="V26" t="s">
        <v>11</v>
      </c>
      <c r="W26">
        <v>2021</v>
      </c>
      <c r="X26" t="s">
        <v>8</v>
      </c>
      <c r="Y26">
        <v>4</v>
      </c>
      <c r="Z26">
        <v>5</v>
      </c>
      <c r="AA26">
        <f t="shared" si="0"/>
        <v>25</v>
      </c>
      <c r="AB26">
        <v>1</v>
      </c>
      <c r="AC26" t="s">
        <v>11</v>
      </c>
      <c r="AD26">
        <v>2021</v>
      </c>
      <c r="AE26" t="s">
        <v>8</v>
      </c>
      <c r="AF26">
        <v>4</v>
      </c>
      <c r="AG26">
        <v>5</v>
      </c>
      <c r="AH26">
        <f t="shared" si="1"/>
        <v>30</v>
      </c>
      <c r="AI26">
        <v>1</v>
      </c>
      <c r="AJ26" t="s">
        <v>11</v>
      </c>
      <c r="AK26">
        <v>2021</v>
      </c>
      <c r="AL26" t="s">
        <v>8</v>
      </c>
      <c r="AM26">
        <v>4</v>
      </c>
      <c r="AN26">
        <v>5</v>
      </c>
      <c r="AO26">
        <f t="shared" si="2"/>
        <v>35</v>
      </c>
      <c r="AP26">
        <v>1</v>
      </c>
    </row>
    <row r="27" spans="1:42" x14ac:dyDescent="0.25">
      <c r="A27" t="s">
        <v>11</v>
      </c>
      <c r="B27">
        <v>2022</v>
      </c>
      <c r="C27" t="s">
        <v>7</v>
      </c>
      <c r="D27">
        <v>4</v>
      </c>
      <c r="E27">
        <v>5</v>
      </c>
      <c r="F27">
        <v>10</v>
      </c>
      <c r="G27">
        <v>1</v>
      </c>
      <c r="H27" t="s">
        <v>11</v>
      </c>
      <c r="I27">
        <v>2022</v>
      </c>
      <c r="J27" t="s">
        <v>7</v>
      </c>
      <c r="K27">
        <v>5</v>
      </c>
      <c r="L27">
        <v>5</v>
      </c>
      <c r="M27">
        <v>15</v>
      </c>
      <c r="N27">
        <v>1</v>
      </c>
      <c r="O27" t="s">
        <v>11</v>
      </c>
      <c r="P27">
        <v>2022</v>
      </c>
      <c r="Q27" t="s">
        <v>7</v>
      </c>
      <c r="R27">
        <v>5</v>
      </c>
      <c r="S27">
        <v>5</v>
      </c>
      <c r="T27">
        <v>20</v>
      </c>
      <c r="U27">
        <v>1</v>
      </c>
      <c r="V27" t="s">
        <v>11</v>
      </c>
      <c r="W27">
        <v>2022</v>
      </c>
      <c r="X27" t="s">
        <v>7</v>
      </c>
      <c r="Y27">
        <v>5</v>
      </c>
      <c r="Z27">
        <v>5</v>
      </c>
      <c r="AA27">
        <f t="shared" si="0"/>
        <v>25</v>
      </c>
      <c r="AB27">
        <v>1</v>
      </c>
      <c r="AC27" t="s">
        <v>11</v>
      </c>
      <c r="AD27">
        <v>2022</v>
      </c>
      <c r="AE27" t="s">
        <v>7</v>
      </c>
      <c r="AF27">
        <v>4</v>
      </c>
      <c r="AG27">
        <v>5</v>
      </c>
      <c r="AH27">
        <f t="shared" si="1"/>
        <v>30</v>
      </c>
      <c r="AI27">
        <v>1</v>
      </c>
      <c r="AJ27" t="s">
        <v>11</v>
      </c>
      <c r="AK27">
        <v>2022</v>
      </c>
      <c r="AL27" t="s">
        <v>7</v>
      </c>
      <c r="AM27">
        <v>4</v>
      </c>
      <c r="AN27">
        <v>5</v>
      </c>
      <c r="AO27">
        <f t="shared" si="2"/>
        <v>35</v>
      </c>
      <c r="AP27">
        <v>1</v>
      </c>
    </row>
    <row r="28" spans="1:42" x14ac:dyDescent="0.25">
      <c r="A28" t="s">
        <v>11</v>
      </c>
      <c r="B28">
        <v>2022</v>
      </c>
      <c r="C28" t="s">
        <v>8</v>
      </c>
      <c r="D28">
        <v>4</v>
      </c>
      <c r="E28">
        <v>5</v>
      </c>
      <c r="F28">
        <v>10</v>
      </c>
      <c r="G28">
        <v>1</v>
      </c>
      <c r="H28" t="s">
        <v>11</v>
      </c>
      <c r="I28">
        <v>2022</v>
      </c>
      <c r="J28" t="s">
        <v>8</v>
      </c>
      <c r="K28">
        <v>5</v>
      </c>
      <c r="L28">
        <v>5</v>
      </c>
      <c r="M28">
        <v>15</v>
      </c>
      <c r="N28">
        <v>1</v>
      </c>
      <c r="O28" t="s">
        <v>11</v>
      </c>
      <c r="P28">
        <v>2022</v>
      </c>
      <c r="Q28" t="s">
        <v>8</v>
      </c>
      <c r="R28">
        <v>5</v>
      </c>
      <c r="S28">
        <v>5</v>
      </c>
      <c r="T28">
        <v>20</v>
      </c>
      <c r="U28">
        <v>1</v>
      </c>
      <c r="V28" t="s">
        <v>11</v>
      </c>
      <c r="W28">
        <v>2022</v>
      </c>
      <c r="X28" t="s">
        <v>8</v>
      </c>
      <c r="Y28">
        <v>4</v>
      </c>
      <c r="Z28">
        <v>5</v>
      </c>
      <c r="AA28">
        <f t="shared" si="0"/>
        <v>25</v>
      </c>
      <c r="AB28">
        <v>1</v>
      </c>
      <c r="AC28" t="s">
        <v>11</v>
      </c>
      <c r="AD28">
        <v>2022</v>
      </c>
      <c r="AE28" t="s">
        <v>8</v>
      </c>
      <c r="AF28">
        <v>4</v>
      </c>
      <c r="AG28">
        <v>5</v>
      </c>
      <c r="AH28">
        <f t="shared" si="1"/>
        <v>30</v>
      </c>
      <c r="AI28">
        <v>1</v>
      </c>
      <c r="AJ28" t="s">
        <v>11</v>
      </c>
      <c r="AK28">
        <v>2022</v>
      </c>
      <c r="AL28" t="s">
        <v>8</v>
      </c>
      <c r="AM28">
        <v>4</v>
      </c>
      <c r="AN28">
        <v>5</v>
      </c>
      <c r="AO28">
        <f t="shared" si="2"/>
        <v>35</v>
      </c>
      <c r="AP28">
        <v>1</v>
      </c>
    </row>
    <row r="29" spans="1:42" x14ac:dyDescent="0.25">
      <c r="A29" t="s">
        <v>11</v>
      </c>
      <c r="B29">
        <v>2023</v>
      </c>
      <c r="C29" t="s">
        <v>7</v>
      </c>
      <c r="D29">
        <v>5</v>
      </c>
      <c r="E29">
        <v>8</v>
      </c>
      <c r="F29">
        <v>10</v>
      </c>
      <c r="G29">
        <v>0</v>
      </c>
      <c r="H29" t="s">
        <v>11</v>
      </c>
      <c r="I29">
        <v>2023</v>
      </c>
      <c r="J29" t="s">
        <v>7</v>
      </c>
      <c r="K29">
        <v>5</v>
      </c>
      <c r="L29">
        <v>8</v>
      </c>
      <c r="M29">
        <v>15</v>
      </c>
      <c r="N29">
        <v>0</v>
      </c>
      <c r="O29" t="s">
        <v>11</v>
      </c>
      <c r="P29">
        <v>2023</v>
      </c>
      <c r="Q29" t="s">
        <v>7</v>
      </c>
      <c r="R29">
        <v>6</v>
      </c>
      <c r="S29">
        <v>8</v>
      </c>
      <c r="T29">
        <v>20</v>
      </c>
      <c r="U29">
        <v>0</v>
      </c>
      <c r="V29" t="s">
        <v>11</v>
      </c>
      <c r="W29">
        <v>2023</v>
      </c>
      <c r="X29" t="s">
        <v>7</v>
      </c>
      <c r="Y29">
        <v>6</v>
      </c>
      <c r="Z29">
        <v>8</v>
      </c>
      <c r="AA29">
        <f t="shared" si="0"/>
        <v>25</v>
      </c>
      <c r="AB29">
        <v>0</v>
      </c>
      <c r="AC29" t="s">
        <v>11</v>
      </c>
      <c r="AD29">
        <v>2023</v>
      </c>
      <c r="AE29" t="s">
        <v>7</v>
      </c>
      <c r="AF29">
        <v>6</v>
      </c>
      <c r="AG29">
        <v>8</v>
      </c>
      <c r="AH29">
        <f t="shared" si="1"/>
        <v>30</v>
      </c>
      <c r="AI29">
        <v>0</v>
      </c>
      <c r="AJ29" t="s">
        <v>11</v>
      </c>
      <c r="AK29">
        <v>2023</v>
      </c>
      <c r="AL29" t="s">
        <v>7</v>
      </c>
      <c r="AM29">
        <v>6</v>
      </c>
      <c r="AN29">
        <v>8</v>
      </c>
      <c r="AO29">
        <f t="shared" si="2"/>
        <v>35</v>
      </c>
      <c r="AP29">
        <v>0</v>
      </c>
    </row>
    <row r="30" spans="1:42" x14ac:dyDescent="0.25">
      <c r="A30" t="s">
        <v>12</v>
      </c>
      <c r="B30">
        <v>2021</v>
      </c>
      <c r="C30" t="s">
        <v>8</v>
      </c>
      <c r="D30">
        <v>4</v>
      </c>
      <c r="E30">
        <v>12</v>
      </c>
      <c r="F30">
        <v>10</v>
      </c>
      <c r="G30">
        <v>1</v>
      </c>
      <c r="H30" t="s">
        <v>12</v>
      </c>
      <c r="I30">
        <v>2021</v>
      </c>
      <c r="J30" t="s">
        <v>8</v>
      </c>
      <c r="K30">
        <v>4</v>
      </c>
      <c r="L30">
        <v>12</v>
      </c>
      <c r="M30">
        <v>15</v>
      </c>
      <c r="N30">
        <v>1</v>
      </c>
      <c r="O30" t="s">
        <v>12</v>
      </c>
      <c r="P30">
        <v>2021</v>
      </c>
      <c r="Q30" t="s">
        <v>8</v>
      </c>
      <c r="R30">
        <v>3</v>
      </c>
      <c r="S30">
        <v>12</v>
      </c>
      <c r="T30">
        <v>20</v>
      </c>
      <c r="U30">
        <v>1</v>
      </c>
      <c r="V30" t="s">
        <v>12</v>
      </c>
      <c r="W30">
        <v>2021</v>
      </c>
      <c r="X30" t="s">
        <v>8</v>
      </c>
      <c r="Y30">
        <v>4</v>
      </c>
      <c r="Z30">
        <v>12</v>
      </c>
      <c r="AA30">
        <f t="shared" si="0"/>
        <v>25</v>
      </c>
      <c r="AB30">
        <v>0</v>
      </c>
      <c r="AC30" t="s">
        <v>12</v>
      </c>
      <c r="AD30">
        <v>2021</v>
      </c>
      <c r="AE30" t="s">
        <v>8</v>
      </c>
      <c r="AF30">
        <v>3</v>
      </c>
      <c r="AG30">
        <v>12</v>
      </c>
      <c r="AH30">
        <f t="shared" si="1"/>
        <v>30</v>
      </c>
      <c r="AI30">
        <v>0</v>
      </c>
      <c r="AJ30" t="s">
        <v>12</v>
      </c>
      <c r="AK30">
        <v>2021</v>
      </c>
      <c r="AL30" t="s">
        <v>8</v>
      </c>
      <c r="AM30">
        <v>1</v>
      </c>
      <c r="AN30">
        <v>12</v>
      </c>
      <c r="AO30">
        <f t="shared" si="2"/>
        <v>35</v>
      </c>
      <c r="AP30">
        <v>0</v>
      </c>
    </row>
    <row r="31" spans="1:42" x14ac:dyDescent="0.25">
      <c r="A31" t="s">
        <v>12</v>
      </c>
      <c r="B31">
        <v>2022</v>
      </c>
      <c r="C31" t="s">
        <v>7</v>
      </c>
      <c r="D31">
        <v>8</v>
      </c>
      <c r="E31">
        <v>12</v>
      </c>
      <c r="F31">
        <v>10</v>
      </c>
      <c r="G31">
        <v>1</v>
      </c>
      <c r="H31" t="s">
        <v>12</v>
      </c>
      <c r="I31">
        <v>2022</v>
      </c>
      <c r="J31" t="s">
        <v>7</v>
      </c>
      <c r="K31">
        <v>7</v>
      </c>
      <c r="L31">
        <v>12</v>
      </c>
      <c r="M31">
        <v>15</v>
      </c>
      <c r="N31">
        <v>1</v>
      </c>
      <c r="O31" t="s">
        <v>12</v>
      </c>
      <c r="P31">
        <v>2022</v>
      </c>
      <c r="Q31" t="s">
        <v>7</v>
      </c>
      <c r="R31">
        <v>7</v>
      </c>
      <c r="S31">
        <v>12</v>
      </c>
      <c r="T31">
        <v>20</v>
      </c>
      <c r="U31">
        <v>1</v>
      </c>
      <c r="V31" t="s">
        <v>12</v>
      </c>
      <c r="W31">
        <v>2022</v>
      </c>
      <c r="X31" t="s">
        <v>7</v>
      </c>
      <c r="Y31">
        <v>7</v>
      </c>
      <c r="Z31">
        <v>12</v>
      </c>
      <c r="AA31">
        <f t="shared" si="0"/>
        <v>25</v>
      </c>
      <c r="AB31">
        <v>1</v>
      </c>
      <c r="AC31" t="s">
        <v>12</v>
      </c>
      <c r="AD31">
        <v>2022</v>
      </c>
      <c r="AE31" t="s">
        <v>7</v>
      </c>
      <c r="AF31">
        <v>8</v>
      </c>
      <c r="AG31">
        <v>12</v>
      </c>
      <c r="AH31">
        <f t="shared" si="1"/>
        <v>30</v>
      </c>
      <c r="AI31">
        <v>1</v>
      </c>
      <c r="AJ31" t="s">
        <v>12</v>
      </c>
      <c r="AK31">
        <v>2022</v>
      </c>
      <c r="AL31" t="s">
        <v>7</v>
      </c>
      <c r="AM31">
        <v>6</v>
      </c>
      <c r="AN31">
        <v>12</v>
      </c>
      <c r="AO31">
        <f t="shared" si="2"/>
        <v>35</v>
      </c>
      <c r="AP31">
        <v>0</v>
      </c>
    </row>
    <row r="32" spans="1:42" x14ac:dyDescent="0.25">
      <c r="A32" t="s">
        <v>12</v>
      </c>
      <c r="B32">
        <v>2022</v>
      </c>
      <c r="C32" t="s">
        <v>8</v>
      </c>
      <c r="D32">
        <v>4</v>
      </c>
      <c r="E32">
        <v>12</v>
      </c>
      <c r="F32">
        <v>10</v>
      </c>
      <c r="G32">
        <v>0</v>
      </c>
      <c r="H32" t="s">
        <v>12</v>
      </c>
      <c r="I32">
        <v>2022</v>
      </c>
      <c r="J32" t="s">
        <v>8</v>
      </c>
      <c r="K32">
        <v>4</v>
      </c>
      <c r="L32">
        <v>12</v>
      </c>
      <c r="M32">
        <v>15</v>
      </c>
      <c r="N32">
        <v>0</v>
      </c>
      <c r="O32" t="s">
        <v>12</v>
      </c>
      <c r="P32">
        <v>2022</v>
      </c>
      <c r="Q32" t="s">
        <v>8</v>
      </c>
      <c r="R32">
        <v>4</v>
      </c>
      <c r="S32">
        <v>12</v>
      </c>
      <c r="T32">
        <v>20</v>
      </c>
      <c r="U32">
        <v>0</v>
      </c>
      <c r="V32" t="s">
        <v>12</v>
      </c>
      <c r="W32">
        <v>2022</v>
      </c>
      <c r="X32" t="s">
        <v>8</v>
      </c>
      <c r="Y32">
        <v>4</v>
      </c>
      <c r="Z32">
        <v>12</v>
      </c>
      <c r="AA32">
        <f t="shared" si="0"/>
        <v>25</v>
      </c>
      <c r="AB32">
        <v>0</v>
      </c>
      <c r="AC32" t="s">
        <v>12</v>
      </c>
      <c r="AD32">
        <v>2022</v>
      </c>
      <c r="AE32" t="s">
        <v>8</v>
      </c>
      <c r="AF32">
        <v>4</v>
      </c>
      <c r="AG32">
        <v>12</v>
      </c>
      <c r="AH32">
        <f t="shared" si="1"/>
        <v>30</v>
      </c>
      <c r="AI32">
        <v>0</v>
      </c>
      <c r="AJ32" t="s">
        <v>12</v>
      </c>
      <c r="AK32">
        <v>2022</v>
      </c>
      <c r="AL32" t="s">
        <v>8</v>
      </c>
      <c r="AM32">
        <v>6</v>
      </c>
      <c r="AN32">
        <v>12</v>
      </c>
      <c r="AO32">
        <f t="shared" si="2"/>
        <v>35</v>
      </c>
      <c r="AP32">
        <v>0</v>
      </c>
    </row>
    <row r="33" spans="1:59" x14ac:dyDescent="0.25">
      <c r="A33" t="s">
        <v>12</v>
      </c>
      <c r="B33">
        <v>2023</v>
      </c>
      <c r="C33" t="s">
        <v>7</v>
      </c>
      <c r="D33">
        <v>6</v>
      </c>
      <c r="E33">
        <v>12</v>
      </c>
      <c r="F33">
        <v>10</v>
      </c>
      <c r="G33">
        <v>1</v>
      </c>
      <c r="H33" t="s">
        <v>12</v>
      </c>
      <c r="I33">
        <v>2023</v>
      </c>
      <c r="J33" t="s">
        <v>7</v>
      </c>
      <c r="K33">
        <v>6</v>
      </c>
      <c r="L33">
        <v>12</v>
      </c>
      <c r="M33">
        <v>15</v>
      </c>
      <c r="N33">
        <v>1</v>
      </c>
      <c r="O33" t="s">
        <v>12</v>
      </c>
      <c r="P33">
        <v>2023</v>
      </c>
      <c r="Q33" t="s">
        <v>7</v>
      </c>
      <c r="R33">
        <v>6</v>
      </c>
      <c r="S33">
        <v>12</v>
      </c>
      <c r="T33">
        <v>20</v>
      </c>
      <c r="U33">
        <v>1</v>
      </c>
      <c r="V33" t="s">
        <v>12</v>
      </c>
      <c r="W33">
        <v>2023</v>
      </c>
      <c r="X33" t="s">
        <v>7</v>
      </c>
      <c r="Y33">
        <v>6</v>
      </c>
      <c r="Z33">
        <v>12</v>
      </c>
      <c r="AA33">
        <f t="shared" si="0"/>
        <v>25</v>
      </c>
      <c r="AB33">
        <v>1</v>
      </c>
      <c r="AC33" t="s">
        <v>12</v>
      </c>
      <c r="AD33">
        <v>2023</v>
      </c>
      <c r="AE33" t="s">
        <v>7</v>
      </c>
      <c r="AF33">
        <v>6</v>
      </c>
      <c r="AG33">
        <v>12</v>
      </c>
      <c r="AH33">
        <f t="shared" si="1"/>
        <v>30</v>
      </c>
      <c r="AI33">
        <v>1</v>
      </c>
      <c r="AJ33" t="s">
        <v>12</v>
      </c>
      <c r="AK33">
        <v>2023</v>
      </c>
      <c r="AL33" t="s">
        <v>7</v>
      </c>
      <c r="AM33">
        <v>6</v>
      </c>
      <c r="AN33">
        <v>12</v>
      </c>
      <c r="AO33">
        <f t="shared" si="2"/>
        <v>35</v>
      </c>
      <c r="AP33">
        <v>1</v>
      </c>
    </row>
    <row r="35" spans="1:59" x14ac:dyDescent="0.25">
      <c r="C35" t="s">
        <v>13</v>
      </c>
      <c r="D35">
        <f>SUM(D2:D33)</f>
        <v>133</v>
      </c>
      <c r="E35">
        <f>SUM(E2:E33)</f>
        <v>239</v>
      </c>
      <c r="F35">
        <f>D35/E35</f>
        <v>0.55648535564853552</v>
      </c>
      <c r="G35">
        <f>SUM(G2:G33)</f>
        <v>18</v>
      </c>
      <c r="H35">
        <f>COUNT(E2:E33)</f>
        <v>32</v>
      </c>
      <c r="J35" t="s">
        <v>13</v>
      </c>
      <c r="K35">
        <f>SUM(K2:K33)</f>
        <v>133</v>
      </c>
      <c r="L35">
        <f>SUM(L2:L33)</f>
        <v>239</v>
      </c>
      <c r="M35">
        <f>K35/L35</f>
        <v>0.55648535564853552</v>
      </c>
      <c r="N35">
        <f>SUM(N2:N33)</f>
        <v>18</v>
      </c>
      <c r="O35">
        <f>COUNT(L2:L33)</f>
        <v>32</v>
      </c>
      <c r="Q35" t="s">
        <v>13</v>
      </c>
      <c r="R35">
        <f>SUM(R2:R33)</f>
        <v>131</v>
      </c>
      <c r="S35">
        <f>SUM(S2:S33)</f>
        <v>239</v>
      </c>
      <c r="T35">
        <f>R35/S35</f>
        <v>0.54811715481171552</v>
      </c>
      <c r="U35">
        <f>SUM(U2:U33)</f>
        <v>18</v>
      </c>
      <c r="V35">
        <f>COUNT(S2:S33)</f>
        <v>32</v>
      </c>
      <c r="X35" t="s">
        <v>13</v>
      </c>
      <c r="Y35">
        <f>SUM(Y2:Y33)</f>
        <v>131</v>
      </c>
      <c r="Z35">
        <f>SUM(Z2:Z33)</f>
        <v>239</v>
      </c>
      <c r="AA35">
        <f>Y35/Z35</f>
        <v>0.54811715481171552</v>
      </c>
      <c r="AB35">
        <f>SUM(AB2:AB33)</f>
        <v>17</v>
      </c>
      <c r="AC35">
        <f>COUNT(Z2:Z33)</f>
        <v>32</v>
      </c>
      <c r="AE35" t="s">
        <v>13</v>
      </c>
      <c r="AF35">
        <f>SUM(AF2:AF33)</f>
        <v>130</v>
      </c>
      <c r="AG35">
        <f>SUM(AG2:AG33)</f>
        <v>239</v>
      </c>
      <c r="AH35">
        <f>AF35/AG35</f>
        <v>0.54393305439330542</v>
      </c>
      <c r="AI35">
        <f>SUM(AI2:AI33)</f>
        <v>17</v>
      </c>
      <c r="AJ35">
        <f>COUNT(AG2:AG33)</f>
        <v>32</v>
      </c>
      <c r="AL35" t="s">
        <v>13</v>
      </c>
      <c r="AM35">
        <f>SUM(AM2:AM33)</f>
        <v>128</v>
      </c>
      <c r="AN35">
        <f>SUM(AN2:AN33)</f>
        <v>239</v>
      </c>
      <c r="AO35">
        <f>AM35/AN35</f>
        <v>0.53556485355648531</v>
      </c>
      <c r="AP35">
        <f>SUM(AP2:AP33)</f>
        <v>15</v>
      </c>
      <c r="AQ35">
        <f>COUNT(AN2:AN33)</f>
        <v>32</v>
      </c>
    </row>
    <row r="36" spans="1:59" x14ac:dyDescent="0.25">
      <c r="C36" t="s">
        <v>17</v>
      </c>
      <c r="D36">
        <f>SUM(D2:D3,D11:D12,D19:D28)</f>
        <v>48</v>
      </c>
      <c r="E36">
        <f>SUM(E2:E3,E11:E12,E19:E28)</f>
        <v>67</v>
      </c>
      <c r="F36">
        <f t="shared" ref="F36" si="3">D36/E36</f>
        <v>0.71641791044776115</v>
      </c>
      <c r="G36">
        <f>SUM(G2:G3,G11:G12,G19:G28)</f>
        <v>10</v>
      </c>
      <c r="H36">
        <f>COUNT($L2:$L3,$L11:$L12,$L19:$L28)</f>
        <v>14</v>
      </c>
      <c r="J36" t="s">
        <v>17</v>
      </c>
      <c r="K36">
        <f>SUM(K2:K3,K11:K12,K19:K28)</f>
        <v>49</v>
      </c>
      <c r="L36">
        <f>SUM(L2:L3,L11:L12,L19:L28)</f>
        <v>67</v>
      </c>
      <c r="M36">
        <f t="shared" ref="M36:M38" si="4">K36/L36</f>
        <v>0.73134328358208955</v>
      </c>
      <c r="N36">
        <f>SUM(N2:N3,N11:N12,N19:N28)</f>
        <v>10</v>
      </c>
      <c r="O36">
        <f>COUNT($L2:$L3,$L11:$L12,$L19:$L28)</f>
        <v>14</v>
      </c>
      <c r="Q36" t="s">
        <v>17</v>
      </c>
      <c r="R36">
        <f>SUM(R2:R3,R11:R12,R19:R28)</f>
        <v>48</v>
      </c>
      <c r="S36">
        <f>SUM(S2:S3,S11:S12,S19:S28)</f>
        <v>67</v>
      </c>
      <c r="T36">
        <f t="shared" ref="T36:T38" si="5">R36/S36</f>
        <v>0.71641791044776115</v>
      </c>
      <c r="U36">
        <f>SUM(U2:U3,U11:U12,U19:U28)</f>
        <v>10</v>
      </c>
      <c r="V36">
        <f>COUNT($L2:$L3,$L11:$L12,$L19:$L28)</f>
        <v>14</v>
      </c>
      <c r="X36" t="s">
        <v>17</v>
      </c>
      <c r="Y36">
        <f>SUM(Y2:Y3,Y11:Y12,Y19:Y28)</f>
        <v>47</v>
      </c>
      <c r="Z36">
        <f>SUM(Z2:Z3,Z11:Z12,Z19:Z28)</f>
        <v>67</v>
      </c>
      <c r="AA36">
        <f t="shared" ref="AA36:AA38" si="6">Y36/Z36</f>
        <v>0.70149253731343286</v>
      </c>
      <c r="AB36">
        <f>SUM(AB2:AB3,AB11:AB12,AB19:AB28)</f>
        <v>10</v>
      </c>
      <c r="AC36">
        <f>COUNT($L2:$L3,$L11:$L12,$L19:$L28)</f>
        <v>14</v>
      </c>
      <c r="AE36" t="s">
        <v>17</v>
      </c>
      <c r="AF36">
        <f>SUM(AF2:AF3,AF11:AF12,AF19:AF28)</f>
        <v>46</v>
      </c>
      <c r="AG36">
        <f>SUM(AG2:AG3,AG11:AG12,AG19:AG28)</f>
        <v>67</v>
      </c>
      <c r="AH36">
        <f t="shared" ref="AH36:AH38" si="7">AF36/AG36</f>
        <v>0.68656716417910446</v>
      </c>
      <c r="AI36">
        <f>SUM(AI2:AI3,AI11:AI12,AI19:AI28)</f>
        <v>10</v>
      </c>
      <c r="AJ36">
        <f>COUNT($L2:$L3,$L11:$L12,$L19:$L28)</f>
        <v>14</v>
      </c>
      <c r="AL36" t="s">
        <v>17</v>
      </c>
      <c r="AM36">
        <f>SUM(AM2:AM3,AM11:AM12,AM19:AM28)</f>
        <v>46</v>
      </c>
      <c r="AN36">
        <f>SUM(AN2:AN3,AN11:AN12,AN19:AN28)</f>
        <v>67</v>
      </c>
      <c r="AO36">
        <f t="shared" ref="AO36:AO38" si="8">AM36/AN36</f>
        <v>0.68656716417910446</v>
      </c>
      <c r="AP36">
        <f>SUM(AP2:AP3,AP11:AP12,AP19:AP28)</f>
        <v>9</v>
      </c>
      <c r="AQ36">
        <f>COUNT($L2:$L3,$L11:$L12,$L19:$L28)</f>
        <v>14</v>
      </c>
    </row>
    <row r="37" spans="1:59" x14ac:dyDescent="0.25">
      <c r="C37" s="1" t="s">
        <v>18</v>
      </c>
      <c r="D37">
        <f>SUM(D4,D6,D8,D10,D13:D18,D29)</f>
        <v>49</v>
      </c>
      <c r="E37">
        <f>SUM(E4,E6,E8,E10,E13:E18,E29)</f>
        <v>88</v>
      </c>
      <c r="F37">
        <f>D37/E37</f>
        <v>0.55681818181818177</v>
      </c>
      <c r="G37">
        <f>SUM(G4,G6,G8,G10,G13:G18,G29)</f>
        <v>5</v>
      </c>
      <c r="H37">
        <f>COUNT(E4,E6,E8,E10,E13:E18,E29)</f>
        <v>11</v>
      </c>
      <c r="J37" s="1" t="s">
        <v>18</v>
      </c>
      <c r="K37">
        <f>SUM(K4,K6,K8,K10,K13:K18,K29)</f>
        <v>49</v>
      </c>
      <c r="L37">
        <f>SUM(L4,L6,L8,L10,L13:L18,L29)</f>
        <v>88</v>
      </c>
      <c r="M37">
        <f>K37/L37</f>
        <v>0.55681818181818177</v>
      </c>
      <c r="N37">
        <f>SUM(N4,N6,N8,N10,N13:N18,N29)</f>
        <v>5</v>
      </c>
      <c r="O37">
        <f>COUNT(L4,L6,L8,L10,L13:L18,L29)</f>
        <v>11</v>
      </c>
      <c r="Q37" s="1" t="s">
        <v>18</v>
      </c>
      <c r="R37">
        <f>SUM(R4,R6,R8,R10,R13:R18,R29)</f>
        <v>51</v>
      </c>
      <c r="S37">
        <f>SUM(S4,S6,S8,S10,S13:S18,S29)</f>
        <v>88</v>
      </c>
      <c r="T37">
        <f>R37/S37</f>
        <v>0.57954545454545459</v>
      </c>
      <c r="U37">
        <f>SUM(U4,U6,U8,U10,U13:U18,U29)</f>
        <v>5</v>
      </c>
      <c r="V37">
        <f>COUNT(S4,S6,S8,S10,S13:S18,S29)</f>
        <v>11</v>
      </c>
      <c r="X37" s="1" t="s">
        <v>18</v>
      </c>
      <c r="Y37">
        <f>SUM(Y4,Y6,Y8,Y10,Y13:Y18,Y29)</f>
        <v>52</v>
      </c>
      <c r="Z37">
        <f>SUM(Z4,Z6,Z8,Z10,Z13:Z18,Z29)</f>
        <v>88</v>
      </c>
      <c r="AA37">
        <f>Y37/Z37</f>
        <v>0.59090909090909094</v>
      </c>
      <c r="AB37">
        <f>SUM(AB4,AB6,AB8,AB10,AB13:AB18,AB29)</f>
        <v>5</v>
      </c>
      <c r="AC37">
        <f>COUNT(Z4,Z6,Z8,Z10,Z13:Z18,Z29)</f>
        <v>11</v>
      </c>
      <c r="AE37" s="1" t="s">
        <v>18</v>
      </c>
      <c r="AF37">
        <f>SUM(AF4,AF6,AF8,AF10,AF13:AF18,AF29)</f>
        <v>52</v>
      </c>
      <c r="AG37">
        <f>SUM(AG4,AG6,AG8,AG10,AG13:AG18,AG29)</f>
        <v>88</v>
      </c>
      <c r="AH37">
        <f>AF37/AG37</f>
        <v>0.59090909090909094</v>
      </c>
      <c r="AI37">
        <f>SUM(AI4,AI6,AI8,AI10,AI13:AI18,AI29)</f>
        <v>5</v>
      </c>
      <c r="AJ37">
        <f>COUNT(AG4,AG6,AG8,AG10,AG13:AG18,AG29)</f>
        <v>11</v>
      </c>
      <c r="AL37" s="1" t="s">
        <v>18</v>
      </c>
      <c r="AM37">
        <f>SUM(AM4,AM6,AM8,AM10,AM13:AM18,AM29)</f>
        <v>52</v>
      </c>
      <c r="AN37">
        <f>SUM(AN4,AN6,AN8,AN10,AN13:AN18,AN29)</f>
        <v>88</v>
      </c>
      <c r="AO37">
        <f>AM37/AN37</f>
        <v>0.59090909090909094</v>
      </c>
      <c r="AP37">
        <f>SUM(AP4,AP6,AP8,AP10,AP13:AP18,AP29)</f>
        <v>5</v>
      </c>
      <c r="AQ37">
        <f>COUNT(AN4,AN6,AN8,AN10,AN13:AN18,AN29)</f>
        <v>11</v>
      </c>
      <c r="AS37" s="1"/>
      <c r="AZ37" s="1"/>
      <c r="BG37" s="1"/>
    </row>
    <row r="38" spans="1:59" x14ac:dyDescent="0.25">
      <c r="C38" t="s">
        <v>19</v>
      </c>
      <c r="D38">
        <f>SUM(D5,D7, D9,D30:D33)</f>
        <v>36</v>
      </c>
      <c r="E38">
        <f>SUM(E5,E7,E9,E30:E33)</f>
        <v>84</v>
      </c>
      <c r="F38">
        <f t="shared" ref="F38" si="9">D38/E38</f>
        <v>0.42857142857142855</v>
      </c>
      <c r="G38">
        <f>SUM(G5,G7,G9,G30:G33)</f>
        <v>3</v>
      </c>
      <c r="H38">
        <f>COUNT(E5,E7,E9,E30:E33)</f>
        <v>7</v>
      </c>
      <c r="J38" t="s">
        <v>19</v>
      </c>
      <c r="K38">
        <f>SUM(K5,K7, K9,K30:K33)</f>
        <v>35</v>
      </c>
      <c r="L38">
        <f>SUM(L5,L7,L9,L30:L33)</f>
        <v>84</v>
      </c>
      <c r="M38">
        <f t="shared" si="4"/>
        <v>0.41666666666666669</v>
      </c>
      <c r="N38">
        <f>SUM(N5,N7,N9,N30:N33)</f>
        <v>3</v>
      </c>
      <c r="O38">
        <f>COUNT(L5,L7,L9,L30:L33)</f>
        <v>7</v>
      </c>
      <c r="Q38" t="s">
        <v>19</v>
      </c>
      <c r="R38">
        <f>SUM(R5,R7, R9,R30:R33)</f>
        <v>32</v>
      </c>
      <c r="S38">
        <f>SUM(S5,S7,S9,S30:S33)</f>
        <v>84</v>
      </c>
      <c r="T38">
        <f t="shared" si="5"/>
        <v>0.38095238095238093</v>
      </c>
      <c r="U38">
        <f>SUM(U5,U7,U9,U30:U33)</f>
        <v>3</v>
      </c>
      <c r="V38">
        <f>COUNT(S5,S7,S9,S30:S33)</f>
        <v>7</v>
      </c>
      <c r="X38" t="s">
        <v>19</v>
      </c>
      <c r="Y38">
        <f>SUM(Y5,Y7, Y9,Y30:Y33)</f>
        <v>32</v>
      </c>
      <c r="Z38">
        <f>SUM(Z5,Z7,Z9,Z30:Z33)</f>
        <v>84</v>
      </c>
      <c r="AA38">
        <f t="shared" si="6"/>
        <v>0.38095238095238093</v>
      </c>
      <c r="AB38">
        <f>SUM(AB5,AB7,AB9,AB30:AB33)</f>
        <v>2</v>
      </c>
      <c r="AC38">
        <f>COUNT(Z5,Z7,Z9,Z30:Z33)</f>
        <v>7</v>
      </c>
      <c r="AE38" t="s">
        <v>19</v>
      </c>
      <c r="AF38">
        <f>SUM(AF5,AF7, AF9,AF30:AF33)</f>
        <v>32</v>
      </c>
      <c r="AG38">
        <f>SUM(AG5,AG7,AG9,AG30:AG33)</f>
        <v>84</v>
      </c>
      <c r="AH38">
        <f t="shared" si="7"/>
        <v>0.38095238095238093</v>
      </c>
      <c r="AI38">
        <f>SUM(AI5,AI7,AI9,AI30:AI33)</f>
        <v>2</v>
      </c>
      <c r="AJ38">
        <f>COUNT(AG5,AG7,AG9,AG30:AG33)</f>
        <v>7</v>
      </c>
      <c r="AL38" t="s">
        <v>19</v>
      </c>
      <c r="AM38">
        <f>SUM(AM5,AM7, AM9,AM30:AM33)</f>
        <v>30</v>
      </c>
      <c r="AN38">
        <f>SUM(AN5,AN7,AN9,AN30:AN33)</f>
        <v>84</v>
      </c>
      <c r="AO38">
        <f t="shared" si="8"/>
        <v>0.35714285714285715</v>
      </c>
      <c r="AP38">
        <f>SUM(AP5,AP7,AP9,AP30:AP33)</f>
        <v>1</v>
      </c>
      <c r="AQ38">
        <f>COUNT(AN5,AN7,AN9,AN30:AN33)</f>
        <v>7</v>
      </c>
    </row>
    <row r="40" spans="1:59" x14ac:dyDescent="0.25">
      <c r="C40" t="s">
        <v>20</v>
      </c>
      <c r="D40">
        <f>SUM(D36:D37)</f>
        <v>97</v>
      </c>
      <c r="E40">
        <f>SUM(E36:E37)</f>
        <v>155</v>
      </c>
      <c r="F40">
        <f>D40/E40</f>
        <v>0.62580645161290327</v>
      </c>
      <c r="G40">
        <f>SUM(G36:G37)</f>
        <v>15</v>
      </c>
      <c r="H40">
        <f>SUM(H36:H37)</f>
        <v>25</v>
      </c>
      <c r="J40" t="s">
        <v>20</v>
      </c>
      <c r="K40">
        <f>SUM(K36:K37)</f>
        <v>98</v>
      </c>
      <c r="L40">
        <f>SUM(L36:L37)</f>
        <v>155</v>
      </c>
      <c r="M40">
        <f>K40/L40</f>
        <v>0.63225806451612898</v>
      </c>
      <c r="N40">
        <f>SUM(N36:N37)</f>
        <v>15</v>
      </c>
      <c r="O40">
        <f>SUM(O36:O37)</f>
        <v>25</v>
      </c>
      <c r="Q40" t="s">
        <v>20</v>
      </c>
      <c r="R40">
        <f>SUM(R36:R37)</f>
        <v>99</v>
      </c>
      <c r="S40">
        <f>SUM(S36:S37)</f>
        <v>155</v>
      </c>
      <c r="T40">
        <f>R40/S40</f>
        <v>0.6387096774193548</v>
      </c>
      <c r="U40">
        <f>SUM(U36:U37)</f>
        <v>15</v>
      </c>
      <c r="V40">
        <f>SUM(V36:V37)</f>
        <v>25</v>
      </c>
      <c r="X40" t="s">
        <v>20</v>
      </c>
      <c r="Y40">
        <f>SUM(Y36:Y37)</f>
        <v>99</v>
      </c>
      <c r="Z40">
        <f>SUM(Z36:Z37)</f>
        <v>155</v>
      </c>
      <c r="AA40">
        <f>Y40/Z40</f>
        <v>0.6387096774193548</v>
      </c>
      <c r="AB40">
        <f>SUM(AB36:AB37)</f>
        <v>15</v>
      </c>
      <c r="AC40">
        <f>SUM(AC36:AC37)</f>
        <v>25</v>
      </c>
      <c r="AE40" t="s">
        <v>20</v>
      </c>
      <c r="AF40">
        <f>SUM(AF36:AF37)</f>
        <v>98</v>
      </c>
      <c r="AG40">
        <f>SUM(AG36:AG37)</f>
        <v>155</v>
      </c>
      <c r="AH40">
        <f>AF40/AG40</f>
        <v>0.63225806451612898</v>
      </c>
      <c r="AI40">
        <f>SUM(AI36:AI37)</f>
        <v>15</v>
      </c>
      <c r="AJ40">
        <f>SUM(AJ36:AJ37)</f>
        <v>25</v>
      </c>
      <c r="AL40" t="s">
        <v>20</v>
      </c>
      <c r="AM40">
        <f>SUM(AM36:AM37)</f>
        <v>98</v>
      </c>
      <c r="AN40">
        <f>SUM(AN36:AN37)</f>
        <v>155</v>
      </c>
      <c r="AO40">
        <f>AM40/AN40</f>
        <v>0.63225806451612898</v>
      </c>
      <c r="AP40">
        <f>SUM(AP36:AP37)</f>
        <v>14</v>
      </c>
      <c r="AQ40">
        <f>SUM(AQ36:AQ37)</f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9847-85E0-4FEC-9D58-2208365F8D12}">
  <dimension ref="A1:BG40"/>
  <sheetViews>
    <sheetView topLeftCell="Q1" workbookViewId="0">
      <selection activeCell="AM2" sqref="AM2"/>
    </sheetView>
  </sheetViews>
  <sheetFormatPr defaultRowHeight="15" x14ac:dyDescent="0.25"/>
  <sheetData>
    <row r="1" spans="1:4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14</v>
      </c>
      <c r="H1" t="s">
        <v>2</v>
      </c>
      <c r="I1" t="s">
        <v>0</v>
      </c>
      <c r="J1" t="s">
        <v>1</v>
      </c>
      <c r="K1" t="s">
        <v>3</v>
      </c>
      <c r="L1" t="s">
        <v>4</v>
      </c>
      <c r="M1" t="s">
        <v>5</v>
      </c>
      <c r="N1" t="s">
        <v>14</v>
      </c>
      <c r="O1" t="s">
        <v>2</v>
      </c>
      <c r="P1" t="s">
        <v>0</v>
      </c>
      <c r="Q1" t="s">
        <v>1</v>
      </c>
      <c r="R1" t="s">
        <v>3</v>
      </c>
      <c r="S1" t="s">
        <v>4</v>
      </c>
      <c r="T1" t="s">
        <v>5</v>
      </c>
      <c r="U1" t="s">
        <v>14</v>
      </c>
      <c r="V1" t="s">
        <v>2</v>
      </c>
      <c r="W1" t="s">
        <v>0</v>
      </c>
      <c r="X1" t="s">
        <v>1</v>
      </c>
      <c r="Y1" t="s">
        <v>3</v>
      </c>
      <c r="Z1" t="s">
        <v>4</v>
      </c>
      <c r="AA1" t="s">
        <v>5</v>
      </c>
      <c r="AB1" t="s">
        <v>14</v>
      </c>
      <c r="AC1" t="s">
        <v>2</v>
      </c>
      <c r="AD1" t="s">
        <v>0</v>
      </c>
      <c r="AE1" t="s">
        <v>1</v>
      </c>
      <c r="AF1" t="s">
        <v>3</v>
      </c>
      <c r="AG1" t="s">
        <v>4</v>
      </c>
      <c r="AH1" t="s">
        <v>5</v>
      </c>
      <c r="AI1" t="s">
        <v>14</v>
      </c>
      <c r="AJ1" t="s">
        <v>2</v>
      </c>
      <c r="AK1" t="s">
        <v>0</v>
      </c>
      <c r="AL1" t="s">
        <v>1</v>
      </c>
      <c r="AM1" t="s">
        <v>3</v>
      </c>
      <c r="AN1" t="s">
        <v>4</v>
      </c>
      <c r="AO1" t="s">
        <v>5</v>
      </c>
      <c r="AP1" t="s">
        <v>14</v>
      </c>
    </row>
    <row r="2" spans="1:42" x14ac:dyDescent="0.25">
      <c r="A2" t="s">
        <v>6</v>
      </c>
      <c r="B2">
        <v>2019</v>
      </c>
      <c r="C2" t="s">
        <v>7</v>
      </c>
      <c r="D2">
        <v>4</v>
      </c>
      <c r="E2">
        <v>5</v>
      </c>
      <c r="F2">
        <v>10</v>
      </c>
      <c r="G2">
        <v>1</v>
      </c>
      <c r="H2" t="s">
        <v>6</v>
      </c>
      <c r="I2">
        <v>2019</v>
      </c>
      <c r="J2" t="s">
        <v>7</v>
      </c>
      <c r="K2">
        <v>4</v>
      </c>
      <c r="L2">
        <v>5</v>
      </c>
      <c r="M2">
        <v>15</v>
      </c>
      <c r="N2">
        <v>1</v>
      </c>
      <c r="O2" t="s">
        <v>6</v>
      </c>
      <c r="P2">
        <v>2019</v>
      </c>
      <c r="Q2" t="s">
        <v>7</v>
      </c>
      <c r="R2">
        <v>5</v>
      </c>
      <c r="S2">
        <v>5</v>
      </c>
      <c r="T2">
        <v>20</v>
      </c>
      <c r="U2">
        <v>1</v>
      </c>
      <c r="V2" t="s">
        <v>6</v>
      </c>
      <c r="W2">
        <v>2019</v>
      </c>
      <c r="X2" t="s">
        <v>7</v>
      </c>
      <c r="Y2">
        <v>5</v>
      </c>
      <c r="Z2">
        <v>5</v>
      </c>
      <c r="AA2">
        <f>T2+5</f>
        <v>25</v>
      </c>
      <c r="AB2">
        <v>1</v>
      </c>
      <c r="AC2" t="s">
        <v>6</v>
      </c>
      <c r="AD2">
        <v>2019</v>
      </c>
      <c r="AE2" t="s">
        <v>7</v>
      </c>
      <c r="AF2">
        <v>4</v>
      </c>
      <c r="AG2">
        <v>5</v>
      </c>
      <c r="AH2">
        <f>AA2+5</f>
        <v>30</v>
      </c>
      <c r="AI2">
        <v>0</v>
      </c>
      <c r="AJ2" t="s">
        <v>6</v>
      </c>
      <c r="AK2">
        <v>2019</v>
      </c>
      <c r="AL2" t="s">
        <v>7</v>
      </c>
      <c r="AM2">
        <v>3</v>
      </c>
      <c r="AN2">
        <v>5</v>
      </c>
      <c r="AO2">
        <f>AH2+5</f>
        <v>35</v>
      </c>
      <c r="AP2">
        <v>0</v>
      </c>
    </row>
    <row r="3" spans="1:42" x14ac:dyDescent="0.25">
      <c r="A3" t="s">
        <v>6</v>
      </c>
      <c r="B3">
        <v>2019</v>
      </c>
      <c r="C3" t="s">
        <v>8</v>
      </c>
      <c r="D3">
        <v>5</v>
      </c>
      <c r="E3">
        <v>6</v>
      </c>
      <c r="F3">
        <v>10</v>
      </c>
      <c r="G3">
        <v>1</v>
      </c>
      <c r="H3" t="s">
        <v>6</v>
      </c>
      <c r="I3">
        <v>2019</v>
      </c>
      <c r="J3" t="s">
        <v>8</v>
      </c>
      <c r="K3">
        <v>5</v>
      </c>
      <c r="L3">
        <v>6</v>
      </c>
      <c r="M3">
        <v>15</v>
      </c>
      <c r="N3">
        <v>1</v>
      </c>
      <c r="O3" t="s">
        <v>6</v>
      </c>
      <c r="P3">
        <v>2019</v>
      </c>
      <c r="Q3" t="s">
        <v>8</v>
      </c>
      <c r="R3">
        <v>5</v>
      </c>
      <c r="S3">
        <v>6</v>
      </c>
      <c r="T3">
        <v>20</v>
      </c>
      <c r="U3">
        <v>1</v>
      </c>
      <c r="V3" t="s">
        <v>6</v>
      </c>
      <c r="W3">
        <v>2019</v>
      </c>
      <c r="X3" t="s">
        <v>8</v>
      </c>
      <c r="Y3">
        <v>5</v>
      </c>
      <c r="Z3">
        <v>6</v>
      </c>
      <c r="AA3">
        <f t="shared" ref="AA3:AA33" si="0">T3+5</f>
        <v>25</v>
      </c>
      <c r="AB3">
        <v>1</v>
      </c>
      <c r="AC3" t="s">
        <v>6</v>
      </c>
      <c r="AD3">
        <v>2019</v>
      </c>
      <c r="AE3" t="s">
        <v>8</v>
      </c>
      <c r="AF3">
        <v>6</v>
      </c>
      <c r="AG3">
        <v>6</v>
      </c>
      <c r="AH3">
        <f t="shared" ref="AH3:AH33" si="1">AA3+5</f>
        <v>30</v>
      </c>
      <c r="AI3">
        <v>1</v>
      </c>
      <c r="AJ3" t="s">
        <v>6</v>
      </c>
      <c r="AK3">
        <v>2019</v>
      </c>
      <c r="AL3" t="s">
        <v>8</v>
      </c>
      <c r="AM3">
        <v>6</v>
      </c>
      <c r="AN3">
        <v>6</v>
      </c>
      <c r="AO3">
        <f t="shared" ref="AO3:AO33" si="2">AH3+5</f>
        <v>35</v>
      </c>
      <c r="AP3">
        <v>1</v>
      </c>
    </row>
    <row r="4" spans="1:42" x14ac:dyDescent="0.25">
      <c r="A4" t="s">
        <v>6</v>
      </c>
      <c r="B4">
        <v>2020</v>
      </c>
      <c r="C4" t="s">
        <v>7</v>
      </c>
      <c r="D4">
        <v>5</v>
      </c>
      <c r="E4">
        <v>8</v>
      </c>
      <c r="F4">
        <v>10</v>
      </c>
      <c r="G4">
        <v>1</v>
      </c>
      <c r="H4" t="s">
        <v>6</v>
      </c>
      <c r="I4">
        <v>2020</v>
      </c>
      <c r="J4" t="s">
        <v>7</v>
      </c>
      <c r="K4">
        <v>5</v>
      </c>
      <c r="L4">
        <v>8</v>
      </c>
      <c r="M4">
        <v>15</v>
      </c>
      <c r="N4">
        <v>1</v>
      </c>
      <c r="O4" t="s">
        <v>6</v>
      </c>
      <c r="P4">
        <v>2020</v>
      </c>
      <c r="Q4" t="s">
        <v>7</v>
      </c>
      <c r="R4">
        <v>5</v>
      </c>
      <c r="S4">
        <v>8</v>
      </c>
      <c r="T4">
        <v>20</v>
      </c>
      <c r="U4">
        <v>1</v>
      </c>
      <c r="V4" t="s">
        <v>6</v>
      </c>
      <c r="W4">
        <v>2020</v>
      </c>
      <c r="X4" t="s">
        <v>7</v>
      </c>
      <c r="Y4">
        <v>4</v>
      </c>
      <c r="Z4">
        <v>8</v>
      </c>
      <c r="AA4">
        <f t="shared" si="0"/>
        <v>25</v>
      </c>
      <c r="AB4">
        <v>1</v>
      </c>
      <c r="AC4" t="s">
        <v>6</v>
      </c>
      <c r="AD4">
        <v>2020</v>
      </c>
      <c r="AE4" t="s">
        <v>7</v>
      </c>
      <c r="AF4">
        <v>4</v>
      </c>
      <c r="AG4">
        <v>8</v>
      </c>
      <c r="AH4">
        <f t="shared" si="1"/>
        <v>30</v>
      </c>
      <c r="AI4">
        <v>1</v>
      </c>
      <c r="AJ4" t="s">
        <v>6</v>
      </c>
      <c r="AK4">
        <v>2020</v>
      </c>
      <c r="AL4" t="s">
        <v>7</v>
      </c>
      <c r="AM4">
        <v>4</v>
      </c>
      <c r="AN4">
        <v>8</v>
      </c>
      <c r="AO4">
        <f t="shared" si="2"/>
        <v>35</v>
      </c>
      <c r="AP4">
        <v>1</v>
      </c>
    </row>
    <row r="5" spans="1:42" x14ac:dyDescent="0.25">
      <c r="A5" t="s">
        <v>6</v>
      </c>
      <c r="B5">
        <v>2020</v>
      </c>
      <c r="C5" t="s">
        <v>8</v>
      </c>
      <c r="D5">
        <v>3</v>
      </c>
      <c r="E5">
        <v>12</v>
      </c>
      <c r="F5">
        <v>10</v>
      </c>
      <c r="G5">
        <v>0</v>
      </c>
      <c r="H5" t="s">
        <v>6</v>
      </c>
      <c r="I5">
        <v>2020</v>
      </c>
      <c r="J5" t="s">
        <v>8</v>
      </c>
      <c r="K5">
        <v>3</v>
      </c>
      <c r="L5">
        <v>12</v>
      </c>
      <c r="M5">
        <v>15</v>
      </c>
      <c r="N5">
        <v>0</v>
      </c>
      <c r="O5" t="s">
        <v>6</v>
      </c>
      <c r="P5">
        <v>2020</v>
      </c>
      <c r="Q5" t="s">
        <v>8</v>
      </c>
      <c r="R5">
        <v>3</v>
      </c>
      <c r="S5">
        <v>12</v>
      </c>
      <c r="T5">
        <v>20</v>
      </c>
      <c r="U5">
        <v>0</v>
      </c>
      <c r="V5" t="s">
        <v>6</v>
      </c>
      <c r="W5">
        <v>2020</v>
      </c>
      <c r="X5" t="s">
        <v>8</v>
      </c>
      <c r="Y5">
        <v>3</v>
      </c>
      <c r="Z5">
        <v>12</v>
      </c>
      <c r="AA5">
        <f t="shared" si="0"/>
        <v>25</v>
      </c>
      <c r="AB5">
        <v>0</v>
      </c>
      <c r="AC5" t="s">
        <v>6</v>
      </c>
      <c r="AD5">
        <v>2020</v>
      </c>
      <c r="AE5" t="s">
        <v>8</v>
      </c>
      <c r="AF5">
        <v>3</v>
      </c>
      <c r="AG5">
        <v>12</v>
      </c>
      <c r="AH5">
        <f t="shared" si="1"/>
        <v>30</v>
      </c>
      <c r="AI5">
        <v>0</v>
      </c>
      <c r="AJ5" t="s">
        <v>6</v>
      </c>
      <c r="AK5">
        <v>2020</v>
      </c>
      <c r="AL5" t="s">
        <v>8</v>
      </c>
      <c r="AM5">
        <v>3</v>
      </c>
      <c r="AN5">
        <v>12</v>
      </c>
      <c r="AO5">
        <f t="shared" si="2"/>
        <v>35</v>
      </c>
      <c r="AP5">
        <v>0</v>
      </c>
    </row>
    <row r="6" spans="1:42" x14ac:dyDescent="0.25">
      <c r="A6" t="s">
        <v>6</v>
      </c>
      <c r="B6">
        <v>2021</v>
      </c>
      <c r="C6" t="s">
        <v>7</v>
      </c>
      <c r="D6">
        <v>8</v>
      </c>
      <c r="E6">
        <v>8</v>
      </c>
      <c r="F6">
        <v>10</v>
      </c>
      <c r="G6">
        <v>1</v>
      </c>
      <c r="H6" t="s">
        <v>6</v>
      </c>
      <c r="I6">
        <v>2021</v>
      </c>
      <c r="J6" t="s">
        <v>7</v>
      </c>
      <c r="K6">
        <v>8</v>
      </c>
      <c r="L6">
        <v>8</v>
      </c>
      <c r="M6">
        <v>15</v>
      </c>
      <c r="N6">
        <v>1</v>
      </c>
      <c r="O6" t="s">
        <v>6</v>
      </c>
      <c r="P6">
        <v>2021</v>
      </c>
      <c r="Q6" t="s">
        <v>7</v>
      </c>
      <c r="R6">
        <v>8</v>
      </c>
      <c r="S6">
        <v>8</v>
      </c>
      <c r="T6">
        <v>20</v>
      </c>
      <c r="U6">
        <v>1</v>
      </c>
      <c r="V6" t="s">
        <v>6</v>
      </c>
      <c r="W6">
        <v>2021</v>
      </c>
      <c r="X6" t="s">
        <v>7</v>
      </c>
      <c r="Y6">
        <v>8</v>
      </c>
      <c r="Z6">
        <v>8</v>
      </c>
      <c r="AA6">
        <f t="shared" si="0"/>
        <v>25</v>
      </c>
      <c r="AB6">
        <v>1</v>
      </c>
      <c r="AC6" t="s">
        <v>6</v>
      </c>
      <c r="AD6">
        <v>2021</v>
      </c>
      <c r="AE6" t="s">
        <v>7</v>
      </c>
      <c r="AF6">
        <v>8</v>
      </c>
      <c r="AG6">
        <v>8</v>
      </c>
      <c r="AH6">
        <f t="shared" si="1"/>
        <v>30</v>
      </c>
      <c r="AI6">
        <v>1</v>
      </c>
      <c r="AJ6" t="s">
        <v>6</v>
      </c>
      <c r="AK6">
        <v>2021</v>
      </c>
      <c r="AL6" t="s">
        <v>7</v>
      </c>
      <c r="AM6">
        <v>8</v>
      </c>
      <c r="AN6">
        <v>8</v>
      </c>
      <c r="AO6">
        <f t="shared" si="2"/>
        <v>35</v>
      </c>
      <c r="AP6">
        <v>1</v>
      </c>
    </row>
    <row r="7" spans="1:42" x14ac:dyDescent="0.25">
      <c r="A7" t="s">
        <v>6</v>
      </c>
      <c r="B7">
        <v>2021</v>
      </c>
      <c r="C7" t="s">
        <v>8</v>
      </c>
      <c r="D7">
        <v>4</v>
      </c>
      <c r="E7">
        <v>12</v>
      </c>
      <c r="F7">
        <v>10</v>
      </c>
      <c r="G7">
        <v>0</v>
      </c>
      <c r="H7" t="s">
        <v>6</v>
      </c>
      <c r="I7">
        <v>2021</v>
      </c>
      <c r="J7" t="s">
        <v>8</v>
      </c>
      <c r="K7">
        <v>4</v>
      </c>
      <c r="L7">
        <v>12</v>
      </c>
      <c r="M7">
        <v>15</v>
      </c>
      <c r="N7">
        <v>0</v>
      </c>
      <c r="O7" t="s">
        <v>6</v>
      </c>
      <c r="P7">
        <v>2021</v>
      </c>
      <c r="Q7" t="s">
        <v>8</v>
      </c>
      <c r="R7">
        <v>4</v>
      </c>
      <c r="S7">
        <v>12</v>
      </c>
      <c r="T7">
        <v>20</v>
      </c>
      <c r="U7">
        <v>0</v>
      </c>
      <c r="V7" t="s">
        <v>6</v>
      </c>
      <c r="W7">
        <v>2021</v>
      </c>
      <c r="X7" t="s">
        <v>8</v>
      </c>
      <c r="Y7">
        <v>4</v>
      </c>
      <c r="Z7">
        <v>12</v>
      </c>
      <c r="AA7">
        <f t="shared" si="0"/>
        <v>25</v>
      </c>
      <c r="AB7">
        <v>0</v>
      </c>
      <c r="AC7" t="s">
        <v>6</v>
      </c>
      <c r="AD7">
        <v>2021</v>
      </c>
      <c r="AE7" t="s">
        <v>8</v>
      </c>
      <c r="AF7">
        <v>3</v>
      </c>
      <c r="AG7">
        <v>12</v>
      </c>
      <c r="AH7">
        <f t="shared" si="1"/>
        <v>30</v>
      </c>
      <c r="AI7">
        <v>0</v>
      </c>
      <c r="AJ7" t="s">
        <v>6</v>
      </c>
      <c r="AK7">
        <v>2021</v>
      </c>
      <c r="AL7" t="s">
        <v>8</v>
      </c>
      <c r="AM7">
        <v>3</v>
      </c>
      <c r="AN7">
        <v>12</v>
      </c>
      <c r="AO7">
        <f t="shared" si="2"/>
        <v>35</v>
      </c>
      <c r="AP7">
        <v>0</v>
      </c>
    </row>
    <row r="8" spans="1:42" x14ac:dyDescent="0.25">
      <c r="A8" t="s">
        <v>6</v>
      </c>
      <c r="B8">
        <v>2022</v>
      </c>
      <c r="C8" t="s">
        <v>7</v>
      </c>
      <c r="D8">
        <v>5</v>
      </c>
      <c r="E8">
        <v>8</v>
      </c>
      <c r="F8">
        <v>10</v>
      </c>
      <c r="G8">
        <v>0</v>
      </c>
      <c r="H8" t="s">
        <v>6</v>
      </c>
      <c r="I8">
        <v>2022</v>
      </c>
      <c r="J8" t="s">
        <v>7</v>
      </c>
      <c r="K8">
        <v>5</v>
      </c>
      <c r="L8">
        <v>8</v>
      </c>
      <c r="M8">
        <v>15</v>
      </c>
      <c r="N8">
        <v>0</v>
      </c>
      <c r="O8" t="s">
        <v>6</v>
      </c>
      <c r="P8">
        <v>2022</v>
      </c>
      <c r="Q8" t="s">
        <v>7</v>
      </c>
      <c r="R8">
        <v>5</v>
      </c>
      <c r="S8">
        <v>8</v>
      </c>
      <c r="T8">
        <v>20</v>
      </c>
      <c r="U8">
        <v>0</v>
      </c>
      <c r="V8" t="s">
        <v>6</v>
      </c>
      <c r="W8">
        <v>2022</v>
      </c>
      <c r="X8" t="s">
        <v>7</v>
      </c>
      <c r="Y8">
        <v>5</v>
      </c>
      <c r="Z8">
        <v>8</v>
      </c>
      <c r="AA8">
        <f t="shared" si="0"/>
        <v>25</v>
      </c>
      <c r="AB8">
        <v>0</v>
      </c>
      <c r="AC8" t="s">
        <v>6</v>
      </c>
      <c r="AD8">
        <v>2022</v>
      </c>
      <c r="AE8" t="s">
        <v>7</v>
      </c>
      <c r="AF8">
        <v>5</v>
      </c>
      <c r="AG8">
        <v>8</v>
      </c>
      <c r="AH8">
        <f t="shared" si="1"/>
        <v>30</v>
      </c>
      <c r="AI8">
        <v>0</v>
      </c>
      <c r="AJ8" t="s">
        <v>6</v>
      </c>
      <c r="AK8">
        <v>2022</v>
      </c>
      <c r="AL8" t="s">
        <v>7</v>
      </c>
      <c r="AM8">
        <v>4</v>
      </c>
      <c r="AN8">
        <v>8</v>
      </c>
      <c r="AO8">
        <f t="shared" si="2"/>
        <v>35</v>
      </c>
      <c r="AP8">
        <v>0</v>
      </c>
    </row>
    <row r="9" spans="1:42" x14ac:dyDescent="0.25">
      <c r="A9" t="s">
        <v>6</v>
      </c>
      <c r="B9">
        <v>2022</v>
      </c>
      <c r="C9" t="s">
        <v>8</v>
      </c>
      <c r="D9">
        <v>7</v>
      </c>
      <c r="E9">
        <v>12</v>
      </c>
      <c r="F9">
        <v>10</v>
      </c>
      <c r="G9">
        <v>0</v>
      </c>
      <c r="H9" t="s">
        <v>6</v>
      </c>
      <c r="I9">
        <v>2022</v>
      </c>
      <c r="J9" t="s">
        <v>8</v>
      </c>
      <c r="K9">
        <v>5</v>
      </c>
      <c r="L9">
        <v>12</v>
      </c>
      <c r="M9">
        <v>15</v>
      </c>
      <c r="N9">
        <v>0</v>
      </c>
      <c r="O9" t="s">
        <v>6</v>
      </c>
      <c r="P9">
        <v>2022</v>
      </c>
      <c r="Q9" t="s">
        <v>8</v>
      </c>
      <c r="R9">
        <v>4</v>
      </c>
      <c r="S9">
        <v>12</v>
      </c>
      <c r="T9">
        <v>20</v>
      </c>
      <c r="U9">
        <v>0</v>
      </c>
      <c r="V9" t="s">
        <v>6</v>
      </c>
      <c r="W9">
        <v>2022</v>
      </c>
      <c r="X9" t="s">
        <v>8</v>
      </c>
      <c r="Y9">
        <v>4</v>
      </c>
      <c r="Z9">
        <v>12</v>
      </c>
      <c r="AA9">
        <f t="shared" si="0"/>
        <v>25</v>
      </c>
      <c r="AB9">
        <v>0</v>
      </c>
      <c r="AC9" t="s">
        <v>6</v>
      </c>
      <c r="AD9">
        <v>2022</v>
      </c>
      <c r="AE9" t="s">
        <v>8</v>
      </c>
      <c r="AF9">
        <v>4</v>
      </c>
      <c r="AG9">
        <v>12</v>
      </c>
      <c r="AH9">
        <f t="shared" si="1"/>
        <v>30</v>
      </c>
      <c r="AI9">
        <v>0</v>
      </c>
      <c r="AJ9" t="s">
        <v>6</v>
      </c>
      <c r="AK9">
        <v>2022</v>
      </c>
      <c r="AL9" t="s">
        <v>8</v>
      </c>
      <c r="AM9">
        <v>4</v>
      </c>
      <c r="AN9">
        <v>12</v>
      </c>
      <c r="AO9">
        <f t="shared" si="2"/>
        <v>35</v>
      </c>
      <c r="AP9">
        <v>0</v>
      </c>
    </row>
    <row r="10" spans="1:42" x14ac:dyDescent="0.25">
      <c r="A10" t="s">
        <v>6</v>
      </c>
      <c r="B10">
        <v>2023</v>
      </c>
      <c r="C10" t="s">
        <v>7</v>
      </c>
      <c r="D10">
        <v>4</v>
      </c>
      <c r="E10">
        <v>8</v>
      </c>
      <c r="F10">
        <v>10</v>
      </c>
      <c r="G10">
        <v>1</v>
      </c>
      <c r="H10" t="s">
        <v>6</v>
      </c>
      <c r="I10">
        <v>2023</v>
      </c>
      <c r="J10" t="s">
        <v>7</v>
      </c>
      <c r="K10">
        <v>5</v>
      </c>
      <c r="L10">
        <v>8</v>
      </c>
      <c r="M10">
        <v>15</v>
      </c>
      <c r="N10">
        <v>1</v>
      </c>
      <c r="O10" t="s">
        <v>6</v>
      </c>
      <c r="P10">
        <v>2023</v>
      </c>
      <c r="Q10" t="s">
        <v>7</v>
      </c>
      <c r="R10">
        <v>5</v>
      </c>
      <c r="S10">
        <v>8</v>
      </c>
      <c r="T10">
        <v>20</v>
      </c>
      <c r="U10">
        <v>1</v>
      </c>
      <c r="V10" t="s">
        <v>6</v>
      </c>
      <c r="W10">
        <v>2023</v>
      </c>
      <c r="X10" t="s">
        <v>7</v>
      </c>
      <c r="Y10">
        <v>5</v>
      </c>
      <c r="Z10">
        <v>8</v>
      </c>
      <c r="AA10">
        <f t="shared" si="0"/>
        <v>25</v>
      </c>
      <c r="AB10">
        <v>1</v>
      </c>
      <c r="AC10" t="s">
        <v>6</v>
      </c>
      <c r="AD10">
        <v>2023</v>
      </c>
      <c r="AE10" t="s">
        <v>7</v>
      </c>
      <c r="AF10">
        <v>5</v>
      </c>
      <c r="AG10">
        <v>8</v>
      </c>
      <c r="AH10">
        <f t="shared" si="1"/>
        <v>30</v>
      </c>
      <c r="AI10">
        <v>1</v>
      </c>
      <c r="AJ10" t="s">
        <v>6</v>
      </c>
      <c r="AK10">
        <v>2023</v>
      </c>
      <c r="AL10" t="s">
        <v>7</v>
      </c>
      <c r="AM10">
        <v>5</v>
      </c>
      <c r="AN10">
        <v>8</v>
      </c>
      <c r="AO10">
        <f t="shared" si="2"/>
        <v>35</v>
      </c>
      <c r="AP10">
        <v>1</v>
      </c>
    </row>
    <row r="11" spans="1:42" x14ac:dyDescent="0.25">
      <c r="A11" t="s">
        <v>9</v>
      </c>
      <c r="B11">
        <v>2019</v>
      </c>
      <c r="C11" t="s">
        <v>7</v>
      </c>
      <c r="D11">
        <v>6</v>
      </c>
      <c r="E11">
        <v>6</v>
      </c>
      <c r="F11">
        <v>10</v>
      </c>
      <c r="G11">
        <v>1</v>
      </c>
      <c r="H11" t="s">
        <v>9</v>
      </c>
      <c r="I11">
        <v>2019</v>
      </c>
      <c r="J11" t="s">
        <v>7</v>
      </c>
      <c r="K11">
        <v>6</v>
      </c>
      <c r="L11">
        <v>6</v>
      </c>
      <c r="M11">
        <v>15</v>
      </c>
      <c r="N11">
        <v>1</v>
      </c>
      <c r="O11" t="s">
        <v>9</v>
      </c>
      <c r="P11">
        <v>2019</v>
      </c>
      <c r="Q11" t="s">
        <v>7</v>
      </c>
      <c r="R11">
        <v>6</v>
      </c>
      <c r="S11">
        <v>6</v>
      </c>
      <c r="T11">
        <v>20</v>
      </c>
      <c r="U11">
        <v>1</v>
      </c>
      <c r="V11" t="s">
        <v>9</v>
      </c>
      <c r="W11">
        <v>2019</v>
      </c>
      <c r="X11" t="s">
        <v>7</v>
      </c>
      <c r="Y11">
        <v>6</v>
      </c>
      <c r="Z11">
        <v>6</v>
      </c>
      <c r="AA11">
        <f t="shared" si="0"/>
        <v>25</v>
      </c>
      <c r="AB11">
        <v>1</v>
      </c>
      <c r="AC11" t="s">
        <v>9</v>
      </c>
      <c r="AD11">
        <v>2019</v>
      </c>
      <c r="AE11" t="s">
        <v>7</v>
      </c>
      <c r="AF11">
        <v>6</v>
      </c>
      <c r="AG11">
        <v>6</v>
      </c>
      <c r="AH11">
        <f t="shared" si="1"/>
        <v>30</v>
      </c>
      <c r="AI11">
        <v>1</v>
      </c>
      <c r="AJ11" t="s">
        <v>9</v>
      </c>
      <c r="AK11">
        <v>2019</v>
      </c>
      <c r="AL11" t="s">
        <v>7</v>
      </c>
      <c r="AM11">
        <v>6</v>
      </c>
      <c r="AN11">
        <v>6</v>
      </c>
      <c r="AO11">
        <f t="shared" si="2"/>
        <v>35</v>
      </c>
      <c r="AP11">
        <v>1</v>
      </c>
    </row>
    <row r="12" spans="1:42" x14ac:dyDescent="0.25">
      <c r="A12" t="s">
        <v>9</v>
      </c>
      <c r="B12">
        <v>2019</v>
      </c>
      <c r="C12" t="s">
        <v>8</v>
      </c>
      <c r="D12">
        <v>4</v>
      </c>
      <c r="E12">
        <v>6</v>
      </c>
      <c r="F12">
        <v>10</v>
      </c>
      <c r="G12">
        <v>1</v>
      </c>
      <c r="H12" t="s">
        <v>9</v>
      </c>
      <c r="I12">
        <v>2019</v>
      </c>
      <c r="J12" t="s">
        <v>8</v>
      </c>
      <c r="K12">
        <v>4</v>
      </c>
      <c r="L12">
        <v>6</v>
      </c>
      <c r="M12">
        <v>15</v>
      </c>
      <c r="N12">
        <v>1</v>
      </c>
      <c r="O12" t="s">
        <v>9</v>
      </c>
      <c r="P12">
        <v>2019</v>
      </c>
      <c r="Q12" t="s">
        <v>8</v>
      </c>
      <c r="R12">
        <v>4</v>
      </c>
      <c r="S12">
        <v>6</v>
      </c>
      <c r="T12">
        <v>20</v>
      </c>
      <c r="U12">
        <v>1</v>
      </c>
      <c r="V12" t="s">
        <v>9</v>
      </c>
      <c r="W12">
        <v>2019</v>
      </c>
      <c r="X12" t="s">
        <v>8</v>
      </c>
      <c r="Y12">
        <v>4</v>
      </c>
      <c r="Z12">
        <v>6</v>
      </c>
      <c r="AA12">
        <f t="shared" si="0"/>
        <v>25</v>
      </c>
      <c r="AB12">
        <v>1</v>
      </c>
      <c r="AC12" t="s">
        <v>9</v>
      </c>
      <c r="AD12">
        <v>2019</v>
      </c>
      <c r="AE12" t="s">
        <v>8</v>
      </c>
      <c r="AF12">
        <v>4</v>
      </c>
      <c r="AG12">
        <v>6</v>
      </c>
      <c r="AH12">
        <f t="shared" si="1"/>
        <v>30</v>
      </c>
      <c r="AI12">
        <v>1</v>
      </c>
      <c r="AJ12" t="s">
        <v>9</v>
      </c>
      <c r="AK12">
        <v>2019</v>
      </c>
      <c r="AL12" t="s">
        <v>8</v>
      </c>
      <c r="AM12">
        <v>4</v>
      </c>
      <c r="AN12">
        <v>6</v>
      </c>
      <c r="AO12">
        <f t="shared" si="2"/>
        <v>35</v>
      </c>
      <c r="AP12">
        <v>1</v>
      </c>
    </row>
    <row r="13" spans="1:42" x14ac:dyDescent="0.25">
      <c r="A13" t="s">
        <v>9</v>
      </c>
      <c r="B13">
        <v>2020</v>
      </c>
      <c r="C13" t="s">
        <v>7</v>
      </c>
      <c r="D13">
        <v>2</v>
      </c>
      <c r="E13">
        <v>8</v>
      </c>
      <c r="F13">
        <v>10</v>
      </c>
      <c r="G13">
        <v>1</v>
      </c>
      <c r="H13" t="s">
        <v>9</v>
      </c>
      <c r="I13">
        <v>2020</v>
      </c>
      <c r="J13" t="s">
        <v>7</v>
      </c>
      <c r="K13">
        <v>2</v>
      </c>
      <c r="L13">
        <v>8</v>
      </c>
      <c r="M13">
        <v>15</v>
      </c>
      <c r="N13">
        <v>1</v>
      </c>
      <c r="O13" t="s">
        <v>9</v>
      </c>
      <c r="P13">
        <v>2020</v>
      </c>
      <c r="Q13" t="s">
        <v>7</v>
      </c>
      <c r="R13">
        <v>2</v>
      </c>
      <c r="S13">
        <v>8</v>
      </c>
      <c r="T13">
        <v>20</v>
      </c>
      <c r="U13">
        <v>1</v>
      </c>
      <c r="V13" t="s">
        <v>9</v>
      </c>
      <c r="W13">
        <v>2020</v>
      </c>
      <c r="X13" t="s">
        <v>7</v>
      </c>
      <c r="Y13">
        <v>2</v>
      </c>
      <c r="Z13">
        <v>8</v>
      </c>
      <c r="AA13">
        <f t="shared" si="0"/>
        <v>25</v>
      </c>
      <c r="AB13">
        <v>1</v>
      </c>
      <c r="AC13" t="s">
        <v>9</v>
      </c>
      <c r="AD13">
        <v>2020</v>
      </c>
      <c r="AE13" t="s">
        <v>7</v>
      </c>
      <c r="AF13">
        <v>2</v>
      </c>
      <c r="AG13">
        <v>8</v>
      </c>
      <c r="AH13">
        <f t="shared" si="1"/>
        <v>30</v>
      </c>
      <c r="AI13">
        <v>1</v>
      </c>
      <c r="AJ13" t="s">
        <v>9</v>
      </c>
      <c r="AK13">
        <v>2020</v>
      </c>
      <c r="AL13" t="s">
        <v>7</v>
      </c>
      <c r="AM13">
        <v>2</v>
      </c>
      <c r="AN13">
        <v>8</v>
      </c>
      <c r="AO13">
        <f t="shared" si="2"/>
        <v>35</v>
      </c>
      <c r="AP13">
        <v>1</v>
      </c>
    </row>
    <row r="14" spans="1:42" x14ac:dyDescent="0.25">
      <c r="A14" t="s">
        <v>9</v>
      </c>
      <c r="B14">
        <v>2020</v>
      </c>
      <c r="C14" t="s">
        <v>8</v>
      </c>
      <c r="D14">
        <v>5</v>
      </c>
      <c r="E14">
        <v>8</v>
      </c>
      <c r="F14">
        <v>10</v>
      </c>
      <c r="G14">
        <v>1</v>
      </c>
      <c r="H14" t="s">
        <v>9</v>
      </c>
      <c r="I14">
        <v>2020</v>
      </c>
      <c r="J14" t="s">
        <v>8</v>
      </c>
      <c r="K14">
        <v>5</v>
      </c>
      <c r="L14">
        <v>8</v>
      </c>
      <c r="M14">
        <v>15</v>
      </c>
      <c r="N14">
        <v>1</v>
      </c>
      <c r="O14" t="s">
        <v>9</v>
      </c>
      <c r="P14">
        <v>2020</v>
      </c>
      <c r="Q14" t="s">
        <v>8</v>
      </c>
      <c r="R14">
        <v>6</v>
      </c>
      <c r="S14">
        <v>8</v>
      </c>
      <c r="T14">
        <v>20</v>
      </c>
      <c r="U14">
        <v>1</v>
      </c>
      <c r="V14" t="s">
        <v>9</v>
      </c>
      <c r="W14">
        <v>2020</v>
      </c>
      <c r="X14" t="s">
        <v>8</v>
      </c>
      <c r="Y14">
        <v>6</v>
      </c>
      <c r="Z14">
        <v>8</v>
      </c>
      <c r="AA14">
        <f t="shared" si="0"/>
        <v>25</v>
      </c>
      <c r="AB14">
        <v>1</v>
      </c>
      <c r="AC14" t="s">
        <v>9</v>
      </c>
      <c r="AD14">
        <v>2020</v>
      </c>
      <c r="AE14" t="s">
        <v>8</v>
      </c>
      <c r="AF14">
        <v>6</v>
      </c>
      <c r="AG14">
        <v>8</v>
      </c>
      <c r="AH14">
        <f t="shared" si="1"/>
        <v>30</v>
      </c>
      <c r="AI14">
        <v>1</v>
      </c>
      <c r="AJ14" t="s">
        <v>9</v>
      </c>
      <c r="AK14">
        <v>2020</v>
      </c>
      <c r="AL14" t="s">
        <v>8</v>
      </c>
      <c r="AM14">
        <v>3</v>
      </c>
      <c r="AN14">
        <v>8</v>
      </c>
      <c r="AO14">
        <f t="shared" si="2"/>
        <v>35</v>
      </c>
      <c r="AP14">
        <v>1</v>
      </c>
    </row>
    <row r="15" spans="1:42" x14ac:dyDescent="0.25">
      <c r="A15" t="s">
        <v>9</v>
      </c>
      <c r="B15">
        <v>2021</v>
      </c>
      <c r="C15" t="s">
        <v>7</v>
      </c>
      <c r="D15">
        <v>3</v>
      </c>
      <c r="E15">
        <v>8</v>
      </c>
      <c r="F15">
        <v>10</v>
      </c>
      <c r="G15">
        <v>0</v>
      </c>
      <c r="H15" t="s">
        <v>9</v>
      </c>
      <c r="I15">
        <v>2021</v>
      </c>
      <c r="J15" t="s">
        <v>7</v>
      </c>
      <c r="K15">
        <v>3</v>
      </c>
      <c r="L15">
        <v>8</v>
      </c>
      <c r="M15">
        <v>15</v>
      </c>
      <c r="N15">
        <v>0</v>
      </c>
      <c r="O15" t="s">
        <v>9</v>
      </c>
      <c r="P15">
        <v>2021</v>
      </c>
      <c r="Q15" t="s">
        <v>7</v>
      </c>
      <c r="R15">
        <v>3</v>
      </c>
      <c r="S15">
        <v>8</v>
      </c>
      <c r="T15">
        <v>20</v>
      </c>
      <c r="U15">
        <v>0</v>
      </c>
      <c r="V15" t="s">
        <v>9</v>
      </c>
      <c r="W15">
        <v>2021</v>
      </c>
      <c r="X15" t="s">
        <v>7</v>
      </c>
      <c r="Y15">
        <v>3</v>
      </c>
      <c r="Z15">
        <v>8</v>
      </c>
      <c r="AA15">
        <f t="shared" si="0"/>
        <v>25</v>
      </c>
      <c r="AB15">
        <v>0</v>
      </c>
      <c r="AC15" t="s">
        <v>9</v>
      </c>
      <c r="AD15">
        <v>2021</v>
      </c>
      <c r="AE15" t="s">
        <v>7</v>
      </c>
      <c r="AF15">
        <v>3</v>
      </c>
      <c r="AG15">
        <v>8</v>
      </c>
      <c r="AH15">
        <f t="shared" si="1"/>
        <v>30</v>
      </c>
      <c r="AI15">
        <v>0</v>
      </c>
      <c r="AJ15" t="s">
        <v>9</v>
      </c>
      <c r="AK15">
        <v>2021</v>
      </c>
      <c r="AL15" t="s">
        <v>7</v>
      </c>
      <c r="AM15">
        <v>3</v>
      </c>
      <c r="AN15">
        <v>8</v>
      </c>
      <c r="AO15">
        <f t="shared" si="2"/>
        <v>35</v>
      </c>
      <c r="AP15">
        <v>0</v>
      </c>
    </row>
    <row r="16" spans="1:42" x14ac:dyDescent="0.25">
      <c r="A16" t="s">
        <v>9</v>
      </c>
      <c r="B16">
        <v>2021</v>
      </c>
      <c r="C16" t="s">
        <v>8</v>
      </c>
      <c r="D16">
        <v>3</v>
      </c>
      <c r="E16">
        <v>8</v>
      </c>
      <c r="F16">
        <v>10</v>
      </c>
      <c r="G16">
        <v>0</v>
      </c>
      <c r="H16" t="s">
        <v>9</v>
      </c>
      <c r="I16">
        <v>2021</v>
      </c>
      <c r="J16" t="s">
        <v>8</v>
      </c>
      <c r="K16">
        <v>3</v>
      </c>
      <c r="L16">
        <v>8</v>
      </c>
      <c r="M16">
        <v>15</v>
      </c>
      <c r="N16">
        <v>0</v>
      </c>
      <c r="O16" t="s">
        <v>9</v>
      </c>
      <c r="P16">
        <v>2021</v>
      </c>
      <c r="Q16" t="s">
        <v>8</v>
      </c>
      <c r="R16">
        <v>3</v>
      </c>
      <c r="S16">
        <v>8</v>
      </c>
      <c r="T16">
        <v>20</v>
      </c>
      <c r="U16">
        <v>0</v>
      </c>
      <c r="V16" t="s">
        <v>9</v>
      </c>
      <c r="W16">
        <v>2021</v>
      </c>
      <c r="X16" t="s">
        <v>8</v>
      </c>
      <c r="Y16">
        <v>3</v>
      </c>
      <c r="Z16">
        <v>8</v>
      </c>
      <c r="AA16">
        <f t="shared" si="0"/>
        <v>25</v>
      </c>
      <c r="AB16">
        <v>0</v>
      </c>
      <c r="AC16" t="s">
        <v>9</v>
      </c>
      <c r="AD16">
        <v>2021</v>
      </c>
      <c r="AE16" t="s">
        <v>8</v>
      </c>
      <c r="AF16">
        <v>3</v>
      </c>
      <c r="AG16">
        <v>8</v>
      </c>
      <c r="AH16">
        <f t="shared" si="1"/>
        <v>30</v>
      </c>
      <c r="AI16">
        <v>0</v>
      </c>
      <c r="AJ16" t="s">
        <v>9</v>
      </c>
      <c r="AK16">
        <v>2021</v>
      </c>
      <c r="AL16" t="s">
        <v>8</v>
      </c>
      <c r="AM16">
        <v>3</v>
      </c>
      <c r="AN16">
        <v>8</v>
      </c>
      <c r="AO16">
        <f t="shared" si="2"/>
        <v>35</v>
      </c>
      <c r="AP16">
        <v>0</v>
      </c>
    </row>
    <row r="17" spans="1:42" x14ac:dyDescent="0.25">
      <c r="A17" t="s">
        <v>9</v>
      </c>
      <c r="B17">
        <v>2022</v>
      </c>
      <c r="C17" t="s">
        <v>7</v>
      </c>
      <c r="D17">
        <v>3</v>
      </c>
      <c r="E17">
        <v>8</v>
      </c>
      <c r="F17">
        <v>10</v>
      </c>
      <c r="G17">
        <v>0</v>
      </c>
      <c r="H17" t="s">
        <v>9</v>
      </c>
      <c r="I17">
        <v>2022</v>
      </c>
      <c r="J17" t="s">
        <v>7</v>
      </c>
      <c r="K17">
        <v>3</v>
      </c>
      <c r="L17">
        <v>8</v>
      </c>
      <c r="M17">
        <v>15</v>
      </c>
      <c r="N17">
        <v>0</v>
      </c>
      <c r="O17" t="s">
        <v>9</v>
      </c>
      <c r="P17">
        <v>2022</v>
      </c>
      <c r="Q17" t="s">
        <v>7</v>
      </c>
      <c r="R17">
        <v>3</v>
      </c>
      <c r="S17">
        <v>8</v>
      </c>
      <c r="T17">
        <v>20</v>
      </c>
      <c r="U17">
        <v>0</v>
      </c>
      <c r="V17" t="s">
        <v>9</v>
      </c>
      <c r="W17">
        <v>2022</v>
      </c>
      <c r="X17" t="s">
        <v>7</v>
      </c>
      <c r="Y17">
        <v>3</v>
      </c>
      <c r="Z17">
        <v>8</v>
      </c>
      <c r="AA17">
        <f t="shared" si="0"/>
        <v>25</v>
      </c>
      <c r="AB17">
        <v>0</v>
      </c>
      <c r="AC17" t="s">
        <v>9</v>
      </c>
      <c r="AD17">
        <v>2022</v>
      </c>
      <c r="AE17" t="s">
        <v>7</v>
      </c>
      <c r="AF17">
        <v>3</v>
      </c>
      <c r="AG17">
        <v>8</v>
      </c>
      <c r="AH17">
        <f t="shared" si="1"/>
        <v>30</v>
      </c>
      <c r="AI17">
        <v>0</v>
      </c>
      <c r="AJ17" t="s">
        <v>9</v>
      </c>
      <c r="AK17">
        <v>2022</v>
      </c>
      <c r="AL17" t="s">
        <v>7</v>
      </c>
      <c r="AM17">
        <v>3</v>
      </c>
      <c r="AN17">
        <v>8</v>
      </c>
      <c r="AO17">
        <f t="shared" si="2"/>
        <v>35</v>
      </c>
      <c r="AP17">
        <v>0</v>
      </c>
    </row>
    <row r="18" spans="1:42" x14ac:dyDescent="0.25">
      <c r="A18" t="s">
        <v>9</v>
      </c>
      <c r="B18">
        <v>2022</v>
      </c>
      <c r="C18" t="s">
        <v>8</v>
      </c>
      <c r="D18">
        <v>4</v>
      </c>
      <c r="E18">
        <v>8</v>
      </c>
      <c r="F18">
        <v>10</v>
      </c>
      <c r="G18">
        <v>0</v>
      </c>
      <c r="H18" t="s">
        <v>9</v>
      </c>
      <c r="I18">
        <v>2022</v>
      </c>
      <c r="J18" t="s">
        <v>8</v>
      </c>
      <c r="K18">
        <v>4</v>
      </c>
      <c r="L18">
        <v>8</v>
      </c>
      <c r="M18">
        <v>15</v>
      </c>
      <c r="N18">
        <v>0</v>
      </c>
      <c r="O18" t="s">
        <v>9</v>
      </c>
      <c r="P18">
        <v>2022</v>
      </c>
      <c r="Q18" t="s">
        <v>8</v>
      </c>
      <c r="R18">
        <v>4</v>
      </c>
      <c r="S18">
        <v>8</v>
      </c>
      <c r="T18">
        <v>20</v>
      </c>
      <c r="U18">
        <v>0</v>
      </c>
      <c r="V18" t="s">
        <v>9</v>
      </c>
      <c r="W18">
        <v>2022</v>
      </c>
      <c r="X18" t="s">
        <v>8</v>
      </c>
      <c r="Y18">
        <v>4</v>
      </c>
      <c r="Z18">
        <v>8</v>
      </c>
      <c r="AA18">
        <f t="shared" si="0"/>
        <v>25</v>
      </c>
      <c r="AB18">
        <v>0</v>
      </c>
      <c r="AC18" t="s">
        <v>9</v>
      </c>
      <c r="AD18">
        <v>2022</v>
      </c>
      <c r="AE18" t="s">
        <v>8</v>
      </c>
      <c r="AF18">
        <v>4</v>
      </c>
      <c r="AG18">
        <v>8</v>
      </c>
      <c r="AH18">
        <f t="shared" si="1"/>
        <v>30</v>
      </c>
      <c r="AI18">
        <v>0</v>
      </c>
      <c r="AJ18" t="s">
        <v>9</v>
      </c>
      <c r="AK18">
        <v>2022</v>
      </c>
      <c r="AL18" t="s">
        <v>8</v>
      </c>
      <c r="AM18">
        <v>4</v>
      </c>
      <c r="AN18">
        <v>8</v>
      </c>
      <c r="AO18">
        <f t="shared" si="2"/>
        <v>35</v>
      </c>
      <c r="AP18">
        <v>0</v>
      </c>
    </row>
    <row r="19" spans="1:42" x14ac:dyDescent="0.25">
      <c r="A19" t="s">
        <v>9</v>
      </c>
      <c r="B19">
        <v>2023</v>
      </c>
      <c r="C19" t="s">
        <v>10</v>
      </c>
      <c r="D19">
        <v>3</v>
      </c>
      <c r="E19">
        <v>4</v>
      </c>
      <c r="F19">
        <v>10</v>
      </c>
      <c r="G19">
        <v>1</v>
      </c>
      <c r="H19" t="s">
        <v>9</v>
      </c>
      <c r="I19">
        <v>2023</v>
      </c>
      <c r="J19" t="s">
        <v>10</v>
      </c>
      <c r="K19">
        <v>3</v>
      </c>
      <c r="L19">
        <v>4</v>
      </c>
      <c r="M19">
        <v>15</v>
      </c>
      <c r="N19">
        <v>0</v>
      </c>
      <c r="O19" t="s">
        <v>9</v>
      </c>
      <c r="P19">
        <v>2023</v>
      </c>
      <c r="Q19" t="s">
        <v>10</v>
      </c>
      <c r="R19">
        <v>3</v>
      </c>
      <c r="S19">
        <v>4</v>
      </c>
      <c r="T19">
        <v>20</v>
      </c>
      <c r="U19">
        <v>1</v>
      </c>
      <c r="V19" t="s">
        <v>9</v>
      </c>
      <c r="W19">
        <v>2023</v>
      </c>
      <c r="X19" t="s">
        <v>10</v>
      </c>
      <c r="Y19">
        <v>3</v>
      </c>
      <c r="Z19">
        <v>4</v>
      </c>
      <c r="AA19">
        <f t="shared" si="0"/>
        <v>25</v>
      </c>
      <c r="AB19">
        <v>1</v>
      </c>
      <c r="AC19" t="s">
        <v>9</v>
      </c>
      <c r="AD19">
        <v>2023</v>
      </c>
      <c r="AE19" t="s">
        <v>10</v>
      </c>
      <c r="AF19">
        <v>3</v>
      </c>
      <c r="AG19">
        <v>4</v>
      </c>
      <c r="AH19">
        <f t="shared" si="1"/>
        <v>30</v>
      </c>
      <c r="AI19">
        <v>1</v>
      </c>
      <c r="AJ19" t="s">
        <v>9</v>
      </c>
      <c r="AK19">
        <v>2023</v>
      </c>
      <c r="AL19" t="s">
        <v>10</v>
      </c>
      <c r="AM19">
        <v>3</v>
      </c>
      <c r="AN19">
        <v>4</v>
      </c>
      <c r="AO19">
        <f t="shared" si="2"/>
        <v>35</v>
      </c>
      <c r="AP19">
        <v>1</v>
      </c>
    </row>
    <row r="20" spans="1:42" x14ac:dyDescent="0.25">
      <c r="A20" t="s">
        <v>9</v>
      </c>
      <c r="B20">
        <v>2023</v>
      </c>
      <c r="C20" t="s">
        <v>7</v>
      </c>
      <c r="D20">
        <v>0</v>
      </c>
      <c r="E20">
        <v>4</v>
      </c>
      <c r="F20">
        <v>10</v>
      </c>
      <c r="G20">
        <v>0</v>
      </c>
      <c r="H20" t="s">
        <v>9</v>
      </c>
      <c r="I20">
        <v>2023</v>
      </c>
      <c r="J20" t="s">
        <v>7</v>
      </c>
      <c r="K20">
        <v>0</v>
      </c>
      <c r="L20">
        <v>4</v>
      </c>
      <c r="M20">
        <v>15</v>
      </c>
      <c r="N20">
        <v>0</v>
      </c>
      <c r="O20" t="s">
        <v>9</v>
      </c>
      <c r="P20">
        <v>2023</v>
      </c>
      <c r="Q20" t="s">
        <v>7</v>
      </c>
      <c r="R20">
        <v>0</v>
      </c>
      <c r="S20">
        <v>4</v>
      </c>
      <c r="T20">
        <v>20</v>
      </c>
      <c r="U20">
        <v>0</v>
      </c>
      <c r="V20" t="s">
        <v>9</v>
      </c>
      <c r="W20">
        <v>2023</v>
      </c>
      <c r="X20" t="s">
        <v>7</v>
      </c>
      <c r="Y20">
        <v>0</v>
      </c>
      <c r="Z20">
        <v>4</v>
      </c>
      <c r="AA20">
        <f t="shared" si="0"/>
        <v>25</v>
      </c>
      <c r="AB20">
        <v>0</v>
      </c>
      <c r="AC20" t="s">
        <v>9</v>
      </c>
      <c r="AD20">
        <v>2023</v>
      </c>
      <c r="AE20" t="s">
        <v>7</v>
      </c>
      <c r="AF20">
        <v>0</v>
      </c>
      <c r="AG20">
        <v>4</v>
      </c>
      <c r="AH20">
        <f t="shared" si="1"/>
        <v>30</v>
      </c>
      <c r="AI20">
        <v>0</v>
      </c>
      <c r="AJ20" t="s">
        <v>9</v>
      </c>
      <c r="AK20">
        <v>2023</v>
      </c>
      <c r="AL20" t="s">
        <v>7</v>
      </c>
      <c r="AM20">
        <v>0</v>
      </c>
      <c r="AN20">
        <v>4</v>
      </c>
      <c r="AO20">
        <f t="shared" si="2"/>
        <v>35</v>
      </c>
      <c r="AP20">
        <v>0</v>
      </c>
    </row>
    <row r="21" spans="1:42" x14ac:dyDescent="0.25">
      <c r="A21" t="s">
        <v>11</v>
      </c>
      <c r="B21">
        <v>2019</v>
      </c>
      <c r="C21" t="s">
        <v>7</v>
      </c>
      <c r="D21">
        <v>1</v>
      </c>
      <c r="E21">
        <v>4</v>
      </c>
      <c r="F21">
        <v>10</v>
      </c>
      <c r="G21">
        <v>0</v>
      </c>
      <c r="H21" t="s">
        <v>11</v>
      </c>
      <c r="I21">
        <v>2019</v>
      </c>
      <c r="J21" t="s">
        <v>7</v>
      </c>
      <c r="K21">
        <v>1</v>
      </c>
      <c r="L21">
        <v>4</v>
      </c>
      <c r="M21">
        <v>15</v>
      </c>
      <c r="N21">
        <v>0</v>
      </c>
      <c r="O21" t="s">
        <v>11</v>
      </c>
      <c r="P21">
        <v>2019</v>
      </c>
      <c r="Q21" t="s">
        <v>7</v>
      </c>
      <c r="R21">
        <v>2</v>
      </c>
      <c r="S21">
        <v>4</v>
      </c>
      <c r="T21">
        <v>20</v>
      </c>
      <c r="U21">
        <v>0</v>
      </c>
      <c r="V21" t="s">
        <v>11</v>
      </c>
      <c r="W21">
        <v>2019</v>
      </c>
      <c r="X21" t="s">
        <v>7</v>
      </c>
      <c r="Y21">
        <v>2</v>
      </c>
      <c r="Z21">
        <v>4</v>
      </c>
      <c r="AA21">
        <f t="shared" si="0"/>
        <v>25</v>
      </c>
      <c r="AB21">
        <v>0</v>
      </c>
      <c r="AC21" t="s">
        <v>11</v>
      </c>
      <c r="AD21">
        <v>2019</v>
      </c>
      <c r="AE21" t="s">
        <v>7</v>
      </c>
      <c r="AF21">
        <v>2</v>
      </c>
      <c r="AG21">
        <v>4</v>
      </c>
      <c r="AH21">
        <f t="shared" si="1"/>
        <v>30</v>
      </c>
      <c r="AI21">
        <v>0</v>
      </c>
      <c r="AJ21" t="s">
        <v>11</v>
      </c>
      <c r="AK21">
        <v>2019</v>
      </c>
      <c r="AL21" t="s">
        <v>7</v>
      </c>
      <c r="AM21">
        <v>2</v>
      </c>
      <c r="AN21">
        <v>4</v>
      </c>
      <c r="AO21">
        <f t="shared" si="2"/>
        <v>35</v>
      </c>
      <c r="AP21">
        <v>0</v>
      </c>
    </row>
    <row r="22" spans="1:42" x14ac:dyDescent="0.25">
      <c r="A22" t="s">
        <v>11</v>
      </c>
      <c r="B22">
        <v>2019</v>
      </c>
      <c r="C22" t="s">
        <v>8</v>
      </c>
      <c r="D22">
        <v>3</v>
      </c>
      <c r="E22">
        <v>4</v>
      </c>
      <c r="F22">
        <v>10</v>
      </c>
      <c r="G22">
        <v>0</v>
      </c>
      <c r="H22" t="s">
        <v>11</v>
      </c>
      <c r="I22">
        <v>2019</v>
      </c>
      <c r="J22" t="s">
        <v>8</v>
      </c>
      <c r="K22">
        <v>3</v>
      </c>
      <c r="L22">
        <v>4</v>
      </c>
      <c r="M22">
        <v>15</v>
      </c>
      <c r="N22">
        <v>0</v>
      </c>
      <c r="O22" t="s">
        <v>11</v>
      </c>
      <c r="P22">
        <v>2019</v>
      </c>
      <c r="Q22" t="s">
        <v>8</v>
      </c>
      <c r="R22">
        <v>3</v>
      </c>
      <c r="S22">
        <v>4</v>
      </c>
      <c r="T22">
        <v>20</v>
      </c>
      <c r="U22">
        <v>0</v>
      </c>
      <c r="V22" t="s">
        <v>11</v>
      </c>
      <c r="W22">
        <v>2019</v>
      </c>
      <c r="X22" t="s">
        <v>8</v>
      </c>
      <c r="Y22">
        <v>3</v>
      </c>
      <c r="Z22">
        <v>4</v>
      </c>
      <c r="AA22">
        <f t="shared" si="0"/>
        <v>25</v>
      </c>
      <c r="AB22">
        <v>0</v>
      </c>
      <c r="AC22" t="s">
        <v>11</v>
      </c>
      <c r="AD22">
        <v>2019</v>
      </c>
      <c r="AE22" t="s">
        <v>8</v>
      </c>
      <c r="AF22">
        <v>3</v>
      </c>
      <c r="AG22">
        <v>4</v>
      </c>
      <c r="AH22">
        <f t="shared" si="1"/>
        <v>30</v>
      </c>
      <c r="AI22">
        <v>0</v>
      </c>
      <c r="AJ22" t="s">
        <v>11</v>
      </c>
      <c r="AK22">
        <v>2019</v>
      </c>
      <c r="AL22" t="s">
        <v>8</v>
      </c>
      <c r="AM22">
        <v>3</v>
      </c>
      <c r="AN22">
        <v>4</v>
      </c>
      <c r="AO22">
        <f t="shared" si="2"/>
        <v>35</v>
      </c>
      <c r="AP22">
        <v>0</v>
      </c>
    </row>
    <row r="23" spans="1:42" x14ac:dyDescent="0.25">
      <c r="A23" t="s">
        <v>11</v>
      </c>
      <c r="B23">
        <v>2020</v>
      </c>
      <c r="C23" t="s">
        <v>7</v>
      </c>
      <c r="D23">
        <v>4</v>
      </c>
      <c r="E23">
        <v>4</v>
      </c>
      <c r="F23">
        <v>10</v>
      </c>
      <c r="G23">
        <v>1</v>
      </c>
      <c r="H23" t="s">
        <v>11</v>
      </c>
      <c r="I23">
        <v>2020</v>
      </c>
      <c r="J23" t="s">
        <v>7</v>
      </c>
      <c r="K23">
        <v>4</v>
      </c>
      <c r="L23">
        <v>4</v>
      </c>
      <c r="M23">
        <v>15</v>
      </c>
      <c r="N23">
        <v>1</v>
      </c>
      <c r="O23" t="s">
        <v>11</v>
      </c>
      <c r="P23">
        <v>2020</v>
      </c>
      <c r="Q23" t="s">
        <v>7</v>
      </c>
      <c r="R23">
        <v>4</v>
      </c>
      <c r="S23">
        <v>4</v>
      </c>
      <c r="T23">
        <v>20</v>
      </c>
      <c r="U23">
        <v>1</v>
      </c>
      <c r="V23" t="s">
        <v>11</v>
      </c>
      <c r="W23">
        <v>2020</v>
      </c>
      <c r="X23" t="s">
        <v>7</v>
      </c>
      <c r="Y23">
        <v>4</v>
      </c>
      <c r="Z23">
        <v>4</v>
      </c>
      <c r="AA23">
        <f t="shared" si="0"/>
        <v>25</v>
      </c>
      <c r="AB23">
        <v>1</v>
      </c>
      <c r="AC23" t="s">
        <v>11</v>
      </c>
      <c r="AD23">
        <v>2020</v>
      </c>
      <c r="AE23" t="s">
        <v>7</v>
      </c>
      <c r="AF23">
        <v>4</v>
      </c>
      <c r="AG23">
        <v>4</v>
      </c>
      <c r="AH23">
        <f t="shared" si="1"/>
        <v>30</v>
      </c>
      <c r="AI23">
        <v>1</v>
      </c>
      <c r="AJ23" t="s">
        <v>11</v>
      </c>
      <c r="AK23">
        <v>2020</v>
      </c>
      <c r="AL23" t="s">
        <v>7</v>
      </c>
      <c r="AM23">
        <v>2</v>
      </c>
      <c r="AN23">
        <v>4</v>
      </c>
      <c r="AO23">
        <f t="shared" si="2"/>
        <v>35</v>
      </c>
      <c r="AP23">
        <v>0</v>
      </c>
    </row>
    <row r="24" spans="1:42" x14ac:dyDescent="0.25">
      <c r="A24" t="s">
        <v>11</v>
      </c>
      <c r="B24">
        <v>2020</v>
      </c>
      <c r="C24" t="s">
        <v>8</v>
      </c>
      <c r="D24">
        <v>1</v>
      </c>
      <c r="E24">
        <v>4</v>
      </c>
      <c r="F24">
        <v>10</v>
      </c>
      <c r="G24">
        <v>0</v>
      </c>
      <c r="H24" t="s">
        <v>11</v>
      </c>
      <c r="I24">
        <v>2020</v>
      </c>
      <c r="J24" t="s">
        <v>8</v>
      </c>
      <c r="K24">
        <v>1</v>
      </c>
      <c r="L24">
        <v>4</v>
      </c>
      <c r="M24">
        <v>15</v>
      </c>
      <c r="N24">
        <v>1</v>
      </c>
      <c r="O24" t="s">
        <v>11</v>
      </c>
      <c r="P24">
        <v>2020</v>
      </c>
      <c r="Q24" t="s">
        <v>8</v>
      </c>
      <c r="R24">
        <v>1</v>
      </c>
      <c r="S24">
        <v>4</v>
      </c>
      <c r="T24">
        <v>20</v>
      </c>
      <c r="U24">
        <v>1</v>
      </c>
      <c r="V24" t="s">
        <v>11</v>
      </c>
      <c r="W24">
        <v>2020</v>
      </c>
      <c r="X24" t="s">
        <v>8</v>
      </c>
      <c r="Y24">
        <v>1</v>
      </c>
      <c r="Z24">
        <v>4</v>
      </c>
      <c r="AA24">
        <f t="shared" si="0"/>
        <v>25</v>
      </c>
      <c r="AB24">
        <v>1</v>
      </c>
      <c r="AC24" t="s">
        <v>11</v>
      </c>
      <c r="AD24">
        <v>2020</v>
      </c>
      <c r="AE24" t="s">
        <v>8</v>
      </c>
      <c r="AF24">
        <v>1</v>
      </c>
      <c r="AG24">
        <v>4</v>
      </c>
      <c r="AH24">
        <f t="shared" si="1"/>
        <v>30</v>
      </c>
      <c r="AI24">
        <v>1</v>
      </c>
      <c r="AJ24" t="s">
        <v>11</v>
      </c>
      <c r="AK24">
        <v>2020</v>
      </c>
      <c r="AL24" t="s">
        <v>8</v>
      </c>
      <c r="AM24">
        <v>1</v>
      </c>
      <c r="AN24">
        <v>4</v>
      </c>
      <c r="AO24">
        <f t="shared" si="2"/>
        <v>35</v>
      </c>
      <c r="AP24">
        <v>1</v>
      </c>
    </row>
    <row r="25" spans="1:42" x14ac:dyDescent="0.25">
      <c r="A25" t="s">
        <v>11</v>
      </c>
      <c r="B25">
        <v>2021</v>
      </c>
      <c r="C25" t="s">
        <v>7</v>
      </c>
      <c r="D25">
        <v>5</v>
      </c>
      <c r="E25">
        <v>5</v>
      </c>
      <c r="F25">
        <v>10</v>
      </c>
      <c r="G25">
        <v>1</v>
      </c>
      <c r="H25" t="s">
        <v>11</v>
      </c>
      <c r="I25">
        <v>2021</v>
      </c>
      <c r="J25" t="s">
        <v>7</v>
      </c>
      <c r="K25">
        <v>5</v>
      </c>
      <c r="L25">
        <v>5</v>
      </c>
      <c r="M25">
        <v>15</v>
      </c>
      <c r="N25">
        <v>1</v>
      </c>
      <c r="O25" t="s">
        <v>11</v>
      </c>
      <c r="P25">
        <v>2021</v>
      </c>
      <c r="Q25" t="s">
        <v>7</v>
      </c>
      <c r="R25">
        <v>4</v>
      </c>
      <c r="S25">
        <v>5</v>
      </c>
      <c r="T25">
        <v>20</v>
      </c>
      <c r="U25">
        <v>1</v>
      </c>
      <c r="V25" t="s">
        <v>11</v>
      </c>
      <c r="W25">
        <v>2021</v>
      </c>
      <c r="X25" t="s">
        <v>7</v>
      </c>
      <c r="Y25">
        <v>4</v>
      </c>
      <c r="Z25">
        <v>5</v>
      </c>
      <c r="AA25">
        <f t="shared" si="0"/>
        <v>25</v>
      </c>
      <c r="AB25">
        <v>1</v>
      </c>
      <c r="AC25" t="s">
        <v>11</v>
      </c>
      <c r="AD25">
        <v>2021</v>
      </c>
      <c r="AE25" t="s">
        <v>7</v>
      </c>
      <c r="AF25">
        <v>4</v>
      </c>
      <c r="AG25">
        <v>5</v>
      </c>
      <c r="AH25">
        <f t="shared" si="1"/>
        <v>30</v>
      </c>
      <c r="AI25">
        <v>1</v>
      </c>
      <c r="AJ25" t="s">
        <v>11</v>
      </c>
      <c r="AK25">
        <v>2021</v>
      </c>
      <c r="AL25" t="s">
        <v>7</v>
      </c>
      <c r="AM25">
        <v>4</v>
      </c>
      <c r="AN25">
        <v>5</v>
      </c>
      <c r="AO25">
        <f t="shared" si="2"/>
        <v>35</v>
      </c>
      <c r="AP25">
        <v>1</v>
      </c>
    </row>
    <row r="26" spans="1:42" x14ac:dyDescent="0.25">
      <c r="A26" t="s">
        <v>11</v>
      </c>
      <c r="B26">
        <v>2021</v>
      </c>
      <c r="C26" t="s">
        <v>8</v>
      </c>
      <c r="D26">
        <v>4</v>
      </c>
      <c r="E26">
        <v>5</v>
      </c>
      <c r="F26">
        <v>10</v>
      </c>
      <c r="G26">
        <v>1</v>
      </c>
      <c r="H26" t="s">
        <v>11</v>
      </c>
      <c r="I26">
        <v>2021</v>
      </c>
      <c r="J26" t="s">
        <v>8</v>
      </c>
      <c r="K26">
        <v>4</v>
      </c>
      <c r="L26">
        <v>5</v>
      </c>
      <c r="M26">
        <v>15</v>
      </c>
      <c r="N26">
        <v>1</v>
      </c>
      <c r="O26" t="s">
        <v>11</v>
      </c>
      <c r="P26">
        <v>2021</v>
      </c>
      <c r="Q26" t="s">
        <v>8</v>
      </c>
      <c r="R26">
        <v>4</v>
      </c>
      <c r="S26">
        <v>5</v>
      </c>
      <c r="T26">
        <v>20</v>
      </c>
      <c r="U26">
        <v>1</v>
      </c>
      <c r="V26" t="s">
        <v>11</v>
      </c>
      <c r="W26">
        <v>2021</v>
      </c>
      <c r="X26" t="s">
        <v>8</v>
      </c>
      <c r="Y26">
        <v>5</v>
      </c>
      <c r="Z26">
        <v>5</v>
      </c>
      <c r="AA26">
        <f t="shared" si="0"/>
        <v>25</v>
      </c>
      <c r="AB26">
        <v>1</v>
      </c>
      <c r="AC26" t="s">
        <v>11</v>
      </c>
      <c r="AD26">
        <v>2021</v>
      </c>
      <c r="AE26" t="s">
        <v>8</v>
      </c>
      <c r="AF26">
        <v>5</v>
      </c>
      <c r="AG26">
        <v>5</v>
      </c>
      <c r="AH26">
        <f t="shared" si="1"/>
        <v>30</v>
      </c>
      <c r="AI26">
        <v>1</v>
      </c>
      <c r="AJ26" t="s">
        <v>11</v>
      </c>
      <c r="AK26">
        <v>2021</v>
      </c>
      <c r="AL26" t="s">
        <v>8</v>
      </c>
      <c r="AM26">
        <v>5</v>
      </c>
      <c r="AN26">
        <v>5</v>
      </c>
      <c r="AO26">
        <f t="shared" si="2"/>
        <v>35</v>
      </c>
      <c r="AP26">
        <v>1</v>
      </c>
    </row>
    <row r="27" spans="1:42" x14ac:dyDescent="0.25">
      <c r="A27" t="s">
        <v>11</v>
      </c>
      <c r="B27">
        <v>2022</v>
      </c>
      <c r="C27" t="s">
        <v>7</v>
      </c>
      <c r="D27">
        <v>5</v>
      </c>
      <c r="E27">
        <v>5</v>
      </c>
      <c r="F27">
        <v>10</v>
      </c>
      <c r="G27">
        <v>1</v>
      </c>
      <c r="H27" t="s">
        <v>11</v>
      </c>
      <c r="I27">
        <v>2022</v>
      </c>
      <c r="J27" t="s">
        <v>7</v>
      </c>
      <c r="K27">
        <v>5</v>
      </c>
      <c r="L27">
        <v>5</v>
      </c>
      <c r="M27">
        <v>15</v>
      </c>
      <c r="N27">
        <v>1</v>
      </c>
      <c r="O27" t="s">
        <v>11</v>
      </c>
      <c r="P27">
        <v>2022</v>
      </c>
      <c r="Q27" t="s">
        <v>7</v>
      </c>
      <c r="R27">
        <v>5</v>
      </c>
      <c r="S27">
        <v>5</v>
      </c>
      <c r="T27">
        <v>20</v>
      </c>
      <c r="U27">
        <v>1</v>
      </c>
      <c r="V27" t="s">
        <v>11</v>
      </c>
      <c r="W27">
        <v>2022</v>
      </c>
      <c r="X27" t="s">
        <v>7</v>
      </c>
      <c r="Y27">
        <v>4</v>
      </c>
      <c r="Z27">
        <v>5</v>
      </c>
      <c r="AA27">
        <f t="shared" si="0"/>
        <v>25</v>
      </c>
      <c r="AB27">
        <v>1</v>
      </c>
      <c r="AC27" t="s">
        <v>11</v>
      </c>
      <c r="AD27">
        <v>2022</v>
      </c>
      <c r="AE27" t="s">
        <v>7</v>
      </c>
      <c r="AF27">
        <v>4</v>
      </c>
      <c r="AG27">
        <v>5</v>
      </c>
      <c r="AH27">
        <f t="shared" si="1"/>
        <v>30</v>
      </c>
      <c r="AI27">
        <v>1</v>
      </c>
      <c r="AJ27" t="s">
        <v>11</v>
      </c>
      <c r="AK27">
        <v>2022</v>
      </c>
      <c r="AL27" t="s">
        <v>7</v>
      </c>
      <c r="AM27">
        <v>5</v>
      </c>
      <c r="AN27">
        <v>5</v>
      </c>
      <c r="AO27">
        <f t="shared" si="2"/>
        <v>35</v>
      </c>
      <c r="AP27">
        <v>1</v>
      </c>
    </row>
    <row r="28" spans="1:42" x14ac:dyDescent="0.25">
      <c r="A28" t="s">
        <v>11</v>
      </c>
      <c r="B28">
        <v>2022</v>
      </c>
      <c r="C28" t="s">
        <v>8</v>
      </c>
      <c r="D28">
        <v>4</v>
      </c>
      <c r="E28">
        <v>5</v>
      </c>
      <c r="F28">
        <v>10</v>
      </c>
      <c r="G28">
        <v>1</v>
      </c>
      <c r="H28" t="s">
        <v>11</v>
      </c>
      <c r="I28">
        <v>2022</v>
      </c>
      <c r="J28" t="s">
        <v>8</v>
      </c>
      <c r="K28">
        <v>5</v>
      </c>
      <c r="L28">
        <v>5</v>
      </c>
      <c r="M28">
        <v>15</v>
      </c>
      <c r="N28">
        <v>1</v>
      </c>
      <c r="O28" t="s">
        <v>11</v>
      </c>
      <c r="P28">
        <v>2022</v>
      </c>
      <c r="Q28" t="s">
        <v>8</v>
      </c>
      <c r="R28">
        <v>5</v>
      </c>
      <c r="S28">
        <v>5</v>
      </c>
      <c r="T28">
        <v>20</v>
      </c>
      <c r="U28">
        <v>1</v>
      </c>
      <c r="V28" t="s">
        <v>11</v>
      </c>
      <c r="W28">
        <v>2022</v>
      </c>
      <c r="X28" t="s">
        <v>8</v>
      </c>
      <c r="Y28">
        <v>4</v>
      </c>
      <c r="Z28">
        <v>5</v>
      </c>
      <c r="AA28">
        <f t="shared" si="0"/>
        <v>25</v>
      </c>
      <c r="AB28">
        <v>1</v>
      </c>
      <c r="AC28" t="s">
        <v>11</v>
      </c>
      <c r="AD28">
        <v>2022</v>
      </c>
      <c r="AE28" t="s">
        <v>8</v>
      </c>
      <c r="AF28">
        <v>4</v>
      </c>
      <c r="AG28">
        <v>5</v>
      </c>
      <c r="AH28">
        <f t="shared" si="1"/>
        <v>30</v>
      </c>
      <c r="AI28">
        <v>1</v>
      </c>
      <c r="AJ28" t="s">
        <v>11</v>
      </c>
      <c r="AK28">
        <v>2022</v>
      </c>
      <c r="AL28" t="s">
        <v>8</v>
      </c>
      <c r="AM28">
        <v>4</v>
      </c>
      <c r="AN28">
        <v>5</v>
      </c>
      <c r="AO28">
        <f t="shared" si="2"/>
        <v>35</v>
      </c>
      <c r="AP28">
        <v>1</v>
      </c>
    </row>
    <row r="29" spans="1:42" x14ac:dyDescent="0.25">
      <c r="A29" t="s">
        <v>11</v>
      </c>
      <c r="B29">
        <v>2023</v>
      </c>
      <c r="C29" t="s">
        <v>7</v>
      </c>
      <c r="D29">
        <v>5</v>
      </c>
      <c r="E29">
        <v>8</v>
      </c>
      <c r="F29">
        <v>10</v>
      </c>
      <c r="G29">
        <v>0</v>
      </c>
      <c r="H29" t="s">
        <v>11</v>
      </c>
      <c r="I29">
        <v>2023</v>
      </c>
      <c r="J29" t="s">
        <v>7</v>
      </c>
      <c r="K29">
        <v>6</v>
      </c>
      <c r="L29">
        <v>8</v>
      </c>
      <c r="M29">
        <v>15</v>
      </c>
      <c r="N29">
        <v>0</v>
      </c>
      <c r="O29" t="s">
        <v>11</v>
      </c>
      <c r="P29">
        <v>2023</v>
      </c>
      <c r="Q29" t="s">
        <v>7</v>
      </c>
      <c r="R29">
        <v>6</v>
      </c>
      <c r="S29">
        <v>8</v>
      </c>
      <c r="T29">
        <v>20</v>
      </c>
      <c r="U29">
        <v>0</v>
      </c>
      <c r="V29" t="s">
        <v>11</v>
      </c>
      <c r="W29">
        <v>2023</v>
      </c>
      <c r="X29" t="s">
        <v>7</v>
      </c>
      <c r="Y29">
        <v>6</v>
      </c>
      <c r="Z29">
        <v>8</v>
      </c>
      <c r="AA29">
        <f t="shared" si="0"/>
        <v>25</v>
      </c>
      <c r="AB29">
        <v>0</v>
      </c>
      <c r="AC29" t="s">
        <v>11</v>
      </c>
      <c r="AD29">
        <v>2023</v>
      </c>
      <c r="AE29" t="s">
        <v>7</v>
      </c>
      <c r="AF29">
        <v>6</v>
      </c>
      <c r="AG29">
        <v>8</v>
      </c>
      <c r="AH29">
        <f t="shared" si="1"/>
        <v>30</v>
      </c>
      <c r="AI29">
        <v>0</v>
      </c>
      <c r="AJ29" t="s">
        <v>11</v>
      </c>
      <c r="AK29">
        <v>2023</v>
      </c>
      <c r="AL29" t="s">
        <v>7</v>
      </c>
      <c r="AM29">
        <v>6</v>
      </c>
      <c r="AN29">
        <v>8</v>
      </c>
      <c r="AO29">
        <f t="shared" si="2"/>
        <v>35</v>
      </c>
      <c r="AP29">
        <v>0</v>
      </c>
    </row>
    <row r="30" spans="1:42" x14ac:dyDescent="0.25">
      <c r="A30" t="s">
        <v>12</v>
      </c>
      <c r="B30">
        <v>2021</v>
      </c>
      <c r="C30" t="s">
        <v>8</v>
      </c>
      <c r="D30">
        <v>5</v>
      </c>
      <c r="E30">
        <v>12</v>
      </c>
      <c r="F30">
        <v>10</v>
      </c>
      <c r="G30">
        <v>1</v>
      </c>
      <c r="H30" t="s">
        <v>12</v>
      </c>
      <c r="I30">
        <v>2021</v>
      </c>
      <c r="J30" t="s">
        <v>8</v>
      </c>
      <c r="K30">
        <v>5</v>
      </c>
      <c r="L30">
        <v>12</v>
      </c>
      <c r="M30">
        <v>15</v>
      </c>
      <c r="N30">
        <v>1</v>
      </c>
      <c r="O30" t="s">
        <v>12</v>
      </c>
      <c r="P30">
        <v>2021</v>
      </c>
      <c r="Q30" t="s">
        <v>8</v>
      </c>
      <c r="R30">
        <v>5</v>
      </c>
      <c r="S30">
        <v>12</v>
      </c>
      <c r="T30">
        <v>20</v>
      </c>
      <c r="U30">
        <v>0</v>
      </c>
      <c r="V30" t="s">
        <v>12</v>
      </c>
      <c r="W30">
        <v>2021</v>
      </c>
      <c r="X30" t="s">
        <v>8</v>
      </c>
      <c r="Y30">
        <v>1</v>
      </c>
      <c r="Z30">
        <v>12</v>
      </c>
      <c r="AA30">
        <f t="shared" si="0"/>
        <v>25</v>
      </c>
      <c r="AB30">
        <v>0</v>
      </c>
      <c r="AC30" t="s">
        <v>12</v>
      </c>
      <c r="AD30">
        <v>2021</v>
      </c>
      <c r="AE30" t="s">
        <v>8</v>
      </c>
      <c r="AF30">
        <v>1</v>
      </c>
      <c r="AG30">
        <v>12</v>
      </c>
      <c r="AH30">
        <f t="shared" si="1"/>
        <v>30</v>
      </c>
      <c r="AI30">
        <v>0</v>
      </c>
      <c r="AJ30" t="s">
        <v>12</v>
      </c>
      <c r="AK30">
        <v>2021</v>
      </c>
      <c r="AL30" t="s">
        <v>8</v>
      </c>
      <c r="AM30">
        <v>1</v>
      </c>
      <c r="AN30">
        <v>12</v>
      </c>
      <c r="AO30">
        <f t="shared" si="2"/>
        <v>35</v>
      </c>
      <c r="AP30">
        <v>0</v>
      </c>
    </row>
    <row r="31" spans="1:42" x14ac:dyDescent="0.25">
      <c r="A31" t="s">
        <v>12</v>
      </c>
      <c r="B31">
        <v>2022</v>
      </c>
      <c r="C31" t="s">
        <v>7</v>
      </c>
      <c r="D31">
        <v>7</v>
      </c>
      <c r="E31">
        <v>12</v>
      </c>
      <c r="F31">
        <v>10</v>
      </c>
      <c r="G31">
        <v>1</v>
      </c>
      <c r="H31" t="s">
        <v>12</v>
      </c>
      <c r="I31">
        <v>2022</v>
      </c>
      <c r="J31" t="s">
        <v>7</v>
      </c>
      <c r="K31">
        <v>7</v>
      </c>
      <c r="L31">
        <v>12</v>
      </c>
      <c r="M31">
        <v>15</v>
      </c>
      <c r="N31">
        <v>1</v>
      </c>
      <c r="O31" t="s">
        <v>12</v>
      </c>
      <c r="P31">
        <v>2022</v>
      </c>
      <c r="Q31" t="s">
        <v>7</v>
      </c>
      <c r="R31">
        <v>7</v>
      </c>
      <c r="S31">
        <v>12</v>
      </c>
      <c r="T31">
        <v>20</v>
      </c>
      <c r="U31">
        <v>1</v>
      </c>
      <c r="V31" t="s">
        <v>12</v>
      </c>
      <c r="W31">
        <v>2022</v>
      </c>
      <c r="X31" t="s">
        <v>7</v>
      </c>
      <c r="Y31">
        <v>6</v>
      </c>
      <c r="Z31">
        <v>12</v>
      </c>
      <c r="AA31">
        <f t="shared" si="0"/>
        <v>25</v>
      </c>
      <c r="AB31">
        <v>0</v>
      </c>
      <c r="AC31" t="s">
        <v>12</v>
      </c>
      <c r="AD31">
        <v>2022</v>
      </c>
      <c r="AE31" t="s">
        <v>7</v>
      </c>
      <c r="AF31">
        <v>6</v>
      </c>
      <c r="AG31">
        <v>12</v>
      </c>
      <c r="AH31">
        <f t="shared" si="1"/>
        <v>30</v>
      </c>
      <c r="AI31">
        <v>0</v>
      </c>
      <c r="AJ31" t="s">
        <v>12</v>
      </c>
      <c r="AK31">
        <v>2022</v>
      </c>
      <c r="AL31" t="s">
        <v>7</v>
      </c>
      <c r="AM31">
        <v>5</v>
      </c>
      <c r="AN31">
        <v>12</v>
      </c>
      <c r="AO31">
        <f t="shared" si="2"/>
        <v>35</v>
      </c>
      <c r="AP31">
        <v>0</v>
      </c>
    </row>
    <row r="32" spans="1:42" x14ac:dyDescent="0.25">
      <c r="A32" t="s">
        <v>12</v>
      </c>
      <c r="B32">
        <v>2022</v>
      </c>
      <c r="C32" t="s">
        <v>8</v>
      </c>
      <c r="D32">
        <v>4</v>
      </c>
      <c r="E32">
        <v>12</v>
      </c>
      <c r="F32">
        <v>10</v>
      </c>
      <c r="G32">
        <v>0</v>
      </c>
      <c r="H32" t="s">
        <v>12</v>
      </c>
      <c r="I32">
        <v>2022</v>
      </c>
      <c r="J32" t="s">
        <v>8</v>
      </c>
      <c r="K32">
        <v>4</v>
      </c>
      <c r="L32">
        <v>12</v>
      </c>
      <c r="M32">
        <v>15</v>
      </c>
      <c r="N32">
        <v>0</v>
      </c>
      <c r="O32" t="s">
        <v>12</v>
      </c>
      <c r="P32">
        <v>2022</v>
      </c>
      <c r="Q32" t="s">
        <v>8</v>
      </c>
      <c r="R32">
        <v>4</v>
      </c>
      <c r="S32">
        <v>12</v>
      </c>
      <c r="T32">
        <v>20</v>
      </c>
      <c r="U32">
        <v>0</v>
      </c>
      <c r="V32" t="s">
        <v>12</v>
      </c>
      <c r="W32">
        <v>2022</v>
      </c>
      <c r="X32" t="s">
        <v>8</v>
      </c>
      <c r="Y32">
        <v>6</v>
      </c>
      <c r="Z32">
        <v>12</v>
      </c>
      <c r="AA32">
        <f t="shared" si="0"/>
        <v>25</v>
      </c>
      <c r="AB32">
        <v>0</v>
      </c>
      <c r="AC32" t="s">
        <v>12</v>
      </c>
      <c r="AD32">
        <v>2022</v>
      </c>
      <c r="AE32" t="s">
        <v>8</v>
      </c>
      <c r="AF32">
        <v>6</v>
      </c>
      <c r="AG32">
        <v>12</v>
      </c>
      <c r="AH32">
        <f t="shared" si="1"/>
        <v>30</v>
      </c>
      <c r="AI32">
        <v>0</v>
      </c>
      <c r="AJ32" t="s">
        <v>12</v>
      </c>
      <c r="AK32">
        <v>2022</v>
      </c>
      <c r="AL32" t="s">
        <v>8</v>
      </c>
      <c r="AM32">
        <v>6</v>
      </c>
      <c r="AN32">
        <v>12</v>
      </c>
      <c r="AO32">
        <f t="shared" si="2"/>
        <v>35</v>
      </c>
      <c r="AP32">
        <v>0</v>
      </c>
    </row>
    <row r="33" spans="1:59" x14ac:dyDescent="0.25">
      <c r="A33" t="s">
        <v>12</v>
      </c>
      <c r="B33">
        <v>2023</v>
      </c>
      <c r="C33" t="s">
        <v>7</v>
      </c>
      <c r="D33">
        <v>6</v>
      </c>
      <c r="E33">
        <v>12</v>
      </c>
      <c r="F33">
        <v>10</v>
      </c>
      <c r="G33">
        <v>1</v>
      </c>
      <c r="H33" t="s">
        <v>12</v>
      </c>
      <c r="I33">
        <v>2023</v>
      </c>
      <c r="J33" t="s">
        <v>7</v>
      </c>
      <c r="K33">
        <v>6</v>
      </c>
      <c r="L33">
        <v>12</v>
      </c>
      <c r="M33">
        <v>15</v>
      </c>
      <c r="N33">
        <v>1</v>
      </c>
      <c r="O33" t="s">
        <v>12</v>
      </c>
      <c r="P33">
        <v>2023</v>
      </c>
      <c r="Q33" t="s">
        <v>7</v>
      </c>
      <c r="R33">
        <v>6</v>
      </c>
      <c r="S33">
        <v>12</v>
      </c>
      <c r="T33">
        <v>20</v>
      </c>
      <c r="U33">
        <v>1</v>
      </c>
      <c r="V33" t="s">
        <v>12</v>
      </c>
      <c r="W33">
        <v>2023</v>
      </c>
      <c r="X33" t="s">
        <v>7</v>
      </c>
      <c r="Y33">
        <v>6</v>
      </c>
      <c r="Z33">
        <v>12</v>
      </c>
      <c r="AA33">
        <f t="shared" si="0"/>
        <v>25</v>
      </c>
      <c r="AB33">
        <v>1</v>
      </c>
      <c r="AC33" t="s">
        <v>12</v>
      </c>
      <c r="AD33">
        <v>2023</v>
      </c>
      <c r="AE33" t="s">
        <v>7</v>
      </c>
      <c r="AF33">
        <v>6</v>
      </c>
      <c r="AG33">
        <v>12</v>
      </c>
      <c r="AH33">
        <f t="shared" si="1"/>
        <v>30</v>
      </c>
      <c r="AI33">
        <v>1</v>
      </c>
      <c r="AJ33" t="s">
        <v>12</v>
      </c>
      <c r="AK33">
        <v>2023</v>
      </c>
      <c r="AL33" t="s">
        <v>7</v>
      </c>
      <c r="AM33">
        <v>6</v>
      </c>
      <c r="AN33">
        <v>12</v>
      </c>
      <c r="AO33">
        <f t="shared" si="2"/>
        <v>35</v>
      </c>
      <c r="AP33">
        <v>1</v>
      </c>
    </row>
    <row r="35" spans="1:59" x14ac:dyDescent="0.25">
      <c r="C35" t="s">
        <v>13</v>
      </c>
      <c r="D35">
        <f>SUM(D2:D33)</f>
        <v>132</v>
      </c>
      <c r="E35">
        <f>SUM(E2:E33)</f>
        <v>239</v>
      </c>
      <c r="F35">
        <f>D35/E35</f>
        <v>0.55230125523012552</v>
      </c>
      <c r="G35">
        <f>SUM(G2:G33)</f>
        <v>18</v>
      </c>
      <c r="H35">
        <f>COUNT(E2:E33)</f>
        <v>32</v>
      </c>
      <c r="J35" t="s">
        <v>13</v>
      </c>
      <c r="K35">
        <f>SUM(K2:K33)</f>
        <v>133</v>
      </c>
      <c r="L35">
        <f>SUM(L2:L33)</f>
        <v>239</v>
      </c>
      <c r="M35">
        <f>K35/L35</f>
        <v>0.55648535564853552</v>
      </c>
      <c r="N35">
        <f>SUM(N2:N33)</f>
        <v>18</v>
      </c>
      <c r="O35">
        <f>COUNT(L2:L33)</f>
        <v>32</v>
      </c>
      <c r="Q35" t="s">
        <v>13</v>
      </c>
      <c r="R35">
        <f>SUM(R2:R33)</f>
        <v>134</v>
      </c>
      <c r="S35">
        <f>SUM(S2:S33)</f>
        <v>239</v>
      </c>
      <c r="T35">
        <f>R35/S35</f>
        <v>0.56066945606694563</v>
      </c>
      <c r="U35">
        <f>SUM(U2:U33)</f>
        <v>18</v>
      </c>
      <c r="V35">
        <f>COUNT(S2:S33)</f>
        <v>32</v>
      </c>
      <c r="X35" t="s">
        <v>13</v>
      </c>
      <c r="Y35">
        <f>SUM(Y2:Y33)</f>
        <v>129</v>
      </c>
      <c r="Z35">
        <f>SUM(Z2:Z33)</f>
        <v>239</v>
      </c>
      <c r="AA35">
        <f>Y35/Z35</f>
        <v>0.53974895397489542</v>
      </c>
      <c r="AB35">
        <f>SUM(AB2:AB33)</f>
        <v>17</v>
      </c>
      <c r="AC35">
        <f>COUNT(Z2:Z33)</f>
        <v>32</v>
      </c>
      <c r="AE35" t="s">
        <v>13</v>
      </c>
      <c r="AF35">
        <f>SUM(AF2:AF33)</f>
        <v>128</v>
      </c>
      <c r="AG35">
        <f>SUM(AG2:AG33)</f>
        <v>239</v>
      </c>
      <c r="AH35">
        <f>AF35/AG35</f>
        <v>0.53556485355648531</v>
      </c>
      <c r="AI35">
        <f>SUM(AI2:AI33)</f>
        <v>16</v>
      </c>
      <c r="AJ35">
        <f>COUNT(AG2:AG33)</f>
        <v>32</v>
      </c>
      <c r="AL35" t="s">
        <v>13</v>
      </c>
      <c r="AM35">
        <f>SUM(AM2:AM33)</f>
        <v>121</v>
      </c>
      <c r="AN35">
        <f>SUM(AN2:AN33)</f>
        <v>239</v>
      </c>
      <c r="AO35">
        <f>AM35/AN35</f>
        <v>0.50627615062761511</v>
      </c>
      <c r="AP35">
        <f>SUM(AP2:AP33)</f>
        <v>15</v>
      </c>
      <c r="AQ35">
        <f>COUNT(AN2:AN33)</f>
        <v>32</v>
      </c>
    </row>
    <row r="36" spans="1:59" x14ac:dyDescent="0.25">
      <c r="C36" t="s">
        <v>17</v>
      </c>
      <c r="D36">
        <f>SUM(D2:D3,D11:D12,D19:D28)</f>
        <v>49</v>
      </c>
      <c r="E36">
        <f>SUM(E2:E3,E11:E12,E19:E28)</f>
        <v>67</v>
      </c>
      <c r="F36">
        <f t="shared" ref="F36" si="3">D36/E36</f>
        <v>0.73134328358208955</v>
      </c>
      <c r="G36">
        <f>SUM(G2:G3,G11:G12,G19:G28)</f>
        <v>10</v>
      </c>
      <c r="H36">
        <f>COUNT($L2:$L3,$L11:$L12,$L19:$L28)</f>
        <v>14</v>
      </c>
      <c r="J36" t="s">
        <v>17</v>
      </c>
      <c r="K36">
        <f>SUM(K2:K3,K11:K12,K19:K28)</f>
        <v>50</v>
      </c>
      <c r="L36">
        <f>SUM(L2:L3,L11:L12,L19:L28)</f>
        <v>67</v>
      </c>
      <c r="M36">
        <f t="shared" ref="M36:M38" si="4">K36/L36</f>
        <v>0.74626865671641796</v>
      </c>
      <c r="N36">
        <f>SUM(N2:N3,N11:N12,N19:N28)</f>
        <v>10</v>
      </c>
      <c r="O36">
        <f>COUNT($L2:$L3,$L11:$L12,$L19:$L28)</f>
        <v>14</v>
      </c>
      <c r="Q36" t="s">
        <v>17</v>
      </c>
      <c r="R36">
        <f>SUM(R2:R3,R11:R12,R19:R28)</f>
        <v>51</v>
      </c>
      <c r="S36">
        <f>SUM(S2:S3,S11:S12,S19:S28)</f>
        <v>67</v>
      </c>
      <c r="T36">
        <f t="shared" ref="T36:T38" si="5">R36/S36</f>
        <v>0.76119402985074625</v>
      </c>
      <c r="U36">
        <f>SUM(U2:U3,U11:U12,U19:U28)</f>
        <v>11</v>
      </c>
      <c r="V36">
        <f>COUNT($L2:$L3,$L11:$L12,$L19:$L28)</f>
        <v>14</v>
      </c>
      <c r="X36" t="s">
        <v>17</v>
      </c>
      <c r="Y36">
        <f>SUM(Y2:Y3,Y11:Y12,Y19:Y28)</f>
        <v>50</v>
      </c>
      <c r="Z36">
        <f>SUM(Z2:Z3,Z11:Z12,Z19:Z28)</f>
        <v>67</v>
      </c>
      <c r="AA36">
        <f t="shared" ref="AA36:AA38" si="6">Y36/Z36</f>
        <v>0.74626865671641796</v>
      </c>
      <c r="AB36">
        <f>SUM(AB2:AB3,AB11:AB12,AB19:AB28)</f>
        <v>11</v>
      </c>
      <c r="AC36">
        <f>COUNT($L2:$L3,$L11:$L12,$L19:$L28)</f>
        <v>14</v>
      </c>
      <c r="AE36" t="s">
        <v>17</v>
      </c>
      <c r="AF36">
        <f>SUM(AF2:AF3,AF11:AF12,AF19:AF28)</f>
        <v>50</v>
      </c>
      <c r="AG36">
        <f>SUM(AG2:AG3,AG11:AG12,AG19:AG28)</f>
        <v>67</v>
      </c>
      <c r="AH36">
        <f t="shared" ref="AH36:AH38" si="7">AF36/AG36</f>
        <v>0.74626865671641796</v>
      </c>
      <c r="AI36">
        <f>SUM(AI2:AI3,AI11:AI12,AI19:AI28)</f>
        <v>10</v>
      </c>
      <c r="AJ36">
        <f>COUNT($L2:$L3,$L11:$L12,$L19:$L28)</f>
        <v>14</v>
      </c>
      <c r="AL36" t="s">
        <v>17</v>
      </c>
      <c r="AM36">
        <f>SUM(AM2:AM3,AM11:AM12,AM19:AM28)</f>
        <v>48</v>
      </c>
      <c r="AN36">
        <f>SUM(AN2:AN3,AN11:AN12,AN19:AN28)</f>
        <v>67</v>
      </c>
      <c r="AO36">
        <f t="shared" ref="AO36:AO38" si="8">AM36/AN36</f>
        <v>0.71641791044776115</v>
      </c>
      <c r="AP36">
        <f>SUM(AP2:AP3,AP11:AP12,AP19:AP28)</f>
        <v>9</v>
      </c>
      <c r="AQ36">
        <f>COUNT($L2:$L3,$L11:$L12,$L19:$L28)</f>
        <v>14</v>
      </c>
    </row>
    <row r="37" spans="1:59" x14ac:dyDescent="0.25">
      <c r="C37" s="1" t="s">
        <v>18</v>
      </c>
      <c r="D37">
        <f>SUM(D4,D6,D8,D10,D13:D18,D29)</f>
        <v>47</v>
      </c>
      <c r="E37">
        <f>SUM(E4,E6,E8,E10,E13:E18,E29)</f>
        <v>88</v>
      </c>
      <c r="F37">
        <f>D37/E37</f>
        <v>0.53409090909090906</v>
      </c>
      <c r="G37">
        <f>SUM(G4,G6,G8,G10,G13:G18,G29)</f>
        <v>5</v>
      </c>
      <c r="H37">
        <f>COUNT(E4,E6,E8,E10,E13:E18,E29)</f>
        <v>11</v>
      </c>
      <c r="J37" s="1" t="s">
        <v>18</v>
      </c>
      <c r="K37">
        <f>SUM(K4,K6,K8,K10,K13:K18,K29)</f>
        <v>49</v>
      </c>
      <c r="L37">
        <f>SUM(L4,L6,L8,L10,L13:L18,L29)</f>
        <v>88</v>
      </c>
      <c r="M37">
        <f>K37/L37</f>
        <v>0.55681818181818177</v>
      </c>
      <c r="N37">
        <f>SUM(N4,N6,N8,N10,N13:N18,N29)</f>
        <v>5</v>
      </c>
      <c r="O37">
        <f>COUNT(L4,L6,L8,L10,L13:L18,L29)</f>
        <v>11</v>
      </c>
      <c r="Q37" s="1" t="s">
        <v>18</v>
      </c>
      <c r="R37">
        <f>SUM(R4,R6,R8,R10,R13:R18,R29)</f>
        <v>50</v>
      </c>
      <c r="S37">
        <f>SUM(S4,S6,S8,S10,S13:S18,S29)</f>
        <v>88</v>
      </c>
      <c r="T37">
        <f>R37/S37</f>
        <v>0.56818181818181823</v>
      </c>
      <c r="U37">
        <f>SUM(U4,U6,U8,U10,U13:U18,U29)</f>
        <v>5</v>
      </c>
      <c r="V37">
        <f>COUNT(S4,S6,S8,S10,S13:S18,S29)</f>
        <v>11</v>
      </c>
      <c r="X37" s="1" t="s">
        <v>18</v>
      </c>
      <c r="Y37">
        <f>SUM(Y4,Y6,Y8,Y10,Y13:Y18,Y29)</f>
        <v>49</v>
      </c>
      <c r="Z37">
        <f>SUM(Z4,Z6,Z8,Z10,Z13:Z18,Z29)</f>
        <v>88</v>
      </c>
      <c r="AA37">
        <f>Y37/Z37</f>
        <v>0.55681818181818177</v>
      </c>
      <c r="AB37">
        <f>SUM(AB4,AB6,AB8,AB10,AB13:AB18,AB29)</f>
        <v>5</v>
      </c>
      <c r="AC37">
        <f>COUNT(Z4,Z6,Z8,Z10,Z13:Z18,Z29)</f>
        <v>11</v>
      </c>
      <c r="AE37" s="1" t="s">
        <v>18</v>
      </c>
      <c r="AF37">
        <f>SUM(AF4,AF6,AF8,AF10,AF13:AF18,AF29)</f>
        <v>49</v>
      </c>
      <c r="AG37">
        <f>SUM(AG4,AG6,AG8,AG10,AG13:AG18,AG29)</f>
        <v>88</v>
      </c>
      <c r="AH37">
        <f>AF37/AG37</f>
        <v>0.55681818181818177</v>
      </c>
      <c r="AI37">
        <f>SUM(AI4,AI6,AI8,AI10,AI13:AI18,AI29)</f>
        <v>5</v>
      </c>
      <c r="AJ37">
        <f>COUNT(AG4,AG6,AG8,AG10,AG13:AG18,AG29)</f>
        <v>11</v>
      </c>
      <c r="AL37" s="1" t="s">
        <v>18</v>
      </c>
      <c r="AM37">
        <f>SUM(AM4,AM6,AM8,AM10,AM13:AM18,AM29)</f>
        <v>45</v>
      </c>
      <c r="AN37">
        <f>SUM(AN4,AN6,AN8,AN10,AN13:AN18,AN29)</f>
        <v>88</v>
      </c>
      <c r="AO37">
        <f>AM37/AN37</f>
        <v>0.51136363636363635</v>
      </c>
      <c r="AP37">
        <f>SUM(AP4,AP6,AP8,AP10,AP13:AP18,AP29)</f>
        <v>5</v>
      </c>
      <c r="AQ37">
        <f>COUNT(AN4,AN6,AN8,AN10,AN13:AN18,AN29)</f>
        <v>11</v>
      </c>
      <c r="AS37" s="1"/>
      <c r="AZ37" s="1"/>
      <c r="BG37" s="1"/>
    </row>
    <row r="38" spans="1:59" x14ac:dyDescent="0.25">
      <c r="C38" t="s">
        <v>19</v>
      </c>
      <c r="D38">
        <f>SUM(D5,D7, D9,D30:D33)</f>
        <v>36</v>
      </c>
      <c r="E38">
        <f>SUM(E5,E7,E9,E30:E33)</f>
        <v>84</v>
      </c>
      <c r="F38">
        <f t="shared" ref="F38" si="9">D38/E38</f>
        <v>0.42857142857142855</v>
      </c>
      <c r="G38">
        <f>SUM(G5,G7,G9,G30:G33)</f>
        <v>3</v>
      </c>
      <c r="H38">
        <f>COUNT(E5,E7,E9,E30:E33)</f>
        <v>7</v>
      </c>
      <c r="J38" t="s">
        <v>19</v>
      </c>
      <c r="K38">
        <f>SUM(K5,K7, K9,K30:K33)</f>
        <v>34</v>
      </c>
      <c r="L38">
        <f>SUM(L5,L7,L9,L30:L33)</f>
        <v>84</v>
      </c>
      <c r="M38">
        <f t="shared" si="4"/>
        <v>0.40476190476190477</v>
      </c>
      <c r="N38">
        <f>SUM(N5,N7,N9,N30:N33)</f>
        <v>3</v>
      </c>
      <c r="O38">
        <f>COUNT(L5,L7,L9,L30:L33)</f>
        <v>7</v>
      </c>
      <c r="Q38" t="s">
        <v>19</v>
      </c>
      <c r="R38">
        <f>SUM(R5,R7, R9,R30:R33)</f>
        <v>33</v>
      </c>
      <c r="S38">
        <f>SUM(S5,S7,S9,S30:S33)</f>
        <v>84</v>
      </c>
      <c r="T38">
        <f t="shared" si="5"/>
        <v>0.39285714285714285</v>
      </c>
      <c r="U38">
        <f>SUM(U5,U7,U9,U30:U33)</f>
        <v>2</v>
      </c>
      <c r="V38">
        <f>COUNT(S5,S7,S9,S30:S33)</f>
        <v>7</v>
      </c>
      <c r="X38" t="s">
        <v>19</v>
      </c>
      <c r="Y38">
        <f>SUM(Y5,Y7, Y9,Y30:Y33)</f>
        <v>30</v>
      </c>
      <c r="Z38">
        <f>SUM(Z5,Z7,Z9,Z30:Z33)</f>
        <v>84</v>
      </c>
      <c r="AA38">
        <f t="shared" si="6"/>
        <v>0.35714285714285715</v>
      </c>
      <c r="AB38">
        <f>SUM(AB5,AB7,AB9,AB30:AB33)</f>
        <v>1</v>
      </c>
      <c r="AC38">
        <f>COUNT(Z5,Z7,Z9,Z30:Z33)</f>
        <v>7</v>
      </c>
      <c r="AE38" t="s">
        <v>19</v>
      </c>
      <c r="AF38">
        <f>SUM(AF5,AF7, AF9,AF30:AF33)</f>
        <v>29</v>
      </c>
      <c r="AG38">
        <f>SUM(AG5,AG7,AG9,AG30:AG33)</f>
        <v>84</v>
      </c>
      <c r="AH38">
        <f t="shared" si="7"/>
        <v>0.34523809523809523</v>
      </c>
      <c r="AI38">
        <f>SUM(AI5,AI7,AI9,AI30:AI33)</f>
        <v>1</v>
      </c>
      <c r="AJ38">
        <f>COUNT(AG5,AG7,AG9,AG30:AG33)</f>
        <v>7</v>
      </c>
      <c r="AL38" t="s">
        <v>19</v>
      </c>
      <c r="AM38">
        <f>SUM(AM5,AM7, AM9,AM30:AM33)</f>
        <v>28</v>
      </c>
      <c r="AN38">
        <f>SUM(AN5,AN7,AN9,AN30:AN33)</f>
        <v>84</v>
      </c>
      <c r="AO38">
        <f t="shared" si="8"/>
        <v>0.33333333333333331</v>
      </c>
      <c r="AP38">
        <f>SUM(AP5,AP7,AP9,AP30:AP33)</f>
        <v>1</v>
      </c>
      <c r="AQ38">
        <f>COUNT(AN5,AN7,AN9,AN30:AN33)</f>
        <v>7</v>
      </c>
    </row>
    <row r="40" spans="1:59" x14ac:dyDescent="0.25">
      <c r="C40" t="s">
        <v>20</v>
      </c>
      <c r="D40">
        <f>SUM(D36:D37)</f>
        <v>96</v>
      </c>
      <c r="E40">
        <f>SUM(E36:E37)</f>
        <v>155</v>
      </c>
      <c r="F40">
        <f>D40/E40</f>
        <v>0.61935483870967745</v>
      </c>
      <c r="G40">
        <f>SUM(G36:G37)</f>
        <v>15</v>
      </c>
      <c r="H40">
        <f>SUM(H36:H37)</f>
        <v>25</v>
      </c>
      <c r="J40" t="s">
        <v>20</v>
      </c>
      <c r="K40">
        <f>SUM(K36:K37)</f>
        <v>99</v>
      </c>
      <c r="L40">
        <f>SUM(L36:L37)</f>
        <v>155</v>
      </c>
      <c r="M40">
        <f>K40/L40</f>
        <v>0.6387096774193548</v>
      </c>
      <c r="N40">
        <f>SUM(N36:N37)</f>
        <v>15</v>
      </c>
      <c r="O40">
        <f>SUM(O36:O37)</f>
        <v>25</v>
      </c>
      <c r="Q40" t="s">
        <v>20</v>
      </c>
      <c r="R40">
        <f>SUM(R36:R37)</f>
        <v>101</v>
      </c>
      <c r="S40">
        <f>SUM(S36:S37)</f>
        <v>155</v>
      </c>
      <c r="T40">
        <f>R40/S40</f>
        <v>0.65161290322580645</v>
      </c>
      <c r="U40">
        <f>SUM(U36:U37)</f>
        <v>16</v>
      </c>
      <c r="V40">
        <f>SUM(V36:V37)</f>
        <v>25</v>
      </c>
      <c r="X40" t="s">
        <v>20</v>
      </c>
      <c r="Y40">
        <f>SUM(Y36:Y37)</f>
        <v>99</v>
      </c>
      <c r="Z40">
        <f>SUM(Z36:Z37)</f>
        <v>155</v>
      </c>
      <c r="AA40">
        <f>Y40/Z40</f>
        <v>0.6387096774193548</v>
      </c>
      <c r="AB40">
        <f>SUM(AB36:AB37)</f>
        <v>16</v>
      </c>
      <c r="AC40">
        <f>SUM(AC36:AC37)</f>
        <v>25</v>
      </c>
      <c r="AE40" t="s">
        <v>20</v>
      </c>
      <c r="AF40">
        <f>SUM(AF36:AF37)</f>
        <v>99</v>
      </c>
      <c r="AG40">
        <f>SUM(AG36:AG37)</f>
        <v>155</v>
      </c>
      <c r="AH40">
        <f>AF40/AG40</f>
        <v>0.6387096774193548</v>
      </c>
      <c r="AI40">
        <f>SUM(AI36:AI37)</f>
        <v>15</v>
      </c>
      <c r="AJ40">
        <f>SUM(AJ36:AJ37)</f>
        <v>25</v>
      </c>
      <c r="AL40" t="s">
        <v>20</v>
      </c>
      <c r="AM40">
        <f>SUM(AM36:AM37)</f>
        <v>93</v>
      </c>
      <c r="AN40">
        <f>SUM(AN36:AN37)</f>
        <v>155</v>
      </c>
      <c r="AO40">
        <f>AM40/AN40</f>
        <v>0.6</v>
      </c>
      <c r="AP40">
        <f>SUM(AP36:AP37)</f>
        <v>14</v>
      </c>
      <c r="AQ40">
        <f>SUM(AQ36:AQ37)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8AB8-C532-4E3C-A0A8-2741636569A4}">
  <dimension ref="A1:E33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t="s">
        <v>6</v>
      </c>
      <c r="B2">
        <v>2019</v>
      </c>
      <c r="C2" t="s">
        <v>7</v>
      </c>
      <c r="D2" t="s">
        <v>25</v>
      </c>
    </row>
    <row r="3" spans="1:5" x14ac:dyDescent="0.25">
      <c r="A3" t="s">
        <v>6</v>
      </c>
      <c r="B3">
        <v>2019</v>
      </c>
      <c r="C3" t="s">
        <v>8</v>
      </c>
      <c r="D3" t="s">
        <v>25</v>
      </c>
    </row>
    <row r="4" spans="1:5" x14ac:dyDescent="0.25">
      <c r="A4" t="s">
        <v>6</v>
      </c>
      <c r="B4">
        <v>2020</v>
      </c>
      <c r="C4" t="s">
        <v>7</v>
      </c>
      <c r="D4" t="s">
        <v>26</v>
      </c>
    </row>
    <row r="5" spans="1:5" x14ac:dyDescent="0.25">
      <c r="A5" t="s">
        <v>6</v>
      </c>
      <c r="B5">
        <v>2020</v>
      </c>
      <c r="C5" t="s">
        <v>8</v>
      </c>
      <c r="D5" t="s">
        <v>23</v>
      </c>
    </row>
    <row r="6" spans="1:5" x14ac:dyDescent="0.25">
      <c r="A6" t="s">
        <v>6</v>
      </c>
      <c r="B6">
        <v>2021</v>
      </c>
      <c r="C6" t="s">
        <v>7</v>
      </c>
      <c r="D6" t="s">
        <v>26</v>
      </c>
    </row>
    <row r="7" spans="1:5" x14ac:dyDescent="0.25">
      <c r="A7" t="s">
        <v>6</v>
      </c>
      <c r="B7">
        <v>2021</v>
      </c>
      <c r="C7" t="s">
        <v>8</v>
      </c>
      <c r="D7" t="s">
        <v>27</v>
      </c>
    </row>
    <row r="8" spans="1:5" x14ac:dyDescent="0.25">
      <c r="A8" t="s">
        <v>6</v>
      </c>
      <c r="B8">
        <v>2022</v>
      </c>
      <c r="C8" t="s">
        <v>7</v>
      </c>
      <c r="D8" t="s">
        <v>28</v>
      </c>
    </row>
    <row r="9" spans="1:5" x14ac:dyDescent="0.25">
      <c r="A9" t="s">
        <v>6</v>
      </c>
      <c r="B9">
        <v>2022</v>
      </c>
      <c r="C9" t="s">
        <v>8</v>
      </c>
      <c r="D9" t="s">
        <v>26</v>
      </c>
    </row>
    <row r="10" spans="1:5" x14ac:dyDescent="0.25">
      <c r="A10" t="s">
        <v>6</v>
      </c>
      <c r="B10">
        <v>2023</v>
      </c>
      <c r="C10" t="s">
        <v>7</v>
      </c>
      <c r="D10" t="s">
        <v>26</v>
      </c>
    </row>
    <row r="11" spans="1:5" x14ac:dyDescent="0.25">
      <c r="A11" t="s">
        <v>9</v>
      </c>
      <c r="B11">
        <v>2019</v>
      </c>
      <c r="C11" t="s">
        <v>7</v>
      </c>
      <c r="D11" t="s">
        <v>29</v>
      </c>
    </row>
    <row r="12" spans="1:5" x14ac:dyDescent="0.25">
      <c r="A12" t="s">
        <v>9</v>
      </c>
      <c r="B12">
        <v>2019</v>
      </c>
      <c r="C12" t="s">
        <v>8</v>
      </c>
      <c r="D12" t="s">
        <v>29</v>
      </c>
    </row>
    <row r="13" spans="1:5" x14ac:dyDescent="0.25">
      <c r="A13" t="s">
        <v>9</v>
      </c>
      <c r="B13">
        <v>2020</v>
      </c>
      <c r="C13" t="s">
        <v>7</v>
      </c>
      <c r="D13" t="s">
        <v>29</v>
      </c>
    </row>
    <row r="14" spans="1:5" x14ac:dyDescent="0.25">
      <c r="A14" t="s">
        <v>9</v>
      </c>
      <c r="B14">
        <v>2020</v>
      </c>
      <c r="C14" t="s">
        <v>8</v>
      </c>
      <c r="D14" t="s">
        <v>29</v>
      </c>
    </row>
    <row r="15" spans="1:5" x14ac:dyDescent="0.25">
      <c r="A15" t="s">
        <v>9</v>
      </c>
      <c r="B15">
        <v>2021</v>
      </c>
      <c r="C15" t="s">
        <v>7</v>
      </c>
      <c r="D15" t="s">
        <v>30</v>
      </c>
    </row>
    <row r="16" spans="1:5" x14ac:dyDescent="0.25">
      <c r="A16" t="s">
        <v>9</v>
      </c>
      <c r="B16">
        <v>2021</v>
      </c>
      <c r="C16" t="s">
        <v>8</v>
      </c>
      <c r="D16" t="s">
        <v>30</v>
      </c>
    </row>
    <row r="17" spans="1:4" x14ac:dyDescent="0.25">
      <c r="A17" t="s">
        <v>9</v>
      </c>
      <c r="B17">
        <v>2022</v>
      </c>
      <c r="C17" t="s">
        <v>7</v>
      </c>
      <c r="D17" t="s">
        <v>29</v>
      </c>
    </row>
    <row r="18" spans="1:4" x14ac:dyDescent="0.25">
      <c r="A18" t="s">
        <v>9</v>
      </c>
      <c r="B18">
        <v>2022</v>
      </c>
      <c r="C18" t="s">
        <v>8</v>
      </c>
      <c r="D18" t="s">
        <v>32</v>
      </c>
    </row>
    <row r="19" spans="1:4" x14ac:dyDescent="0.25">
      <c r="A19" t="s">
        <v>9</v>
      </c>
      <c r="B19">
        <v>2023</v>
      </c>
      <c r="C19" t="s">
        <v>10</v>
      </c>
      <c r="D19" t="s">
        <v>29</v>
      </c>
    </row>
    <row r="20" spans="1:4" x14ac:dyDescent="0.25">
      <c r="A20" t="s">
        <v>9</v>
      </c>
      <c r="B20">
        <v>2023</v>
      </c>
      <c r="C20" t="s">
        <v>7</v>
      </c>
      <c r="D20" t="s">
        <v>30</v>
      </c>
    </row>
    <row r="21" spans="1:4" x14ac:dyDescent="0.25">
      <c r="A21" t="s">
        <v>11</v>
      </c>
      <c r="B21">
        <v>2019</v>
      </c>
      <c r="C21" t="s">
        <v>7</v>
      </c>
      <c r="D21" t="s">
        <v>44</v>
      </c>
    </row>
    <row r="22" spans="1:4" x14ac:dyDescent="0.25">
      <c r="A22" t="s">
        <v>11</v>
      </c>
      <c r="B22">
        <v>2019</v>
      </c>
      <c r="C22" t="s">
        <v>8</v>
      </c>
      <c r="D22" t="s">
        <v>44</v>
      </c>
    </row>
    <row r="23" spans="1:4" x14ac:dyDescent="0.25">
      <c r="A23" t="s">
        <v>11</v>
      </c>
      <c r="B23">
        <v>2020</v>
      </c>
      <c r="C23" t="s">
        <v>7</v>
      </c>
      <c r="D23" t="s">
        <v>34</v>
      </c>
    </row>
    <row r="24" spans="1:4" x14ac:dyDescent="0.25">
      <c r="A24" t="s">
        <v>11</v>
      </c>
      <c r="B24">
        <v>2020</v>
      </c>
      <c r="C24" t="s">
        <v>8</v>
      </c>
      <c r="D24" t="s">
        <v>45</v>
      </c>
    </row>
    <row r="25" spans="1:4" x14ac:dyDescent="0.25">
      <c r="A25" t="s">
        <v>11</v>
      </c>
      <c r="B25">
        <v>2021</v>
      </c>
      <c r="C25" t="s">
        <v>7</v>
      </c>
      <c r="D25" t="s">
        <v>46</v>
      </c>
    </row>
    <row r="26" spans="1:4" x14ac:dyDescent="0.25">
      <c r="A26" t="s">
        <v>11</v>
      </c>
      <c r="B26">
        <v>2021</v>
      </c>
      <c r="C26" t="s">
        <v>8</v>
      </c>
      <c r="D26" t="s">
        <v>46</v>
      </c>
    </row>
    <row r="27" spans="1:4" x14ac:dyDescent="0.25">
      <c r="A27" t="s">
        <v>11</v>
      </c>
      <c r="B27">
        <v>2022</v>
      </c>
      <c r="C27" t="s">
        <v>7</v>
      </c>
      <c r="D27" t="s">
        <v>34</v>
      </c>
    </row>
    <row r="28" spans="1:4" x14ac:dyDescent="0.25">
      <c r="A28" t="s">
        <v>11</v>
      </c>
      <c r="B28">
        <v>2022</v>
      </c>
      <c r="C28" t="s">
        <v>8</v>
      </c>
      <c r="D28" t="s">
        <v>33</v>
      </c>
    </row>
    <row r="29" spans="1:4" x14ac:dyDescent="0.25">
      <c r="A29" t="s">
        <v>11</v>
      </c>
      <c r="B29">
        <v>2023</v>
      </c>
      <c r="C29" t="s">
        <v>7</v>
      </c>
      <c r="D29" t="s">
        <v>33</v>
      </c>
    </row>
    <row r="30" spans="1:4" x14ac:dyDescent="0.25">
      <c r="A30" t="s">
        <v>12</v>
      </c>
      <c r="B30">
        <v>2021</v>
      </c>
      <c r="C30" t="s">
        <v>8</v>
      </c>
      <c r="D30" t="s">
        <v>35</v>
      </c>
    </row>
    <row r="31" spans="1:4" x14ac:dyDescent="0.25">
      <c r="A31" t="s">
        <v>12</v>
      </c>
      <c r="B31">
        <v>2022</v>
      </c>
      <c r="C31" t="s">
        <v>7</v>
      </c>
      <c r="D31" t="s">
        <v>39</v>
      </c>
    </row>
    <row r="32" spans="1:4" x14ac:dyDescent="0.25">
      <c r="A32" t="s">
        <v>12</v>
      </c>
      <c r="B32">
        <v>2022</v>
      </c>
      <c r="C32" t="s">
        <v>8</v>
      </c>
      <c r="D32" t="s">
        <v>42</v>
      </c>
    </row>
    <row r="33" spans="1:4" x14ac:dyDescent="0.25">
      <c r="A33" t="s">
        <v>12</v>
      </c>
      <c r="B33">
        <v>2023</v>
      </c>
      <c r="C33" t="s">
        <v>7</v>
      </c>
      <c r="D3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0DF2-6DCA-49AA-AE0E-CB3DE986C702}">
  <dimension ref="A1:H22"/>
  <sheetViews>
    <sheetView workbookViewId="0">
      <selection activeCell="J21" sqref="J21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1</v>
      </c>
      <c r="D1" t="s">
        <v>21</v>
      </c>
      <c r="E1" t="s">
        <v>15</v>
      </c>
      <c r="F1" t="s">
        <v>22</v>
      </c>
      <c r="G1" t="s">
        <v>40</v>
      </c>
      <c r="H1" t="s">
        <v>41</v>
      </c>
    </row>
    <row r="2" spans="1:8" x14ac:dyDescent="0.25">
      <c r="A2" t="s">
        <v>6</v>
      </c>
      <c r="B2">
        <v>2020</v>
      </c>
      <c r="C2" t="s">
        <v>8</v>
      </c>
      <c r="D2" t="s">
        <v>23</v>
      </c>
      <c r="E2" t="s">
        <v>24</v>
      </c>
      <c r="F2">
        <v>1</v>
      </c>
      <c r="G2">
        <v>3</v>
      </c>
      <c r="H2">
        <v>2</v>
      </c>
    </row>
    <row r="3" spans="1:8" x14ac:dyDescent="0.25">
      <c r="A3" t="s">
        <v>6</v>
      </c>
      <c r="B3">
        <v>2021</v>
      </c>
      <c r="C3" t="s">
        <v>7</v>
      </c>
      <c r="D3" t="s">
        <v>25</v>
      </c>
      <c r="E3" t="s">
        <v>26</v>
      </c>
      <c r="F3">
        <v>0</v>
      </c>
      <c r="G3">
        <v>2</v>
      </c>
      <c r="H3">
        <v>3</v>
      </c>
    </row>
    <row r="4" spans="1:8" x14ac:dyDescent="0.25">
      <c r="A4" t="s">
        <v>6</v>
      </c>
      <c r="B4">
        <v>2021</v>
      </c>
      <c r="C4" t="s">
        <v>7</v>
      </c>
      <c r="D4" t="s">
        <v>23</v>
      </c>
      <c r="E4" t="s">
        <v>25</v>
      </c>
      <c r="F4">
        <v>0</v>
      </c>
      <c r="G4">
        <v>1</v>
      </c>
      <c r="H4">
        <v>3</v>
      </c>
    </row>
    <row r="5" spans="1:8" x14ac:dyDescent="0.25">
      <c r="A5" t="s">
        <v>6</v>
      </c>
      <c r="B5">
        <v>2021</v>
      </c>
      <c r="C5" t="s">
        <v>8</v>
      </c>
      <c r="D5" s="1" t="s">
        <v>27</v>
      </c>
      <c r="E5" t="s">
        <v>25</v>
      </c>
      <c r="F5">
        <v>1</v>
      </c>
      <c r="G5">
        <v>3</v>
      </c>
      <c r="H5">
        <v>0</v>
      </c>
    </row>
    <row r="6" spans="1:8" x14ac:dyDescent="0.25">
      <c r="A6" t="s">
        <v>6</v>
      </c>
      <c r="B6">
        <v>2022</v>
      </c>
      <c r="C6" t="s">
        <v>7</v>
      </c>
      <c r="D6" t="s">
        <v>28</v>
      </c>
      <c r="E6" t="s">
        <v>25</v>
      </c>
      <c r="F6">
        <v>1</v>
      </c>
      <c r="G6">
        <v>3</v>
      </c>
      <c r="H6">
        <v>0</v>
      </c>
    </row>
    <row r="7" spans="1:8" x14ac:dyDescent="0.25">
      <c r="A7" t="s">
        <v>6</v>
      </c>
      <c r="B7">
        <v>2022</v>
      </c>
      <c r="C7" t="s">
        <v>8</v>
      </c>
      <c r="D7" t="s">
        <v>27</v>
      </c>
      <c r="E7" t="s">
        <v>26</v>
      </c>
      <c r="F7">
        <v>0</v>
      </c>
      <c r="G7">
        <v>0</v>
      </c>
      <c r="H7">
        <v>3</v>
      </c>
    </row>
    <row r="8" spans="1:8" x14ac:dyDescent="0.25">
      <c r="A8" t="s">
        <v>9</v>
      </c>
      <c r="B8">
        <v>2020</v>
      </c>
      <c r="C8" t="s">
        <v>7</v>
      </c>
      <c r="D8" t="s">
        <v>29</v>
      </c>
      <c r="E8" t="s">
        <v>30</v>
      </c>
      <c r="F8">
        <v>1</v>
      </c>
      <c r="G8">
        <v>3</v>
      </c>
      <c r="H8">
        <v>1</v>
      </c>
    </row>
    <row r="9" spans="1:8" x14ac:dyDescent="0.25">
      <c r="A9" t="s">
        <v>9</v>
      </c>
      <c r="B9">
        <v>2020</v>
      </c>
      <c r="C9" t="s">
        <v>8</v>
      </c>
      <c r="D9" t="s">
        <v>29</v>
      </c>
      <c r="E9" t="s">
        <v>31</v>
      </c>
      <c r="F9">
        <v>1</v>
      </c>
      <c r="G9">
        <v>3</v>
      </c>
      <c r="H9">
        <v>0</v>
      </c>
    </row>
    <row r="10" spans="1:8" x14ac:dyDescent="0.25">
      <c r="A10" t="s">
        <v>9</v>
      </c>
      <c r="B10">
        <v>2021</v>
      </c>
      <c r="C10" t="s">
        <v>7</v>
      </c>
      <c r="D10" t="s">
        <v>32</v>
      </c>
      <c r="E10" t="s">
        <v>30</v>
      </c>
      <c r="F10">
        <v>0</v>
      </c>
      <c r="G10">
        <v>2</v>
      </c>
      <c r="H10">
        <v>3</v>
      </c>
    </row>
    <row r="11" spans="1:8" x14ac:dyDescent="0.25">
      <c r="A11" t="s">
        <v>9</v>
      </c>
      <c r="B11">
        <v>2022</v>
      </c>
      <c r="C11" t="s">
        <v>7</v>
      </c>
      <c r="D11" t="s">
        <v>29</v>
      </c>
      <c r="E11" t="s">
        <v>31</v>
      </c>
      <c r="F11">
        <v>1</v>
      </c>
      <c r="G11">
        <v>3</v>
      </c>
      <c r="H11">
        <v>0</v>
      </c>
    </row>
    <row r="12" spans="1:8" x14ac:dyDescent="0.25">
      <c r="A12" t="s">
        <v>9</v>
      </c>
      <c r="B12">
        <v>2022</v>
      </c>
      <c r="C12" t="s">
        <v>8</v>
      </c>
      <c r="D12" t="s">
        <v>32</v>
      </c>
      <c r="E12" t="s">
        <v>29</v>
      </c>
      <c r="F12">
        <v>1</v>
      </c>
      <c r="G12">
        <v>3</v>
      </c>
      <c r="H12">
        <v>0</v>
      </c>
    </row>
    <row r="13" spans="1:8" x14ac:dyDescent="0.25">
      <c r="A13" t="s">
        <v>11</v>
      </c>
      <c r="B13">
        <v>2023</v>
      </c>
      <c r="C13" t="s">
        <v>7</v>
      </c>
      <c r="D13" t="s">
        <v>33</v>
      </c>
      <c r="E13" t="s">
        <v>34</v>
      </c>
      <c r="F13">
        <v>1</v>
      </c>
      <c r="G13">
        <v>3</v>
      </c>
      <c r="H13">
        <v>1</v>
      </c>
    </row>
    <row r="14" spans="1:8" x14ac:dyDescent="0.25">
      <c r="A14" t="s">
        <v>12</v>
      </c>
      <c r="B14">
        <v>2021</v>
      </c>
      <c r="C14" t="s">
        <v>8</v>
      </c>
      <c r="D14" t="s">
        <v>35</v>
      </c>
      <c r="E14" t="s">
        <v>36</v>
      </c>
      <c r="F14">
        <v>1</v>
      </c>
      <c r="G14">
        <v>3</v>
      </c>
      <c r="H14">
        <v>0</v>
      </c>
    </row>
    <row r="15" spans="1:8" x14ac:dyDescent="0.25">
      <c r="A15" t="s">
        <v>12</v>
      </c>
      <c r="B15">
        <v>2022</v>
      </c>
      <c r="C15" t="s">
        <v>7</v>
      </c>
      <c r="D15" t="s">
        <v>37</v>
      </c>
      <c r="E15" t="s">
        <v>38</v>
      </c>
      <c r="F15">
        <v>0</v>
      </c>
      <c r="G15">
        <v>1</v>
      </c>
      <c r="H15">
        <v>3</v>
      </c>
    </row>
    <row r="16" spans="1:8" x14ac:dyDescent="0.25">
      <c r="A16" t="s">
        <v>12</v>
      </c>
      <c r="B16">
        <v>2022</v>
      </c>
      <c r="C16" t="s">
        <v>7</v>
      </c>
      <c r="D16" t="s">
        <v>38</v>
      </c>
      <c r="E16" t="s">
        <v>39</v>
      </c>
      <c r="F16">
        <v>0</v>
      </c>
      <c r="G16">
        <v>2</v>
      </c>
      <c r="H16">
        <v>3</v>
      </c>
    </row>
    <row r="17" spans="1:8" x14ac:dyDescent="0.25">
      <c r="A17" t="s">
        <v>12</v>
      </c>
      <c r="B17">
        <v>2022</v>
      </c>
      <c r="C17" t="s">
        <v>8</v>
      </c>
      <c r="D17" t="s">
        <v>35</v>
      </c>
      <c r="E17" t="s">
        <v>38</v>
      </c>
      <c r="F17">
        <v>0</v>
      </c>
      <c r="G17">
        <v>0</v>
      </c>
      <c r="H17">
        <v>3</v>
      </c>
    </row>
    <row r="18" spans="1:8" x14ac:dyDescent="0.25">
      <c r="A18" t="s">
        <v>12</v>
      </c>
      <c r="B18">
        <v>2022</v>
      </c>
      <c r="C18" t="s">
        <v>8</v>
      </c>
      <c r="D18" t="s">
        <v>38</v>
      </c>
      <c r="E18" t="s">
        <v>42</v>
      </c>
      <c r="F18">
        <v>0</v>
      </c>
      <c r="G18">
        <v>2</v>
      </c>
      <c r="H18">
        <v>3</v>
      </c>
    </row>
    <row r="19" spans="1:8" x14ac:dyDescent="0.25">
      <c r="A19" t="s">
        <v>12</v>
      </c>
      <c r="B19">
        <v>2023</v>
      </c>
      <c r="C19" t="s">
        <v>7</v>
      </c>
      <c r="D19" t="s">
        <v>43</v>
      </c>
      <c r="E19" t="s">
        <v>42</v>
      </c>
      <c r="F19">
        <v>0</v>
      </c>
      <c r="G19">
        <v>1</v>
      </c>
      <c r="H19">
        <v>3</v>
      </c>
    </row>
    <row r="20" spans="1:8" x14ac:dyDescent="0.25">
      <c r="G20">
        <f>SUM(G2:G19)</f>
        <v>38</v>
      </c>
      <c r="H20">
        <f>SUM(H2:H19)</f>
        <v>31</v>
      </c>
    </row>
    <row r="22" spans="1:8" x14ac:dyDescent="0.25">
      <c r="G22">
        <f>SUM(G2:G13)</f>
        <v>29</v>
      </c>
      <c r="H22">
        <f>SUM(H2:H13)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</vt:lpstr>
      <vt:lpstr>Traditional</vt:lpstr>
      <vt:lpstr>Split Notes</vt:lpstr>
      <vt:lpstr>Rematches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2023-08-14T19:06:35Z</dcterms:created>
  <dcterms:modified xsi:type="dcterms:W3CDTF">2023-08-26T02:44:53Z</dcterms:modified>
</cp:coreProperties>
</file>