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w\Documents\WashU\2022-2023\Spring Semester\Math 401\OE Match Data\"/>
    </mc:Choice>
  </mc:AlternateContent>
  <xr:revisionPtr revIDLastSave="0" documentId="13_ncr:1_{986B7A9A-A278-4664-B257-FAE07E55E6CC}" xr6:coauthVersionLast="47" xr6:coauthVersionMax="47" xr10:uidLastSave="{00000000-0000-0000-0000-000000000000}"/>
  <bookViews>
    <workbookView xWindow="-120" yWindow="-120" windowWidth="29040" windowHeight="17550" xr2:uid="{DDBFB9A4-85C8-44F6-BF8A-732B643FC57D}"/>
  </bookViews>
  <sheets>
    <sheet name="Modified" sheetId="1" r:id="rId1"/>
    <sheet name="Traditional" sheetId="2" r:id="rId2"/>
    <sheet name="Split Notes" sheetId="3" r:id="rId3"/>
    <sheet name="Rematches" sheetId="4" r:id="rId4"/>
    <sheet name="ELO Distribution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40" i="1" l="1"/>
  <c r="AN38" i="1"/>
  <c r="AN37" i="1"/>
  <c r="AN36" i="1"/>
  <c r="AN35" i="1"/>
  <c r="B24" i="5"/>
  <c r="E24" i="5"/>
  <c r="D24" i="5"/>
  <c r="G24" i="5"/>
  <c r="F24" i="5"/>
  <c r="I24" i="5"/>
  <c r="H24" i="5"/>
  <c r="C24" i="5"/>
  <c r="H22" i="4"/>
  <c r="G22" i="4"/>
  <c r="H20" i="4"/>
  <c r="G20" i="4"/>
  <c r="AR38" i="2"/>
  <c r="AJ38" i="2"/>
  <c r="AB38" i="2"/>
  <c r="T38" i="2"/>
  <c r="L38" i="2"/>
  <c r="D38" i="2"/>
  <c r="AR38" i="1"/>
  <c r="AJ38" i="1"/>
  <c r="AL38" i="1" s="1"/>
  <c r="AB38" i="1"/>
  <c r="T38" i="1"/>
  <c r="D38" i="1"/>
  <c r="L38" i="1"/>
  <c r="L37" i="1"/>
  <c r="L36" i="1"/>
  <c r="L35" i="1"/>
  <c r="T37" i="1"/>
  <c r="V37" i="1" s="1"/>
  <c r="AU38" i="1"/>
  <c r="AM38" i="1"/>
  <c r="AE38" i="1"/>
  <c r="W38" i="1"/>
  <c r="G38" i="1"/>
  <c r="AU38" i="2"/>
  <c r="AM38" i="2"/>
  <c r="AE38" i="2"/>
  <c r="W38" i="2"/>
  <c r="G38" i="2"/>
  <c r="O38" i="2"/>
  <c r="W36" i="2"/>
  <c r="O38" i="1"/>
  <c r="P38" i="1"/>
  <c r="AS37" i="2"/>
  <c r="AK37" i="2"/>
  <c r="AC37" i="2"/>
  <c r="U37" i="2"/>
  <c r="M37" i="2"/>
  <c r="E37" i="2"/>
  <c r="AS37" i="1"/>
  <c r="AK37" i="1"/>
  <c r="AC37" i="1"/>
  <c r="M37" i="1"/>
  <c r="N37" i="1" s="1"/>
  <c r="E37" i="1"/>
  <c r="U37" i="1"/>
  <c r="X37" i="1"/>
  <c r="H35" i="2"/>
  <c r="P35" i="2"/>
  <c r="AV38" i="1"/>
  <c r="AS38" i="1"/>
  <c r="AK38" i="1"/>
  <c r="AF38" i="1"/>
  <c r="AC38" i="1"/>
  <c r="AD38" i="1" s="1"/>
  <c r="X38" i="1"/>
  <c r="U38" i="1"/>
  <c r="M38" i="1"/>
  <c r="H38" i="1"/>
  <c r="E38" i="1"/>
  <c r="AV37" i="1"/>
  <c r="AU37" i="1"/>
  <c r="AR37" i="1"/>
  <c r="AT37" i="1" s="1"/>
  <c r="AM37" i="1"/>
  <c r="AJ37" i="1"/>
  <c r="AL37" i="1" s="1"/>
  <c r="AF37" i="1"/>
  <c r="AE37" i="1"/>
  <c r="AB37" i="1"/>
  <c r="W37" i="1"/>
  <c r="P37" i="1"/>
  <c r="O37" i="1"/>
  <c r="H37" i="1"/>
  <c r="G37" i="1"/>
  <c r="D37" i="1"/>
  <c r="F37" i="1" s="1"/>
  <c r="AV36" i="1"/>
  <c r="AU36" i="1"/>
  <c r="AS36" i="1"/>
  <c r="AS40" i="1" s="1"/>
  <c r="AR36" i="1"/>
  <c r="AM36" i="1"/>
  <c r="AM40" i="1" s="1"/>
  <c r="AK36" i="1"/>
  <c r="AJ36" i="1"/>
  <c r="AF36" i="1"/>
  <c r="AF40" i="1" s="1"/>
  <c r="AE36" i="1"/>
  <c r="AC36" i="1"/>
  <c r="AB36" i="1"/>
  <c r="X36" i="1"/>
  <c r="W36" i="1"/>
  <c r="U36" i="1"/>
  <c r="T36" i="1"/>
  <c r="P36" i="1"/>
  <c r="P40" i="1" s="1"/>
  <c r="O36" i="1"/>
  <c r="M36" i="1"/>
  <c r="H36" i="1"/>
  <c r="G36" i="1"/>
  <c r="E36" i="1"/>
  <c r="D36" i="1"/>
  <c r="AV35" i="1"/>
  <c r="AU35" i="1"/>
  <c r="AS35" i="1"/>
  <c r="AR35" i="1"/>
  <c r="AM35" i="1"/>
  <c r="AK35" i="1"/>
  <c r="AJ35" i="1"/>
  <c r="AF35" i="1"/>
  <c r="AE35" i="1"/>
  <c r="AC35" i="1"/>
  <c r="AB35" i="1"/>
  <c r="AD35" i="1" s="1"/>
  <c r="X35" i="1"/>
  <c r="W35" i="1"/>
  <c r="U35" i="1"/>
  <c r="T35" i="1"/>
  <c r="V35" i="1" s="1"/>
  <c r="P35" i="1"/>
  <c r="O35" i="1"/>
  <c r="M35" i="1"/>
  <c r="H35" i="1"/>
  <c r="G35" i="1"/>
  <c r="E35" i="1"/>
  <c r="D35" i="1"/>
  <c r="AV38" i="2"/>
  <c r="AV37" i="2"/>
  <c r="AV36" i="2"/>
  <c r="AV35" i="2"/>
  <c r="AN38" i="2"/>
  <c r="AN37" i="2"/>
  <c r="AN36" i="2"/>
  <c r="AN35" i="2"/>
  <c r="AF38" i="2"/>
  <c r="AF37" i="2"/>
  <c r="AF40" i="2" s="1"/>
  <c r="AF36" i="2"/>
  <c r="AF35" i="2"/>
  <c r="X38" i="2"/>
  <c r="X37" i="2"/>
  <c r="X40" i="2" s="1"/>
  <c r="X36" i="2"/>
  <c r="X35" i="2"/>
  <c r="H38" i="2"/>
  <c r="H37" i="2"/>
  <c r="H36" i="2"/>
  <c r="E38" i="2"/>
  <c r="F38" i="2"/>
  <c r="G37" i="2"/>
  <c r="D37" i="2"/>
  <c r="G36" i="2"/>
  <c r="E36" i="2"/>
  <c r="D36" i="2"/>
  <c r="G35" i="2"/>
  <c r="E35" i="2"/>
  <c r="D35" i="2"/>
  <c r="F35" i="2" s="1"/>
  <c r="P37" i="2"/>
  <c r="P36" i="2"/>
  <c r="P38" i="2"/>
  <c r="M36" i="2"/>
  <c r="AS38" i="2"/>
  <c r="AU37" i="2"/>
  <c r="AR37" i="2"/>
  <c r="AU36" i="2"/>
  <c r="AS36" i="2"/>
  <c r="AR36" i="2"/>
  <c r="AU35" i="2"/>
  <c r="AS35" i="2"/>
  <c r="AR35" i="2"/>
  <c r="AK38" i="2"/>
  <c r="AM37" i="2"/>
  <c r="AJ37" i="2"/>
  <c r="AM36" i="2"/>
  <c r="AK36" i="2"/>
  <c r="AJ36" i="2"/>
  <c r="AM35" i="2"/>
  <c r="AK35" i="2"/>
  <c r="AJ35" i="2"/>
  <c r="AC38" i="2"/>
  <c r="AE37" i="2"/>
  <c r="AB37" i="2"/>
  <c r="AE36" i="2"/>
  <c r="AC36" i="2"/>
  <c r="AB36" i="2"/>
  <c r="AE35" i="2"/>
  <c r="AC35" i="2"/>
  <c r="AB35" i="2"/>
  <c r="U38" i="2"/>
  <c r="W37" i="2"/>
  <c r="T37" i="2"/>
  <c r="U36" i="2"/>
  <c r="T36" i="2"/>
  <c r="W35" i="2"/>
  <c r="U35" i="2"/>
  <c r="T35" i="2"/>
  <c r="M38" i="2"/>
  <c r="O37" i="2"/>
  <c r="L37" i="2"/>
  <c r="O36" i="2"/>
  <c r="L36" i="2"/>
  <c r="O35" i="2"/>
  <c r="M35" i="2"/>
  <c r="L35" i="2"/>
  <c r="AD33" i="2"/>
  <c r="AL33" i="2" s="1"/>
  <c r="AT33" i="2" s="1"/>
  <c r="AD32" i="2"/>
  <c r="AL32" i="2" s="1"/>
  <c r="AT32" i="2" s="1"/>
  <c r="AD31" i="2"/>
  <c r="AL31" i="2" s="1"/>
  <c r="AT31" i="2" s="1"/>
  <c r="AD30" i="2"/>
  <c r="AL30" i="2" s="1"/>
  <c r="AT30" i="2" s="1"/>
  <c r="AD29" i="2"/>
  <c r="AL29" i="2" s="1"/>
  <c r="AT29" i="2" s="1"/>
  <c r="AD28" i="2"/>
  <c r="AL28" i="2" s="1"/>
  <c r="AT28" i="2" s="1"/>
  <c r="AD27" i="2"/>
  <c r="AL27" i="2" s="1"/>
  <c r="AT27" i="2" s="1"/>
  <c r="AD26" i="2"/>
  <c r="AL26" i="2" s="1"/>
  <c r="AT26" i="2" s="1"/>
  <c r="AD25" i="2"/>
  <c r="AL25" i="2" s="1"/>
  <c r="AT25" i="2" s="1"/>
  <c r="AD24" i="2"/>
  <c r="AL24" i="2" s="1"/>
  <c r="AT24" i="2" s="1"/>
  <c r="AD23" i="2"/>
  <c r="AL23" i="2" s="1"/>
  <c r="AT23" i="2" s="1"/>
  <c r="AD22" i="2"/>
  <c r="AL22" i="2" s="1"/>
  <c r="AT22" i="2" s="1"/>
  <c r="AD21" i="2"/>
  <c r="AL21" i="2" s="1"/>
  <c r="AT21" i="2" s="1"/>
  <c r="AD20" i="2"/>
  <c r="AL20" i="2" s="1"/>
  <c r="AT20" i="2" s="1"/>
  <c r="AD19" i="2"/>
  <c r="AL19" i="2" s="1"/>
  <c r="AT19" i="2" s="1"/>
  <c r="AD18" i="2"/>
  <c r="AL18" i="2" s="1"/>
  <c r="AT18" i="2" s="1"/>
  <c r="AD17" i="2"/>
  <c r="AL17" i="2" s="1"/>
  <c r="AT17" i="2" s="1"/>
  <c r="AD16" i="2"/>
  <c r="AL16" i="2" s="1"/>
  <c r="AT16" i="2" s="1"/>
  <c r="AD15" i="2"/>
  <c r="AL15" i="2" s="1"/>
  <c r="AT15" i="2" s="1"/>
  <c r="AD14" i="2"/>
  <c r="AL14" i="2" s="1"/>
  <c r="AT14" i="2" s="1"/>
  <c r="AD13" i="2"/>
  <c r="AL13" i="2" s="1"/>
  <c r="AT13" i="2" s="1"/>
  <c r="AD12" i="2"/>
  <c r="AL12" i="2" s="1"/>
  <c r="AT12" i="2" s="1"/>
  <c r="AD11" i="2"/>
  <c r="AL11" i="2" s="1"/>
  <c r="AT11" i="2" s="1"/>
  <c r="AD10" i="2"/>
  <c r="AL10" i="2" s="1"/>
  <c r="AT10" i="2" s="1"/>
  <c r="AD9" i="2"/>
  <c r="AL9" i="2" s="1"/>
  <c r="AT9" i="2" s="1"/>
  <c r="AD8" i="2"/>
  <c r="AL8" i="2" s="1"/>
  <c r="AT8" i="2" s="1"/>
  <c r="AD7" i="2"/>
  <c r="AL7" i="2" s="1"/>
  <c r="AT7" i="2" s="1"/>
  <c r="AD6" i="2"/>
  <c r="AL6" i="2" s="1"/>
  <c r="AT6" i="2" s="1"/>
  <c r="AD5" i="2"/>
  <c r="AL5" i="2" s="1"/>
  <c r="AT5" i="2" s="1"/>
  <c r="AD4" i="2"/>
  <c r="AL4" i="2" s="1"/>
  <c r="AT4" i="2" s="1"/>
  <c r="AD3" i="2"/>
  <c r="AL3" i="2" s="1"/>
  <c r="AT3" i="2" s="1"/>
  <c r="AD2" i="2"/>
  <c r="AL2" i="2" s="1"/>
  <c r="AT2" i="2" s="1"/>
  <c r="AD3" i="1"/>
  <c r="AL3" i="1" s="1"/>
  <c r="AT3" i="1" s="1"/>
  <c r="AD4" i="1"/>
  <c r="AL4" i="1" s="1"/>
  <c r="AT4" i="1" s="1"/>
  <c r="AD5" i="1"/>
  <c r="AL5" i="1" s="1"/>
  <c r="AT5" i="1" s="1"/>
  <c r="AD6" i="1"/>
  <c r="AL6" i="1" s="1"/>
  <c r="AT6" i="1" s="1"/>
  <c r="AD7" i="1"/>
  <c r="AL7" i="1" s="1"/>
  <c r="AT7" i="1" s="1"/>
  <c r="AD8" i="1"/>
  <c r="AL8" i="1" s="1"/>
  <c r="AT8" i="1" s="1"/>
  <c r="AD9" i="1"/>
  <c r="AL9" i="1" s="1"/>
  <c r="AT9" i="1" s="1"/>
  <c r="AD10" i="1"/>
  <c r="AL10" i="1" s="1"/>
  <c r="AT10" i="1" s="1"/>
  <c r="AD11" i="1"/>
  <c r="AL11" i="1" s="1"/>
  <c r="AT11" i="1" s="1"/>
  <c r="AD12" i="1"/>
  <c r="AL12" i="1" s="1"/>
  <c r="AT12" i="1" s="1"/>
  <c r="AD13" i="1"/>
  <c r="AL13" i="1" s="1"/>
  <c r="AT13" i="1" s="1"/>
  <c r="AD14" i="1"/>
  <c r="AL14" i="1" s="1"/>
  <c r="AT14" i="1" s="1"/>
  <c r="AD15" i="1"/>
  <c r="AL15" i="1" s="1"/>
  <c r="AT15" i="1" s="1"/>
  <c r="AD16" i="1"/>
  <c r="AL16" i="1" s="1"/>
  <c r="AT16" i="1" s="1"/>
  <c r="AD17" i="1"/>
  <c r="AL17" i="1" s="1"/>
  <c r="AT17" i="1" s="1"/>
  <c r="AD18" i="1"/>
  <c r="AL18" i="1" s="1"/>
  <c r="AT18" i="1" s="1"/>
  <c r="AD19" i="1"/>
  <c r="AL19" i="1" s="1"/>
  <c r="AT19" i="1" s="1"/>
  <c r="AD20" i="1"/>
  <c r="AL20" i="1" s="1"/>
  <c r="AT20" i="1" s="1"/>
  <c r="AD21" i="1"/>
  <c r="AL21" i="1" s="1"/>
  <c r="AT21" i="1" s="1"/>
  <c r="AD22" i="1"/>
  <c r="AL22" i="1" s="1"/>
  <c r="AT22" i="1" s="1"/>
  <c r="AD23" i="1"/>
  <c r="AL23" i="1" s="1"/>
  <c r="AT23" i="1" s="1"/>
  <c r="AD24" i="1"/>
  <c r="AL24" i="1" s="1"/>
  <c r="AT24" i="1" s="1"/>
  <c r="AD25" i="1"/>
  <c r="AL25" i="1" s="1"/>
  <c r="AT25" i="1" s="1"/>
  <c r="AD26" i="1"/>
  <c r="AL26" i="1" s="1"/>
  <c r="AT26" i="1" s="1"/>
  <c r="AD27" i="1"/>
  <c r="AL27" i="1" s="1"/>
  <c r="AT27" i="1" s="1"/>
  <c r="AD28" i="1"/>
  <c r="AL28" i="1" s="1"/>
  <c r="AT28" i="1" s="1"/>
  <c r="AD29" i="1"/>
  <c r="AL29" i="1" s="1"/>
  <c r="AT29" i="1" s="1"/>
  <c r="AD30" i="1"/>
  <c r="AL30" i="1" s="1"/>
  <c r="AT30" i="1" s="1"/>
  <c r="AD31" i="1"/>
  <c r="AL31" i="1" s="1"/>
  <c r="AT31" i="1" s="1"/>
  <c r="AD32" i="1"/>
  <c r="AL32" i="1" s="1"/>
  <c r="AT32" i="1" s="1"/>
  <c r="AD33" i="1"/>
  <c r="AL33" i="1" s="1"/>
  <c r="AT33" i="1" s="1"/>
  <c r="AD2" i="1"/>
  <c r="AL2" i="1" s="1"/>
  <c r="AT2" i="1" s="1"/>
  <c r="AL35" i="1" l="1"/>
  <c r="W40" i="1"/>
  <c r="N35" i="1"/>
  <c r="AV40" i="1"/>
  <c r="AE40" i="1"/>
  <c r="H40" i="1"/>
  <c r="V36" i="1"/>
  <c r="AB40" i="1"/>
  <c r="AD40" i="1" s="1"/>
  <c r="AJ40" i="1"/>
  <c r="AT36" i="1"/>
  <c r="M40" i="1"/>
  <c r="X40" i="1"/>
  <c r="F38" i="1"/>
  <c r="AT35" i="1"/>
  <c r="AC40" i="1"/>
  <c r="AK40" i="1"/>
  <c r="AL40" i="1" s="1"/>
  <c r="N36" i="1"/>
  <c r="V38" i="1"/>
  <c r="O40" i="1"/>
  <c r="E40" i="1"/>
  <c r="E40" i="2"/>
  <c r="N35" i="2"/>
  <c r="O40" i="2"/>
  <c r="V35" i="2"/>
  <c r="AD35" i="2"/>
  <c r="AC40" i="2"/>
  <c r="AL36" i="2"/>
  <c r="AT38" i="2"/>
  <c r="AD37" i="2"/>
  <c r="H40" i="2"/>
  <c r="AK40" i="2"/>
  <c r="W40" i="2"/>
  <c r="AM40" i="2"/>
  <c r="L40" i="2"/>
  <c r="V36" i="2"/>
  <c r="AL37" i="2"/>
  <c r="AN40" i="2"/>
  <c r="AV40" i="2"/>
  <c r="V38" i="2"/>
  <c r="AB40" i="2"/>
  <c r="AD40" i="2" s="1"/>
  <c r="AE40" i="2"/>
  <c r="AL35" i="2"/>
  <c r="AT36" i="2"/>
  <c r="AJ40" i="2"/>
  <c r="AL40" i="2" s="1"/>
  <c r="F36" i="2"/>
  <c r="AD38" i="2"/>
  <c r="AL38" i="2"/>
  <c r="N38" i="2"/>
  <c r="L40" i="1"/>
  <c r="AS40" i="2"/>
  <c r="U40" i="2"/>
  <c r="F37" i="2"/>
  <c r="AD37" i="1"/>
  <c r="T40" i="1"/>
  <c r="U40" i="1"/>
  <c r="N38" i="1"/>
  <c r="AU40" i="1"/>
  <c r="AT38" i="1"/>
  <c r="AU40" i="2"/>
  <c r="AR40" i="1"/>
  <c r="AT40" i="1" s="1"/>
  <c r="D40" i="1"/>
  <c r="G40" i="2"/>
  <c r="G40" i="1"/>
  <c r="F35" i="1"/>
  <c r="AD36" i="1"/>
  <c r="F36" i="1"/>
  <c r="AL36" i="1"/>
  <c r="AT35" i="2"/>
  <c r="D40" i="2"/>
  <c r="T40" i="2"/>
  <c r="M40" i="2"/>
  <c r="AR40" i="2"/>
  <c r="N37" i="2"/>
  <c r="V37" i="2"/>
  <c r="AD36" i="2"/>
  <c r="AT37" i="2"/>
  <c r="P40" i="2"/>
  <c r="N36" i="2"/>
  <c r="F40" i="1" l="1"/>
  <c r="N40" i="1"/>
  <c r="V40" i="1"/>
  <c r="F40" i="2"/>
  <c r="AT40" i="2"/>
  <c r="N40" i="2"/>
  <c r="V40" i="2"/>
</calcChain>
</file>

<file path=xl/sharedStrings.xml><?xml version="1.0" encoding="utf-8"?>
<sst xmlns="http://schemas.openxmlformats.org/spreadsheetml/2006/main" count="1124" uniqueCount="77">
  <si>
    <t>Year</t>
  </si>
  <si>
    <t>Split</t>
  </si>
  <si>
    <t>League</t>
  </si>
  <si>
    <t>Score</t>
  </si>
  <si>
    <t>Total</t>
  </si>
  <si>
    <t>K-factor</t>
  </si>
  <si>
    <t>LCS</t>
  </si>
  <si>
    <t>Spring</t>
  </si>
  <si>
    <t>Summer</t>
  </si>
  <si>
    <t>LEC</t>
  </si>
  <si>
    <t>Winter</t>
  </si>
  <si>
    <t>LCK</t>
  </si>
  <si>
    <t>LPL</t>
  </si>
  <si>
    <t>Sum</t>
  </si>
  <si>
    <t>Winner?</t>
  </si>
  <si>
    <t>Winner</t>
  </si>
  <si>
    <t>NOTES</t>
  </si>
  <si>
    <t>&lt;8</t>
  </si>
  <si>
    <t>=8</t>
  </si>
  <si>
    <t>&gt;8</t>
  </si>
  <si>
    <t>&lt;=8</t>
  </si>
  <si>
    <t>Loser</t>
  </si>
  <si>
    <t>Revenge?</t>
  </si>
  <si>
    <t>TSM</t>
  </si>
  <si>
    <t>GG</t>
  </si>
  <si>
    <t>TL</t>
  </si>
  <si>
    <t>C9</t>
  </si>
  <si>
    <t>100T</t>
  </si>
  <si>
    <t>EG</t>
  </si>
  <si>
    <t>G2</t>
  </si>
  <si>
    <t>MAD</t>
  </si>
  <si>
    <t>FNC</t>
  </si>
  <si>
    <t>RGE</t>
  </si>
  <si>
    <t>GEN</t>
  </si>
  <si>
    <t>T1</t>
  </si>
  <si>
    <t>EDG</t>
  </si>
  <si>
    <t>WE</t>
  </si>
  <si>
    <t>V5</t>
  </si>
  <si>
    <t>TES</t>
  </si>
  <si>
    <t>RNG</t>
  </si>
  <si>
    <t>Loser Games</t>
  </si>
  <si>
    <t>Winner Games</t>
  </si>
  <si>
    <t>JDG</t>
  </si>
  <si>
    <t>BLG</t>
  </si>
  <si>
    <t>SKT</t>
  </si>
  <si>
    <t>DWG</t>
  </si>
  <si>
    <t>DK</t>
  </si>
  <si>
    <t>Range</t>
  </si>
  <si>
    <t>800-825</t>
  </si>
  <si>
    <t>825-850</t>
  </si>
  <si>
    <t>850-875</t>
  </si>
  <si>
    <t>875-900</t>
  </si>
  <si>
    <t>900-925</t>
  </si>
  <si>
    <t>925-950</t>
  </si>
  <si>
    <t>950-975</t>
  </si>
  <si>
    <t>975-1000</t>
  </si>
  <si>
    <t>1000-1025</t>
  </si>
  <si>
    <t>1025-1050</t>
  </si>
  <si>
    <t>1050-1075</t>
  </si>
  <si>
    <t>1075-1100</t>
  </si>
  <si>
    <t>LCS M</t>
  </si>
  <si>
    <t>LCS T</t>
  </si>
  <si>
    <t>LEC M</t>
  </si>
  <si>
    <t>LEC T</t>
  </si>
  <si>
    <t>LCK M</t>
  </si>
  <si>
    <t>LCK T</t>
  </si>
  <si>
    <t>LPL M</t>
  </si>
  <si>
    <t>LPL T</t>
  </si>
  <si>
    <t>1100-1125</t>
  </si>
  <si>
    <t>1125-1150</t>
  </si>
  <si>
    <t>1150-1175</t>
  </si>
  <si>
    <t>1175-1200</t>
  </si>
  <si>
    <t>1200-1225</t>
  </si>
  <si>
    <t>1225-1250</t>
  </si>
  <si>
    <t>1250-1275</t>
  </si>
  <si>
    <t>1275-1300</t>
  </si>
  <si>
    <t>1300-1325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</si>
</sst>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D9E1C-E76F-4CA7-89EF-94C8C55F08D9}">
  <dimension ref="A1:BL40"/>
  <sheetViews>
    <sheetView tabSelected="1" topLeftCell="AA1" workbookViewId="0">
      <selection activeCell="AX32" sqref="AX32"/>
    </sheetView>
  </sheetViews>
  <sheetFormatPr defaultRowHeight="15" x14ac:dyDescent="0.25"/>
  <cols>
    <col min="6" max="6" width="9.140625" customWidth="1"/>
  </cols>
  <sheetData>
    <row r="1" spans="1:47" x14ac:dyDescent="0.25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14</v>
      </c>
      <c r="I1" t="s">
        <v>2</v>
      </c>
      <c r="J1" t="s">
        <v>0</v>
      </c>
      <c r="K1" t="s">
        <v>1</v>
      </c>
      <c r="L1" t="s">
        <v>3</v>
      </c>
      <c r="M1" t="s">
        <v>4</v>
      </c>
      <c r="N1" t="s">
        <v>5</v>
      </c>
      <c r="O1" t="s">
        <v>14</v>
      </c>
      <c r="Q1" t="s">
        <v>2</v>
      </c>
      <c r="R1" t="s">
        <v>0</v>
      </c>
      <c r="S1" t="s">
        <v>1</v>
      </c>
      <c r="T1" t="s">
        <v>3</v>
      </c>
      <c r="U1" t="s">
        <v>4</v>
      </c>
      <c r="V1" t="s">
        <v>5</v>
      </c>
      <c r="W1" t="s">
        <v>14</v>
      </c>
      <c r="Y1" t="s">
        <v>2</v>
      </c>
      <c r="Z1" t="s">
        <v>0</v>
      </c>
      <c r="AA1" t="s">
        <v>1</v>
      </c>
      <c r="AB1" t="s">
        <v>3</v>
      </c>
      <c r="AC1" t="s">
        <v>4</v>
      </c>
      <c r="AD1" t="s">
        <v>5</v>
      </c>
      <c r="AE1" t="s">
        <v>14</v>
      </c>
      <c r="AG1" t="s">
        <v>2</v>
      </c>
      <c r="AH1" t="s">
        <v>0</v>
      </c>
      <c r="AI1" t="s">
        <v>1</v>
      </c>
      <c r="AJ1" t="s">
        <v>3</v>
      </c>
      <c r="AK1" t="s">
        <v>4</v>
      </c>
      <c r="AL1" t="s">
        <v>5</v>
      </c>
      <c r="AM1" t="s">
        <v>14</v>
      </c>
      <c r="AO1" t="s">
        <v>2</v>
      </c>
      <c r="AP1" t="s">
        <v>0</v>
      </c>
      <c r="AQ1" t="s">
        <v>1</v>
      </c>
      <c r="AR1" t="s">
        <v>3</v>
      </c>
      <c r="AS1" t="s">
        <v>4</v>
      </c>
      <c r="AT1" t="s">
        <v>5</v>
      </c>
      <c r="AU1" t="s">
        <v>14</v>
      </c>
    </row>
    <row r="2" spans="1:47" x14ac:dyDescent="0.25">
      <c r="A2" t="s">
        <v>6</v>
      </c>
      <c r="B2">
        <v>2019</v>
      </c>
      <c r="C2" t="s">
        <v>7</v>
      </c>
      <c r="D2">
        <v>4</v>
      </c>
      <c r="E2">
        <v>5</v>
      </c>
      <c r="F2">
        <v>10</v>
      </c>
      <c r="G2">
        <v>1</v>
      </c>
      <c r="I2" t="s">
        <v>6</v>
      </c>
      <c r="J2">
        <v>2019</v>
      </c>
      <c r="K2" t="s">
        <v>7</v>
      </c>
      <c r="L2">
        <v>4</v>
      </c>
      <c r="M2">
        <v>5</v>
      </c>
      <c r="N2">
        <v>15</v>
      </c>
      <c r="O2">
        <v>1</v>
      </c>
      <c r="Q2" t="s">
        <v>6</v>
      </c>
      <c r="R2">
        <v>2019</v>
      </c>
      <c r="S2" t="s">
        <v>7</v>
      </c>
      <c r="T2">
        <v>4</v>
      </c>
      <c r="U2">
        <v>5</v>
      </c>
      <c r="V2">
        <v>20</v>
      </c>
      <c r="W2">
        <v>1</v>
      </c>
      <c r="Y2" t="s">
        <v>6</v>
      </c>
      <c r="Z2">
        <v>2019</v>
      </c>
      <c r="AA2" t="s">
        <v>7</v>
      </c>
      <c r="AB2">
        <v>4</v>
      </c>
      <c r="AC2">
        <v>5</v>
      </c>
      <c r="AD2">
        <f>V2+5</f>
        <v>25</v>
      </c>
      <c r="AE2">
        <v>1</v>
      </c>
      <c r="AG2" t="s">
        <v>6</v>
      </c>
      <c r="AH2">
        <v>2019</v>
      </c>
      <c r="AI2" t="s">
        <v>7</v>
      </c>
      <c r="AJ2">
        <v>4</v>
      </c>
      <c r="AK2">
        <v>5</v>
      </c>
      <c r="AL2">
        <f>AD2+5</f>
        <v>30</v>
      </c>
      <c r="AM2">
        <v>1</v>
      </c>
      <c r="AO2" t="s">
        <v>6</v>
      </c>
      <c r="AP2">
        <v>2019</v>
      </c>
      <c r="AQ2" t="s">
        <v>7</v>
      </c>
      <c r="AR2">
        <v>3</v>
      </c>
      <c r="AS2">
        <v>5</v>
      </c>
      <c r="AT2">
        <f>AL2+5</f>
        <v>35</v>
      </c>
      <c r="AU2">
        <v>0</v>
      </c>
    </row>
    <row r="3" spans="1:47" x14ac:dyDescent="0.25">
      <c r="A3" t="s">
        <v>6</v>
      </c>
      <c r="B3">
        <v>2019</v>
      </c>
      <c r="C3" t="s">
        <v>8</v>
      </c>
      <c r="D3">
        <v>5</v>
      </c>
      <c r="E3">
        <v>6</v>
      </c>
      <c r="F3">
        <v>10</v>
      </c>
      <c r="G3">
        <v>1</v>
      </c>
      <c r="I3" t="s">
        <v>6</v>
      </c>
      <c r="J3">
        <v>2019</v>
      </c>
      <c r="K3" t="s">
        <v>8</v>
      </c>
      <c r="L3">
        <v>5</v>
      </c>
      <c r="M3">
        <v>6</v>
      </c>
      <c r="N3">
        <v>15</v>
      </c>
      <c r="O3">
        <v>1</v>
      </c>
      <c r="Q3" t="s">
        <v>6</v>
      </c>
      <c r="R3">
        <v>2019</v>
      </c>
      <c r="S3" t="s">
        <v>8</v>
      </c>
      <c r="T3">
        <v>5</v>
      </c>
      <c r="U3">
        <v>6</v>
      </c>
      <c r="V3">
        <v>20</v>
      </c>
      <c r="W3">
        <v>1</v>
      </c>
      <c r="Y3" t="s">
        <v>6</v>
      </c>
      <c r="Z3">
        <v>2019</v>
      </c>
      <c r="AA3" t="s">
        <v>8</v>
      </c>
      <c r="AB3">
        <v>5</v>
      </c>
      <c r="AC3">
        <v>6</v>
      </c>
      <c r="AD3">
        <f t="shared" ref="AD3:AD33" si="0">V3+5</f>
        <v>25</v>
      </c>
      <c r="AE3">
        <v>1</v>
      </c>
      <c r="AG3" t="s">
        <v>6</v>
      </c>
      <c r="AH3">
        <v>2019</v>
      </c>
      <c r="AI3" t="s">
        <v>8</v>
      </c>
      <c r="AJ3">
        <v>5</v>
      </c>
      <c r="AK3">
        <v>6</v>
      </c>
      <c r="AL3">
        <f t="shared" ref="AL3:AL33" si="1">AD3+5</f>
        <v>30</v>
      </c>
      <c r="AM3">
        <v>1</v>
      </c>
      <c r="AO3" t="s">
        <v>6</v>
      </c>
      <c r="AP3">
        <v>2019</v>
      </c>
      <c r="AQ3" t="s">
        <v>8</v>
      </c>
      <c r="AR3">
        <v>6</v>
      </c>
      <c r="AS3">
        <v>6</v>
      </c>
      <c r="AT3">
        <f t="shared" ref="AT3:AT33" si="2">AL3+5</f>
        <v>35</v>
      </c>
      <c r="AU3">
        <v>1</v>
      </c>
    </row>
    <row r="4" spans="1:47" x14ac:dyDescent="0.25">
      <c r="A4" t="s">
        <v>6</v>
      </c>
      <c r="B4">
        <v>2020</v>
      </c>
      <c r="C4" t="s">
        <v>7</v>
      </c>
      <c r="D4">
        <v>5</v>
      </c>
      <c r="E4">
        <v>8</v>
      </c>
      <c r="F4">
        <v>10</v>
      </c>
      <c r="G4">
        <v>1</v>
      </c>
      <c r="I4" t="s">
        <v>6</v>
      </c>
      <c r="J4">
        <v>2020</v>
      </c>
      <c r="K4" t="s">
        <v>7</v>
      </c>
      <c r="L4">
        <v>5</v>
      </c>
      <c r="M4">
        <v>8</v>
      </c>
      <c r="N4">
        <v>15</v>
      </c>
      <c r="O4">
        <v>1</v>
      </c>
      <c r="Q4" t="s">
        <v>6</v>
      </c>
      <c r="R4">
        <v>2020</v>
      </c>
      <c r="S4" t="s">
        <v>7</v>
      </c>
      <c r="T4">
        <v>5</v>
      </c>
      <c r="U4">
        <v>8</v>
      </c>
      <c r="V4">
        <v>20</v>
      </c>
      <c r="W4">
        <v>1</v>
      </c>
      <c r="Y4" t="s">
        <v>6</v>
      </c>
      <c r="Z4">
        <v>2020</v>
      </c>
      <c r="AA4" t="s">
        <v>7</v>
      </c>
      <c r="AB4">
        <v>5</v>
      </c>
      <c r="AC4">
        <v>8</v>
      </c>
      <c r="AD4">
        <f t="shared" si="0"/>
        <v>25</v>
      </c>
      <c r="AE4">
        <v>1</v>
      </c>
      <c r="AG4" t="s">
        <v>6</v>
      </c>
      <c r="AH4">
        <v>2020</v>
      </c>
      <c r="AI4" t="s">
        <v>7</v>
      </c>
      <c r="AJ4">
        <v>4</v>
      </c>
      <c r="AK4">
        <v>8</v>
      </c>
      <c r="AL4">
        <f t="shared" si="1"/>
        <v>30</v>
      </c>
      <c r="AM4">
        <v>1</v>
      </c>
      <c r="AO4" t="s">
        <v>6</v>
      </c>
      <c r="AP4">
        <v>2020</v>
      </c>
      <c r="AQ4" t="s">
        <v>7</v>
      </c>
      <c r="AR4">
        <v>4</v>
      </c>
      <c r="AS4">
        <v>8</v>
      </c>
      <c r="AT4">
        <f t="shared" si="2"/>
        <v>35</v>
      </c>
      <c r="AU4">
        <v>1</v>
      </c>
    </row>
    <row r="5" spans="1:47" x14ac:dyDescent="0.25">
      <c r="A5" t="s">
        <v>6</v>
      </c>
      <c r="B5">
        <v>2020</v>
      </c>
      <c r="C5" t="s">
        <v>8</v>
      </c>
      <c r="D5">
        <v>3</v>
      </c>
      <c r="E5">
        <v>12</v>
      </c>
      <c r="F5">
        <v>10</v>
      </c>
      <c r="G5">
        <v>0</v>
      </c>
      <c r="I5" t="s">
        <v>6</v>
      </c>
      <c r="J5">
        <v>2020</v>
      </c>
      <c r="K5" t="s">
        <v>8</v>
      </c>
      <c r="L5">
        <v>3</v>
      </c>
      <c r="M5">
        <v>12</v>
      </c>
      <c r="N5">
        <v>15</v>
      </c>
      <c r="O5">
        <v>0</v>
      </c>
      <c r="Q5" t="s">
        <v>6</v>
      </c>
      <c r="R5">
        <v>2020</v>
      </c>
      <c r="S5" t="s">
        <v>8</v>
      </c>
      <c r="T5">
        <v>3</v>
      </c>
      <c r="U5">
        <v>12</v>
      </c>
      <c r="V5">
        <v>20</v>
      </c>
      <c r="W5">
        <v>0</v>
      </c>
      <c r="Y5" t="s">
        <v>6</v>
      </c>
      <c r="Z5">
        <v>2020</v>
      </c>
      <c r="AA5" t="s">
        <v>8</v>
      </c>
      <c r="AB5">
        <v>3</v>
      </c>
      <c r="AC5">
        <v>12</v>
      </c>
      <c r="AD5">
        <f t="shared" si="0"/>
        <v>25</v>
      </c>
      <c r="AE5">
        <v>0</v>
      </c>
      <c r="AG5" t="s">
        <v>6</v>
      </c>
      <c r="AH5">
        <v>2020</v>
      </c>
      <c r="AI5" t="s">
        <v>8</v>
      </c>
      <c r="AJ5">
        <v>3</v>
      </c>
      <c r="AK5">
        <v>12</v>
      </c>
      <c r="AL5">
        <f t="shared" si="1"/>
        <v>30</v>
      </c>
      <c r="AM5">
        <v>0</v>
      </c>
      <c r="AO5" t="s">
        <v>6</v>
      </c>
      <c r="AP5">
        <v>2020</v>
      </c>
      <c r="AQ5" t="s">
        <v>8</v>
      </c>
      <c r="AR5">
        <v>3</v>
      </c>
      <c r="AS5">
        <v>12</v>
      </c>
      <c r="AT5">
        <f t="shared" si="2"/>
        <v>35</v>
      </c>
      <c r="AU5">
        <v>0</v>
      </c>
    </row>
    <row r="6" spans="1:47" x14ac:dyDescent="0.25">
      <c r="A6" t="s">
        <v>6</v>
      </c>
      <c r="B6">
        <v>2021</v>
      </c>
      <c r="C6" t="s">
        <v>7</v>
      </c>
      <c r="D6">
        <v>8</v>
      </c>
      <c r="E6">
        <v>8</v>
      </c>
      <c r="F6">
        <v>10</v>
      </c>
      <c r="G6">
        <v>1</v>
      </c>
      <c r="I6" t="s">
        <v>6</v>
      </c>
      <c r="J6">
        <v>2021</v>
      </c>
      <c r="K6" t="s">
        <v>7</v>
      </c>
      <c r="L6">
        <v>8</v>
      </c>
      <c r="M6">
        <v>8</v>
      </c>
      <c r="N6">
        <v>15</v>
      </c>
      <c r="O6">
        <v>1</v>
      </c>
      <c r="Q6" t="s">
        <v>6</v>
      </c>
      <c r="R6">
        <v>2021</v>
      </c>
      <c r="S6" t="s">
        <v>7</v>
      </c>
      <c r="T6">
        <v>8</v>
      </c>
      <c r="U6">
        <v>8</v>
      </c>
      <c r="V6">
        <v>20</v>
      </c>
      <c r="W6">
        <v>1</v>
      </c>
      <c r="Y6" t="s">
        <v>6</v>
      </c>
      <c r="Z6">
        <v>2021</v>
      </c>
      <c r="AA6" t="s">
        <v>7</v>
      </c>
      <c r="AB6">
        <v>8</v>
      </c>
      <c r="AC6">
        <v>8</v>
      </c>
      <c r="AD6">
        <f t="shared" si="0"/>
        <v>25</v>
      </c>
      <c r="AE6">
        <v>1</v>
      </c>
      <c r="AG6" t="s">
        <v>6</v>
      </c>
      <c r="AH6">
        <v>2021</v>
      </c>
      <c r="AI6" t="s">
        <v>7</v>
      </c>
      <c r="AJ6">
        <v>8</v>
      </c>
      <c r="AK6">
        <v>8</v>
      </c>
      <c r="AL6">
        <f t="shared" si="1"/>
        <v>30</v>
      </c>
      <c r="AM6">
        <v>1</v>
      </c>
      <c r="AO6" t="s">
        <v>6</v>
      </c>
      <c r="AP6">
        <v>2021</v>
      </c>
      <c r="AQ6" t="s">
        <v>7</v>
      </c>
      <c r="AR6">
        <v>8</v>
      </c>
      <c r="AS6">
        <v>8</v>
      </c>
      <c r="AT6">
        <f t="shared" si="2"/>
        <v>35</v>
      </c>
      <c r="AU6">
        <v>1</v>
      </c>
    </row>
    <row r="7" spans="1:47" x14ac:dyDescent="0.25">
      <c r="A7" t="s">
        <v>6</v>
      </c>
      <c r="B7">
        <v>2021</v>
      </c>
      <c r="C7" t="s">
        <v>8</v>
      </c>
      <c r="D7">
        <v>4</v>
      </c>
      <c r="E7">
        <v>12</v>
      </c>
      <c r="F7">
        <v>10</v>
      </c>
      <c r="G7">
        <v>0</v>
      </c>
      <c r="I7" t="s">
        <v>6</v>
      </c>
      <c r="J7">
        <v>2021</v>
      </c>
      <c r="K7" t="s">
        <v>8</v>
      </c>
      <c r="L7">
        <v>4</v>
      </c>
      <c r="M7">
        <v>12</v>
      </c>
      <c r="N7">
        <v>15</v>
      </c>
      <c r="O7">
        <v>0</v>
      </c>
      <c r="Q7" t="s">
        <v>6</v>
      </c>
      <c r="R7">
        <v>2021</v>
      </c>
      <c r="S7" t="s">
        <v>8</v>
      </c>
      <c r="T7">
        <v>4</v>
      </c>
      <c r="U7">
        <v>12</v>
      </c>
      <c r="V7">
        <v>20</v>
      </c>
      <c r="W7">
        <v>0</v>
      </c>
      <c r="Y7" t="s">
        <v>6</v>
      </c>
      <c r="Z7">
        <v>2021</v>
      </c>
      <c r="AA7" t="s">
        <v>8</v>
      </c>
      <c r="AB7">
        <v>4</v>
      </c>
      <c r="AC7">
        <v>12</v>
      </c>
      <c r="AD7">
        <f t="shared" si="0"/>
        <v>25</v>
      </c>
      <c r="AE7">
        <v>0</v>
      </c>
      <c r="AG7" t="s">
        <v>6</v>
      </c>
      <c r="AH7">
        <v>2021</v>
      </c>
      <c r="AI7" t="s">
        <v>8</v>
      </c>
      <c r="AJ7">
        <v>4</v>
      </c>
      <c r="AK7">
        <v>12</v>
      </c>
      <c r="AL7">
        <f t="shared" si="1"/>
        <v>30</v>
      </c>
      <c r="AM7">
        <v>0</v>
      </c>
      <c r="AO7" t="s">
        <v>6</v>
      </c>
      <c r="AP7">
        <v>2021</v>
      </c>
      <c r="AQ7" t="s">
        <v>8</v>
      </c>
      <c r="AR7">
        <v>4</v>
      </c>
      <c r="AS7">
        <v>12</v>
      </c>
      <c r="AT7">
        <f t="shared" si="2"/>
        <v>35</v>
      </c>
      <c r="AU7">
        <v>0</v>
      </c>
    </row>
    <row r="8" spans="1:47" x14ac:dyDescent="0.25">
      <c r="A8" t="s">
        <v>6</v>
      </c>
      <c r="B8">
        <v>2022</v>
      </c>
      <c r="C8" t="s">
        <v>7</v>
      </c>
      <c r="D8">
        <v>5</v>
      </c>
      <c r="E8">
        <v>8</v>
      </c>
      <c r="F8">
        <v>10</v>
      </c>
      <c r="G8">
        <v>0</v>
      </c>
      <c r="I8" t="s">
        <v>6</v>
      </c>
      <c r="J8">
        <v>2022</v>
      </c>
      <c r="K8" t="s">
        <v>7</v>
      </c>
      <c r="L8">
        <v>5</v>
      </c>
      <c r="M8">
        <v>8</v>
      </c>
      <c r="N8">
        <v>15</v>
      </c>
      <c r="O8">
        <v>0</v>
      </c>
      <c r="Q8" t="s">
        <v>6</v>
      </c>
      <c r="R8">
        <v>2022</v>
      </c>
      <c r="S8" t="s">
        <v>7</v>
      </c>
      <c r="T8">
        <v>5</v>
      </c>
      <c r="U8">
        <v>8</v>
      </c>
      <c r="V8">
        <v>20</v>
      </c>
      <c r="W8">
        <v>0</v>
      </c>
      <c r="Y8" t="s">
        <v>6</v>
      </c>
      <c r="Z8">
        <v>2022</v>
      </c>
      <c r="AA8" t="s">
        <v>7</v>
      </c>
      <c r="AB8">
        <v>5</v>
      </c>
      <c r="AC8">
        <v>8</v>
      </c>
      <c r="AD8">
        <f t="shared" si="0"/>
        <v>25</v>
      </c>
      <c r="AE8">
        <v>0</v>
      </c>
      <c r="AG8" t="s">
        <v>6</v>
      </c>
      <c r="AH8">
        <v>2022</v>
      </c>
      <c r="AI8" t="s">
        <v>7</v>
      </c>
      <c r="AJ8">
        <v>5</v>
      </c>
      <c r="AK8">
        <v>8</v>
      </c>
      <c r="AL8">
        <f t="shared" si="1"/>
        <v>30</v>
      </c>
      <c r="AM8">
        <v>0</v>
      </c>
      <c r="AO8" t="s">
        <v>6</v>
      </c>
      <c r="AP8">
        <v>2022</v>
      </c>
      <c r="AQ8" t="s">
        <v>7</v>
      </c>
      <c r="AR8">
        <v>5</v>
      </c>
      <c r="AS8">
        <v>8</v>
      </c>
      <c r="AT8">
        <f t="shared" si="2"/>
        <v>35</v>
      </c>
      <c r="AU8">
        <v>0</v>
      </c>
    </row>
    <row r="9" spans="1:47" x14ac:dyDescent="0.25">
      <c r="A9" t="s">
        <v>6</v>
      </c>
      <c r="B9">
        <v>2022</v>
      </c>
      <c r="C9" t="s">
        <v>8</v>
      </c>
      <c r="D9">
        <v>7</v>
      </c>
      <c r="E9">
        <v>12</v>
      </c>
      <c r="F9">
        <v>10</v>
      </c>
      <c r="G9">
        <v>0</v>
      </c>
      <c r="I9" t="s">
        <v>6</v>
      </c>
      <c r="J9">
        <v>2022</v>
      </c>
      <c r="K9" t="s">
        <v>8</v>
      </c>
      <c r="L9">
        <v>7</v>
      </c>
      <c r="M9">
        <v>12</v>
      </c>
      <c r="N9">
        <v>15</v>
      </c>
      <c r="O9">
        <v>0</v>
      </c>
      <c r="Q9" t="s">
        <v>6</v>
      </c>
      <c r="R9">
        <v>2022</v>
      </c>
      <c r="S9" t="s">
        <v>8</v>
      </c>
      <c r="T9">
        <v>5</v>
      </c>
      <c r="U9">
        <v>12</v>
      </c>
      <c r="V9">
        <v>20</v>
      </c>
      <c r="W9">
        <v>0</v>
      </c>
      <c r="Y9" t="s">
        <v>6</v>
      </c>
      <c r="Z9">
        <v>2022</v>
      </c>
      <c r="AA9" t="s">
        <v>8</v>
      </c>
      <c r="AB9">
        <v>4</v>
      </c>
      <c r="AC9">
        <v>12</v>
      </c>
      <c r="AD9">
        <f t="shared" si="0"/>
        <v>25</v>
      </c>
      <c r="AE9">
        <v>0</v>
      </c>
      <c r="AG9" t="s">
        <v>6</v>
      </c>
      <c r="AH9">
        <v>2022</v>
      </c>
      <c r="AI9" t="s">
        <v>8</v>
      </c>
      <c r="AJ9">
        <v>4</v>
      </c>
      <c r="AK9">
        <v>12</v>
      </c>
      <c r="AL9">
        <f t="shared" si="1"/>
        <v>30</v>
      </c>
      <c r="AM9">
        <v>0</v>
      </c>
      <c r="AO9" t="s">
        <v>6</v>
      </c>
      <c r="AP9">
        <v>2022</v>
      </c>
      <c r="AQ9" t="s">
        <v>8</v>
      </c>
      <c r="AR9">
        <v>4</v>
      </c>
      <c r="AS9">
        <v>12</v>
      </c>
      <c r="AT9">
        <f t="shared" si="2"/>
        <v>35</v>
      </c>
      <c r="AU9">
        <v>0</v>
      </c>
    </row>
    <row r="10" spans="1:47" x14ac:dyDescent="0.25">
      <c r="A10" t="s">
        <v>6</v>
      </c>
      <c r="B10">
        <v>2023</v>
      </c>
      <c r="C10" t="s">
        <v>7</v>
      </c>
      <c r="D10">
        <v>4</v>
      </c>
      <c r="E10">
        <v>8</v>
      </c>
      <c r="F10">
        <v>10</v>
      </c>
      <c r="G10">
        <v>1</v>
      </c>
      <c r="I10" t="s">
        <v>6</v>
      </c>
      <c r="J10">
        <v>2023</v>
      </c>
      <c r="K10" t="s">
        <v>7</v>
      </c>
      <c r="L10">
        <v>4</v>
      </c>
      <c r="M10">
        <v>8</v>
      </c>
      <c r="N10">
        <v>15</v>
      </c>
      <c r="O10">
        <v>1</v>
      </c>
      <c r="Q10" t="s">
        <v>6</v>
      </c>
      <c r="R10">
        <v>2023</v>
      </c>
      <c r="S10" t="s">
        <v>7</v>
      </c>
      <c r="T10">
        <v>5</v>
      </c>
      <c r="U10">
        <v>8</v>
      </c>
      <c r="V10">
        <v>20</v>
      </c>
      <c r="W10">
        <v>1</v>
      </c>
      <c r="Y10" t="s">
        <v>6</v>
      </c>
      <c r="Z10">
        <v>2023</v>
      </c>
      <c r="AA10" t="s">
        <v>7</v>
      </c>
      <c r="AB10">
        <v>5</v>
      </c>
      <c r="AC10">
        <v>8</v>
      </c>
      <c r="AD10">
        <f t="shared" si="0"/>
        <v>25</v>
      </c>
      <c r="AE10">
        <v>1</v>
      </c>
      <c r="AG10" t="s">
        <v>6</v>
      </c>
      <c r="AH10">
        <v>2023</v>
      </c>
      <c r="AI10" t="s">
        <v>7</v>
      </c>
      <c r="AJ10">
        <v>5</v>
      </c>
      <c r="AK10">
        <v>8</v>
      </c>
      <c r="AL10">
        <f t="shared" si="1"/>
        <v>30</v>
      </c>
      <c r="AM10">
        <v>1</v>
      </c>
      <c r="AO10" t="s">
        <v>6</v>
      </c>
      <c r="AP10">
        <v>2023</v>
      </c>
      <c r="AQ10" t="s">
        <v>7</v>
      </c>
      <c r="AR10">
        <v>5</v>
      </c>
      <c r="AS10">
        <v>8</v>
      </c>
      <c r="AT10">
        <f t="shared" si="2"/>
        <v>35</v>
      </c>
      <c r="AU10">
        <v>1</v>
      </c>
    </row>
    <row r="11" spans="1:47" x14ac:dyDescent="0.25">
      <c r="A11" t="s">
        <v>9</v>
      </c>
      <c r="B11">
        <v>2019</v>
      </c>
      <c r="C11" t="s">
        <v>7</v>
      </c>
      <c r="D11">
        <v>5</v>
      </c>
      <c r="E11">
        <v>6</v>
      </c>
      <c r="F11">
        <v>10</v>
      </c>
      <c r="G11">
        <v>1</v>
      </c>
      <c r="I11" t="s">
        <v>9</v>
      </c>
      <c r="J11">
        <v>2019</v>
      </c>
      <c r="K11" t="s">
        <v>7</v>
      </c>
      <c r="L11">
        <v>6</v>
      </c>
      <c r="M11">
        <v>6</v>
      </c>
      <c r="N11">
        <v>15</v>
      </c>
      <c r="O11">
        <v>1</v>
      </c>
      <c r="Q11" t="s">
        <v>9</v>
      </c>
      <c r="R11">
        <v>2019</v>
      </c>
      <c r="S11" t="s">
        <v>7</v>
      </c>
      <c r="T11">
        <v>6</v>
      </c>
      <c r="U11">
        <v>6</v>
      </c>
      <c r="V11">
        <v>20</v>
      </c>
      <c r="W11">
        <v>1</v>
      </c>
      <c r="Y11" t="s">
        <v>9</v>
      </c>
      <c r="Z11">
        <v>2019</v>
      </c>
      <c r="AA11" t="s">
        <v>7</v>
      </c>
      <c r="AB11">
        <v>6</v>
      </c>
      <c r="AC11">
        <v>6</v>
      </c>
      <c r="AD11">
        <f t="shared" si="0"/>
        <v>25</v>
      </c>
      <c r="AE11">
        <v>1</v>
      </c>
      <c r="AG11" t="s">
        <v>9</v>
      </c>
      <c r="AH11">
        <v>2019</v>
      </c>
      <c r="AI11" t="s">
        <v>7</v>
      </c>
      <c r="AJ11">
        <v>6</v>
      </c>
      <c r="AK11">
        <v>6</v>
      </c>
      <c r="AL11">
        <f t="shared" si="1"/>
        <v>30</v>
      </c>
      <c r="AM11">
        <v>1</v>
      </c>
      <c r="AO11" t="s">
        <v>9</v>
      </c>
      <c r="AP11">
        <v>2019</v>
      </c>
      <c r="AQ11" t="s">
        <v>7</v>
      </c>
      <c r="AR11">
        <v>6</v>
      </c>
      <c r="AS11">
        <v>6</v>
      </c>
      <c r="AT11">
        <f t="shared" si="2"/>
        <v>35</v>
      </c>
      <c r="AU11">
        <v>1</v>
      </c>
    </row>
    <row r="12" spans="1:47" x14ac:dyDescent="0.25">
      <c r="A12" t="s">
        <v>9</v>
      </c>
      <c r="B12">
        <v>2019</v>
      </c>
      <c r="C12" t="s">
        <v>8</v>
      </c>
      <c r="D12">
        <v>4</v>
      </c>
      <c r="E12">
        <v>6</v>
      </c>
      <c r="F12">
        <v>10</v>
      </c>
      <c r="G12">
        <v>1</v>
      </c>
      <c r="I12" t="s">
        <v>9</v>
      </c>
      <c r="J12">
        <v>2019</v>
      </c>
      <c r="K12" t="s">
        <v>8</v>
      </c>
      <c r="L12">
        <v>4</v>
      </c>
      <c r="M12">
        <v>6</v>
      </c>
      <c r="N12">
        <v>15</v>
      </c>
      <c r="O12">
        <v>1</v>
      </c>
      <c r="Q12" t="s">
        <v>9</v>
      </c>
      <c r="R12">
        <v>2019</v>
      </c>
      <c r="S12" t="s">
        <v>8</v>
      </c>
      <c r="T12">
        <v>4</v>
      </c>
      <c r="U12">
        <v>6</v>
      </c>
      <c r="V12">
        <v>20</v>
      </c>
      <c r="W12">
        <v>1</v>
      </c>
      <c r="Y12" t="s">
        <v>9</v>
      </c>
      <c r="Z12">
        <v>2019</v>
      </c>
      <c r="AA12" t="s">
        <v>8</v>
      </c>
      <c r="AB12">
        <v>4</v>
      </c>
      <c r="AC12">
        <v>6</v>
      </c>
      <c r="AD12">
        <f t="shared" si="0"/>
        <v>25</v>
      </c>
      <c r="AE12">
        <v>1</v>
      </c>
      <c r="AG12" t="s">
        <v>9</v>
      </c>
      <c r="AH12">
        <v>2019</v>
      </c>
      <c r="AI12" t="s">
        <v>8</v>
      </c>
      <c r="AJ12">
        <v>4</v>
      </c>
      <c r="AK12">
        <v>6</v>
      </c>
      <c r="AL12">
        <f t="shared" si="1"/>
        <v>30</v>
      </c>
      <c r="AM12">
        <v>1</v>
      </c>
      <c r="AO12" t="s">
        <v>9</v>
      </c>
      <c r="AP12">
        <v>2019</v>
      </c>
      <c r="AQ12" t="s">
        <v>8</v>
      </c>
      <c r="AR12">
        <v>4</v>
      </c>
      <c r="AS12">
        <v>6</v>
      </c>
      <c r="AT12">
        <f t="shared" si="2"/>
        <v>35</v>
      </c>
      <c r="AU12">
        <v>1</v>
      </c>
    </row>
    <row r="13" spans="1:47" x14ac:dyDescent="0.25">
      <c r="A13" t="s">
        <v>9</v>
      </c>
      <c r="B13">
        <v>2020</v>
      </c>
      <c r="C13" t="s">
        <v>7</v>
      </c>
      <c r="D13">
        <v>2</v>
      </c>
      <c r="E13">
        <v>8</v>
      </c>
      <c r="F13">
        <v>10</v>
      </c>
      <c r="G13">
        <v>1</v>
      </c>
      <c r="I13" t="s">
        <v>9</v>
      </c>
      <c r="J13">
        <v>2020</v>
      </c>
      <c r="K13" t="s">
        <v>7</v>
      </c>
      <c r="L13">
        <v>2</v>
      </c>
      <c r="M13">
        <v>8</v>
      </c>
      <c r="N13">
        <v>15</v>
      </c>
      <c r="O13">
        <v>1</v>
      </c>
      <c r="Q13" t="s">
        <v>9</v>
      </c>
      <c r="R13">
        <v>2020</v>
      </c>
      <c r="S13" t="s">
        <v>7</v>
      </c>
      <c r="T13">
        <v>2</v>
      </c>
      <c r="U13">
        <v>8</v>
      </c>
      <c r="V13">
        <v>20</v>
      </c>
      <c r="W13">
        <v>1</v>
      </c>
      <c r="Y13" t="s">
        <v>9</v>
      </c>
      <c r="Z13">
        <v>2020</v>
      </c>
      <c r="AA13" t="s">
        <v>7</v>
      </c>
      <c r="AB13">
        <v>3</v>
      </c>
      <c r="AC13">
        <v>8</v>
      </c>
      <c r="AD13">
        <f t="shared" si="0"/>
        <v>25</v>
      </c>
      <c r="AE13">
        <v>1</v>
      </c>
      <c r="AG13" t="s">
        <v>9</v>
      </c>
      <c r="AH13">
        <v>2020</v>
      </c>
      <c r="AI13" t="s">
        <v>7</v>
      </c>
      <c r="AJ13">
        <v>3</v>
      </c>
      <c r="AK13">
        <v>8</v>
      </c>
      <c r="AL13">
        <f t="shared" si="1"/>
        <v>30</v>
      </c>
      <c r="AM13">
        <v>1</v>
      </c>
      <c r="AO13" t="s">
        <v>9</v>
      </c>
      <c r="AP13">
        <v>2020</v>
      </c>
      <c r="AQ13" t="s">
        <v>7</v>
      </c>
      <c r="AR13">
        <v>3</v>
      </c>
      <c r="AS13">
        <v>8</v>
      </c>
      <c r="AT13">
        <f t="shared" si="2"/>
        <v>35</v>
      </c>
      <c r="AU13">
        <v>1</v>
      </c>
    </row>
    <row r="14" spans="1:47" x14ac:dyDescent="0.25">
      <c r="A14" t="s">
        <v>9</v>
      </c>
      <c r="B14">
        <v>2020</v>
      </c>
      <c r="C14" t="s">
        <v>8</v>
      </c>
      <c r="D14">
        <v>5</v>
      </c>
      <c r="E14">
        <v>8</v>
      </c>
      <c r="F14">
        <v>10</v>
      </c>
      <c r="G14">
        <v>1</v>
      </c>
      <c r="I14" t="s">
        <v>9</v>
      </c>
      <c r="J14">
        <v>2020</v>
      </c>
      <c r="K14" t="s">
        <v>8</v>
      </c>
      <c r="L14">
        <v>5</v>
      </c>
      <c r="M14">
        <v>8</v>
      </c>
      <c r="N14">
        <v>15</v>
      </c>
      <c r="O14">
        <v>1</v>
      </c>
      <c r="Q14" t="s">
        <v>9</v>
      </c>
      <c r="R14">
        <v>2020</v>
      </c>
      <c r="S14" t="s">
        <v>8</v>
      </c>
      <c r="T14">
        <v>5</v>
      </c>
      <c r="U14">
        <v>8</v>
      </c>
      <c r="V14">
        <v>20</v>
      </c>
      <c r="W14">
        <v>1</v>
      </c>
      <c r="Y14" t="s">
        <v>9</v>
      </c>
      <c r="Z14">
        <v>2020</v>
      </c>
      <c r="AA14" t="s">
        <v>8</v>
      </c>
      <c r="AB14">
        <v>5</v>
      </c>
      <c r="AC14">
        <v>8</v>
      </c>
      <c r="AD14">
        <f t="shared" si="0"/>
        <v>25</v>
      </c>
      <c r="AE14">
        <v>1</v>
      </c>
      <c r="AG14" t="s">
        <v>9</v>
      </c>
      <c r="AH14">
        <v>2020</v>
      </c>
      <c r="AI14" t="s">
        <v>8</v>
      </c>
      <c r="AJ14">
        <v>5</v>
      </c>
      <c r="AK14">
        <v>8</v>
      </c>
      <c r="AL14">
        <f t="shared" si="1"/>
        <v>30</v>
      </c>
      <c r="AM14">
        <v>1</v>
      </c>
      <c r="AO14" t="s">
        <v>9</v>
      </c>
      <c r="AP14">
        <v>2020</v>
      </c>
      <c r="AQ14" t="s">
        <v>8</v>
      </c>
      <c r="AR14">
        <v>5</v>
      </c>
      <c r="AS14">
        <v>8</v>
      </c>
      <c r="AT14">
        <f t="shared" si="2"/>
        <v>35</v>
      </c>
      <c r="AU14">
        <v>1</v>
      </c>
    </row>
    <row r="15" spans="1:47" x14ac:dyDescent="0.25">
      <c r="A15" t="s">
        <v>9</v>
      </c>
      <c r="B15">
        <v>2021</v>
      </c>
      <c r="C15" t="s">
        <v>7</v>
      </c>
      <c r="D15">
        <v>3</v>
      </c>
      <c r="E15">
        <v>8</v>
      </c>
      <c r="F15">
        <v>10</v>
      </c>
      <c r="G15">
        <v>0</v>
      </c>
      <c r="I15" t="s">
        <v>9</v>
      </c>
      <c r="J15">
        <v>2021</v>
      </c>
      <c r="K15" t="s">
        <v>7</v>
      </c>
      <c r="L15">
        <v>3</v>
      </c>
      <c r="M15">
        <v>8</v>
      </c>
      <c r="N15">
        <v>15</v>
      </c>
      <c r="O15">
        <v>0</v>
      </c>
      <c r="Q15" t="s">
        <v>9</v>
      </c>
      <c r="R15">
        <v>2021</v>
      </c>
      <c r="S15" t="s">
        <v>7</v>
      </c>
      <c r="T15">
        <v>3</v>
      </c>
      <c r="U15">
        <v>8</v>
      </c>
      <c r="V15">
        <v>20</v>
      </c>
      <c r="W15">
        <v>0</v>
      </c>
      <c r="Y15" t="s">
        <v>9</v>
      </c>
      <c r="Z15">
        <v>2021</v>
      </c>
      <c r="AA15" t="s">
        <v>7</v>
      </c>
      <c r="AB15">
        <v>3</v>
      </c>
      <c r="AC15">
        <v>8</v>
      </c>
      <c r="AD15">
        <f t="shared" si="0"/>
        <v>25</v>
      </c>
      <c r="AE15">
        <v>0</v>
      </c>
      <c r="AG15" t="s">
        <v>9</v>
      </c>
      <c r="AH15">
        <v>2021</v>
      </c>
      <c r="AI15" t="s">
        <v>7</v>
      </c>
      <c r="AJ15">
        <v>3</v>
      </c>
      <c r="AK15">
        <v>8</v>
      </c>
      <c r="AL15">
        <f t="shared" si="1"/>
        <v>30</v>
      </c>
      <c r="AM15">
        <v>0</v>
      </c>
      <c r="AO15" t="s">
        <v>9</v>
      </c>
      <c r="AP15">
        <v>2021</v>
      </c>
      <c r="AQ15" t="s">
        <v>7</v>
      </c>
      <c r="AR15">
        <v>3</v>
      </c>
      <c r="AS15">
        <v>8</v>
      </c>
      <c r="AT15">
        <f t="shared" si="2"/>
        <v>35</v>
      </c>
      <c r="AU15">
        <v>0</v>
      </c>
    </row>
    <row r="16" spans="1:47" x14ac:dyDescent="0.25">
      <c r="A16" t="s">
        <v>9</v>
      </c>
      <c r="B16">
        <v>2021</v>
      </c>
      <c r="C16" t="s">
        <v>8</v>
      </c>
      <c r="D16">
        <v>3</v>
      </c>
      <c r="E16">
        <v>8</v>
      </c>
      <c r="F16">
        <v>10</v>
      </c>
      <c r="G16">
        <v>0</v>
      </c>
      <c r="I16" t="s">
        <v>9</v>
      </c>
      <c r="J16">
        <v>2021</v>
      </c>
      <c r="K16" t="s">
        <v>8</v>
      </c>
      <c r="L16">
        <v>3</v>
      </c>
      <c r="M16">
        <v>8</v>
      </c>
      <c r="N16">
        <v>15</v>
      </c>
      <c r="O16">
        <v>0</v>
      </c>
      <c r="Q16" t="s">
        <v>9</v>
      </c>
      <c r="R16">
        <v>2021</v>
      </c>
      <c r="S16" t="s">
        <v>8</v>
      </c>
      <c r="T16">
        <v>3</v>
      </c>
      <c r="U16">
        <v>8</v>
      </c>
      <c r="V16">
        <v>20</v>
      </c>
      <c r="W16">
        <v>0</v>
      </c>
      <c r="Y16" t="s">
        <v>9</v>
      </c>
      <c r="Z16">
        <v>2021</v>
      </c>
      <c r="AA16" t="s">
        <v>8</v>
      </c>
      <c r="AB16">
        <v>3</v>
      </c>
      <c r="AC16">
        <v>8</v>
      </c>
      <c r="AD16">
        <f t="shared" si="0"/>
        <v>25</v>
      </c>
      <c r="AE16">
        <v>0</v>
      </c>
      <c r="AG16" t="s">
        <v>9</v>
      </c>
      <c r="AH16">
        <v>2021</v>
      </c>
      <c r="AI16" t="s">
        <v>8</v>
      </c>
      <c r="AJ16">
        <v>4</v>
      </c>
      <c r="AK16">
        <v>8</v>
      </c>
      <c r="AL16">
        <f t="shared" si="1"/>
        <v>30</v>
      </c>
      <c r="AM16">
        <v>0</v>
      </c>
      <c r="AO16" t="s">
        <v>9</v>
      </c>
      <c r="AP16">
        <v>2021</v>
      </c>
      <c r="AQ16" t="s">
        <v>8</v>
      </c>
      <c r="AR16">
        <v>4</v>
      </c>
      <c r="AS16">
        <v>8</v>
      </c>
      <c r="AT16">
        <f t="shared" si="2"/>
        <v>35</v>
      </c>
      <c r="AU16">
        <v>0</v>
      </c>
    </row>
    <row r="17" spans="1:47" x14ac:dyDescent="0.25">
      <c r="A17" t="s">
        <v>9</v>
      </c>
      <c r="B17">
        <v>2022</v>
      </c>
      <c r="C17" t="s">
        <v>7</v>
      </c>
      <c r="D17">
        <v>3</v>
      </c>
      <c r="E17">
        <v>8</v>
      </c>
      <c r="F17">
        <v>10</v>
      </c>
      <c r="G17">
        <v>0</v>
      </c>
      <c r="I17" t="s">
        <v>9</v>
      </c>
      <c r="J17">
        <v>2022</v>
      </c>
      <c r="K17" t="s">
        <v>7</v>
      </c>
      <c r="L17">
        <v>3</v>
      </c>
      <c r="M17">
        <v>8</v>
      </c>
      <c r="N17">
        <v>15</v>
      </c>
      <c r="O17">
        <v>0</v>
      </c>
      <c r="Q17" t="s">
        <v>9</v>
      </c>
      <c r="R17">
        <v>2022</v>
      </c>
      <c r="S17" t="s">
        <v>7</v>
      </c>
      <c r="T17">
        <v>3</v>
      </c>
      <c r="U17">
        <v>8</v>
      </c>
      <c r="V17">
        <v>20</v>
      </c>
      <c r="W17">
        <v>0</v>
      </c>
      <c r="Y17" t="s">
        <v>9</v>
      </c>
      <c r="Z17">
        <v>2022</v>
      </c>
      <c r="AA17" t="s">
        <v>7</v>
      </c>
      <c r="AB17">
        <v>3</v>
      </c>
      <c r="AC17">
        <v>8</v>
      </c>
      <c r="AD17">
        <f t="shared" si="0"/>
        <v>25</v>
      </c>
      <c r="AE17">
        <v>0</v>
      </c>
      <c r="AG17" t="s">
        <v>9</v>
      </c>
      <c r="AH17">
        <v>2022</v>
      </c>
      <c r="AI17" t="s">
        <v>7</v>
      </c>
      <c r="AJ17">
        <v>3</v>
      </c>
      <c r="AK17">
        <v>8</v>
      </c>
      <c r="AL17">
        <f t="shared" si="1"/>
        <v>30</v>
      </c>
      <c r="AM17">
        <v>0</v>
      </c>
      <c r="AO17" t="s">
        <v>9</v>
      </c>
      <c r="AP17">
        <v>2022</v>
      </c>
      <c r="AQ17" t="s">
        <v>7</v>
      </c>
      <c r="AR17">
        <v>3</v>
      </c>
      <c r="AS17">
        <v>8</v>
      </c>
      <c r="AT17">
        <f t="shared" si="2"/>
        <v>35</v>
      </c>
      <c r="AU17">
        <v>0</v>
      </c>
    </row>
    <row r="18" spans="1:47" x14ac:dyDescent="0.25">
      <c r="A18" t="s">
        <v>9</v>
      </c>
      <c r="B18">
        <v>2022</v>
      </c>
      <c r="C18" t="s">
        <v>8</v>
      </c>
      <c r="D18">
        <v>6</v>
      </c>
      <c r="E18">
        <v>8</v>
      </c>
      <c r="F18">
        <v>10</v>
      </c>
      <c r="G18">
        <v>0</v>
      </c>
      <c r="I18" t="s">
        <v>9</v>
      </c>
      <c r="J18">
        <v>2022</v>
      </c>
      <c r="K18" t="s">
        <v>8</v>
      </c>
      <c r="L18">
        <v>6</v>
      </c>
      <c r="M18">
        <v>8</v>
      </c>
      <c r="N18">
        <v>15</v>
      </c>
      <c r="O18">
        <v>0</v>
      </c>
      <c r="Q18" t="s">
        <v>9</v>
      </c>
      <c r="R18">
        <v>2022</v>
      </c>
      <c r="S18" t="s">
        <v>8</v>
      </c>
      <c r="T18">
        <v>6</v>
      </c>
      <c r="U18">
        <v>8</v>
      </c>
      <c r="V18">
        <v>20</v>
      </c>
      <c r="W18">
        <v>0</v>
      </c>
      <c r="Y18" t="s">
        <v>9</v>
      </c>
      <c r="Z18">
        <v>2022</v>
      </c>
      <c r="AA18" t="s">
        <v>8</v>
      </c>
      <c r="AB18">
        <v>6</v>
      </c>
      <c r="AC18">
        <v>8</v>
      </c>
      <c r="AD18">
        <f t="shared" si="0"/>
        <v>25</v>
      </c>
      <c r="AE18">
        <v>0</v>
      </c>
      <c r="AG18" t="s">
        <v>9</v>
      </c>
      <c r="AH18">
        <v>2022</v>
      </c>
      <c r="AI18" t="s">
        <v>8</v>
      </c>
      <c r="AJ18">
        <v>6</v>
      </c>
      <c r="AK18">
        <v>8</v>
      </c>
      <c r="AL18">
        <f t="shared" si="1"/>
        <v>30</v>
      </c>
      <c r="AM18">
        <v>0</v>
      </c>
      <c r="AO18" t="s">
        <v>9</v>
      </c>
      <c r="AP18">
        <v>2022</v>
      </c>
      <c r="AQ18" t="s">
        <v>8</v>
      </c>
      <c r="AR18">
        <v>6</v>
      </c>
      <c r="AS18">
        <v>8</v>
      </c>
      <c r="AT18">
        <f t="shared" si="2"/>
        <v>35</v>
      </c>
      <c r="AU18">
        <v>0</v>
      </c>
    </row>
    <row r="19" spans="1:47" x14ac:dyDescent="0.25">
      <c r="A19" t="s">
        <v>9</v>
      </c>
      <c r="B19">
        <v>2023</v>
      </c>
      <c r="C19" t="s">
        <v>10</v>
      </c>
      <c r="D19">
        <v>3</v>
      </c>
      <c r="E19">
        <v>4</v>
      </c>
      <c r="F19">
        <v>10</v>
      </c>
      <c r="G19">
        <v>1</v>
      </c>
      <c r="I19" t="s">
        <v>9</v>
      </c>
      <c r="J19">
        <v>2023</v>
      </c>
      <c r="K19" t="s">
        <v>10</v>
      </c>
      <c r="L19">
        <v>3</v>
      </c>
      <c r="M19">
        <v>4</v>
      </c>
      <c r="N19">
        <v>15</v>
      </c>
      <c r="O19">
        <v>1</v>
      </c>
      <c r="Q19" t="s">
        <v>9</v>
      </c>
      <c r="R19">
        <v>2023</v>
      </c>
      <c r="S19" t="s">
        <v>10</v>
      </c>
      <c r="T19">
        <v>3</v>
      </c>
      <c r="U19">
        <v>4</v>
      </c>
      <c r="V19">
        <v>20</v>
      </c>
      <c r="W19">
        <v>1</v>
      </c>
      <c r="Y19" t="s">
        <v>9</v>
      </c>
      <c r="Z19">
        <v>2023</v>
      </c>
      <c r="AA19" t="s">
        <v>10</v>
      </c>
      <c r="AB19">
        <v>3</v>
      </c>
      <c r="AC19">
        <v>4</v>
      </c>
      <c r="AD19">
        <f t="shared" si="0"/>
        <v>25</v>
      </c>
      <c r="AE19">
        <v>1</v>
      </c>
      <c r="AG19" t="s">
        <v>9</v>
      </c>
      <c r="AH19">
        <v>2023</v>
      </c>
      <c r="AI19" t="s">
        <v>10</v>
      </c>
      <c r="AJ19">
        <v>3</v>
      </c>
      <c r="AK19">
        <v>4</v>
      </c>
      <c r="AL19">
        <f t="shared" si="1"/>
        <v>30</v>
      </c>
      <c r="AM19">
        <v>1</v>
      </c>
      <c r="AO19" t="s">
        <v>9</v>
      </c>
      <c r="AP19">
        <v>2023</v>
      </c>
      <c r="AQ19" t="s">
        <v>10</v>
      </c>
      <c r="AR19">
        <v>3</v>
      </c>
      <c r="AS19">
        <v>4</v>
      </c>
      <c r="AT19">
        <f t="shared" si="2"/>
        <v>35</v>
      </c>
      <c r="AU19">
        <v>1</v>
      </c>
    </row>
    <row r="20" spans="1:47" x14ac:dyDescent="0.25">
      <c r="A20" t="s">
        <v>9</v>
      </c>
      <c r="B20">
        <v>2023</v>
      </c>
      <c r="C20" t="s">
        <v>7</v>
      </c>
      <c r="D20">
        <v>0</v>
      </c>
      <c r="E20">
        <v>4</v>
      </c>
      <c r="F20">
        <v>10</v>
      </c>
      <c r="G20">
        <v>0</v>
      </c>
      <c r="I20" t="s">
        <v>9</v>
      </c>
      <c r="J20">
        <v>2023</v>
      </c>
      <c r="K20" t="s">
        <v>7</v>
      </c>
      <c r="L20">
        <v>0</v>
      </c>
      <c r="M20">
        <v>4</v>
      </c>
      <c r="N20">
        <v>15</v>
      </c>
      <c r="O20">
        <v>0</v>
      </c>
      <c r="Q20" t="s">
        <v>9</v>
      </c>
      <c r="R20">
        <v>2023</v>
      </c>
      <c r="S20" t="s">
        <v>7</v>
      </c>
      <c r="T20">
        <v>0</v>
      </c>
      <c r="U20">
        <v>4</v>
      </c>
      <c r="V20">
        <v>20</v>
      </c>
      <c r="W20">
        <v>0</v>
      </c>
      <c r="Y20" t="s">
        <v>9</v>
      </c>
      <c r="Z20">
        <v>2023</v>
      </c>
      <c r="AA20" t="s">
        <v>7</v>
      </c>
      <c r="AB20">
        <v>0</v>
      </c>
      <c r="AC20">
        <v>4</v>
      </c>
      <c r="AD20">
        <f t="shared" si="0"/>
        <v>25</v>
      </c>
      <c r="AE20">
        <v>0</v>
      </c>
      <c r="AG20" t="s">
        <v>9</v>
      </c>
      <c r="AH20">
        <v>2023</v>
      </c>
      <c r="AI20" t="s">
        <v>7</v>
      </c>
      <c r="AJ20">
        <v>0</v>
      </c>
      <c r="AK20">
        <v>4</v>
      </c>
      <c r="AL20">
        <f t="shared" si="1"/>
        <v>30</v>
      </c>
      <c r="AM20">
        <v>0</v>
      </c>
      <c r="AO20" t="s">
        <v>9</v>
      </c>
      <c r="AP20">
        <v>2023</v>
      </c>
      <c r="AQ20" t="s">
        <v>7</v>
      </c>
      <c r="AR20">
        <v>0</v>
      </c>
      <c r="AS20">
        <v>4</v>
      </c>
      <c r="AT20">
        <f t="shared" si="2"/>
        <v>35</v>
      </c>
      <c r="AU20">
        <v>0</v>
      </c>
    </row>
    <row r="21" spans="1:47" x14ac:dyDescent="0.25">
      <c r="A21" t="s">
        <v>11</v>
      </c>
      <c r="B21">
        <v>2019</v>
      </c>
      <c r="C21" t="s">
        <v>7</v>
      </c>
      <c r="D21">
        <v>2</v>
      </c>
      <c r="E21">
        <v>4</v>
      </c>
      <c r="F21">
        <v>10</v>
      </c>
      <c r="G21">
        <v>0</v>
      </c>
      <c r="I21" t="s">
        <v>11</v>
      </c>
      <c r="J21">
        <v>2019</v>
      </c>
      <c r="K21" t="s">
        <v>7</v>
      </c>
      <c r="L21">
        <v>2</v>
      </c>
      <c r="M21">
        <v>4</v>
      </c>
      <c r="N21">
        <v>15</v>
      </c>
      <c r="O21">
        <v>0</v>
      </c>
      <c r="Q21" t="s">
        <v>11</v>
      </c>
      <c r="R21">
        <v>2019</v>
      </c>
      <c r="S21" t="s">
        <v>7</v>
      </c>
      <c r="T21">
        <v>2</v>
      </c>
      <c r="U21">
        <v>4</v>
      </c>
      <c r="V21">
        <v>20</v>
      </c>
      <c r="W21">
        <v>0</v>
      </c>
      <c r="Y21" t="s">
        <v>11</v>
      </c>
      <c r="Z21">
        <v>2019</v>
      </c>
      <c r="AA21" t="s">
        <v>7</v>
      </c>
      <c r="AB21">
        <v>2</v>
      </c>
      <c r="AC21">
        <v>4</v>
      </c>
      <c r="AD21">
        <f t="shared" si="0"/>
        <v>25</v>
      </c>
      <c r="AE21">
        <v>0</v>
      </c>
      <c r="AG21" t="s">
        <v>11</v>
      </c>
      <c r="AH21">
        <v>2019</v>
      </c>
      <c r="AI21" t="s">
        <v>7</v>
      </c>
      <c r="AJ21">
        <v>2</v>
      </c>
      <c r="AK21">
        <v>4</v>
      </c>
      <c r="AL21">
        <f t="shared" si="1"/>
        <v>30</v>
      </c>
      <c r="AM21">
        <v>0</v>
      </c>
      <c r="AO21" t="s">
        <v>11</v>
      </c>
      <c r="AP21">
        <v>2019</v>
      </c>
      <c r="AQ21" t="s">
        <v>7</v>
      </c>
      <c r="AR21">
        <v>2</v>
      </c>
      <c r="AS21">
        <v>4</v>
      </c>
      <c r="AT21">
        <f t="shared" si="2"/>
        <v>35</v>
      </c>
      <c r="AU21">
        <v>0</v>
      </c>
    </row>
    <row r="22" spans="1:47" x14ac:dyDescent="0.25">
      <c r="A22" t="s">
        <v>11</v>
      </c>
      <c r="B22">
        <v>2019</v>
      </c>
      <c r="C22" t="s">
        <v>8</v>
      </c>
      <c r="D22">
        <v>3</v>
      </c>
      <c r="E22">
        <v>4</v>
      </c>
      <c r="F22">
        <v>10</v>
      </c>
      <c r="G22">
        <v>0</v>
      </c>
      <c r="I22" t="s">
        <v>11</v>
      </c>
      <c r="J22">
        <v>2019</v>
      </c>
      <c r="K22" t="s">
        <v>8</v>
      </c>
      <c r="L22">
        <v>3</v>
      </c>
      <c r="M22">
        <v>4</v>
      </c>
      <c r="N22">
        <v>15</v>
      </c>
      <c r="O22">
        <v>0</v>
      </c>
      <c r="Q22" t="s">
        <v>11</v>
      </c>
      <c r="R22">
        <v>2019</v>
      </c>
      <c r="S22" t="s">
        <v>8</v>
      </c>
      <c r="T22">
        <v>3</v>
      </c>
      <c r="U22">
        <v>4</v>
      </c>
      <c r="V22">
        <v>20</v>
      </c>
      <c r="W22">
        <v>0</v>
      </c>
      <c r="Y22" t="s">
        <v>11</v>
      </c>
      <c r="Z22">
        <v>2019</v>
      </c>
      <c r="AA22" t="s">
        <v>8</v>
      </c>
      <c r="AB22">
        <v>3</v>
      </c>
      <c r="AC22">
        <v>4</v>
      </c>
      <c r="AD22">
        <f t="shared" si="0"/>
        <v>25</v>
      </c>
      <c r="AE22">
        <v>0</v>
      </c>
      <c r="AG22" t="s">
        <v>11</v>
      </c>
      <c r="AH22">
        <v>2019</v>
      </c>
      <c r="AI22" t="s">
        <v>8</v>
      </c>
      <c r="AJ22">
        <v>3</v>
      </c>
      <c r="AK22">
        <v>4</v>
      </c>
      <c r="AL22">
        <f t="shared" si="1"/>
        <v>30</v>
      </c>
      <c r="AM22">
        <v>0</v>
      </c>
      <c r="AO22" t="s">
        <v>11</v>
      </c>
      <c r="AP22">
        <v>2019</v>
      </c>
      <c r="AQ22" t="s">
        <v>8</v>
      </c>
      <c r="AR22">
        <v>3</v>
      </c>
      <c r="AS22">
        <v>4</v>
      </c>
      <c r="AT22">
        <f t="shared" si="2"/>
        <v>35</v>
      </c>
      <c r="AU22">
        <v>0</v>
      </c>
    </row>
    <row r="23" spans="1:47" x14ac:dyDescent="0.25">
      <c r="A23" t="s">
        <v>11</v>
      </c>
      <c r="B23">
        <v>2020</v>
      </c>
      <c r="C23" t="s">
        <v>7</v>
      </c>
      <c r="D23">
        <v>4</v>
      </c>
      <c r="E23">
        <v>4</v>
      </c>
      <c r="F23">
        <v>10</v>
      </c>
      <c r="G23">
        <v>1</v>
      </c>
      <c r="I23" t="s">
        <v>11</v>
      </c>
      <c r="J23">
        <v>2020</v>
      </c>
      <c r="K23" t="s">
        <v>7</v>
      </c>
      <c r="L23">
        <v>2</v>
      </c>
      <c r="M23">
        <v>4</v>
      </c>
      <c r="N23">
        <v>15</v>
      </c>
      <c r="O23">
        <v>0</v>
      </c>
      <c r="Q23" t="s">
        <v>11</v>
      </c>
      <c r="R23">
        <v>2020</v>
      </c>
      <c r="S23" t="s">
        <v>7</v>
      </c>
      <c r="T23">
        <v>2</v>
      </c>
      <c r="U23">
        <v>4</v>
      </c>
      <c r="V23">
        <v>20</v>
      </c>
      <c r="W23">
        <v>0</v>
      </c>
      <c r="Y23" t="s">
        <v>11</v>
      </c>
      <c r="Z23">
        <v>2020</v>
      </c>
      <c r="AA23" t="s">
        <v>7</v>
      </c>
      <c r="AB23">
        <v>2</v>
      </c>
      <c r="AC23">
        <v>4</v>
      </c>
      <c r="AD23">
        <f t="shared" si="0"/>
        <v>25</v>
      </c>
      <c r="AE23">
        <v>0</v>
      </c>
      <c r="AG23" t="s">
        <v>11</v>
      </c>
      <c r="AH23">
        <v>2020</v>
      </c>
      <c r="AI23" t="s">
        <v>7</v>
      </c>
      <c r="AJ23">
        <v>2</v>
      </c>
      <c r="AK23">
        <v>4</v>
      </c>
      <c r="AL23">
        <f t="shared" si="1"/>
        <v>30</v>
      </c>
      <c r="AM23">
        <v>0</v>
      </c>
      <c r="AO23" t="s">
        <v>11</v>
      </c>
      <c r="AP23">
        <v>2020</v>
      </c>
      <c r="AQ23" t="s">
        <v>7</v>
      </c>
      <c r="AR23">
        <v>2</v>
      </c>
      <c r="AS23">
        <v>4</v>
      </c>
      <c r="AT23">
        <f t="shared" si="2"/>
        <v>35</v>
      </c>
      <c r="AU23">
        <v>0</v>
      </c>
    </row>
    <row r="24" spans="1:47" x14ac:dyDescent="0.25">
      <c r="A24" t="s">
        <v>11</v>
      </c>
      <c r="B24">
        <v>2020</v>
      </c>
      <c r="C24" t="s">
        <v>8</v>
      </c>
      <c r="D24">
        <v>1</v>
      </c>
      <c r="E24">
        <v>4</v>
      </c>
      <c r="F24">
        <v>10</v>
      </c>
      <c r="G24">
        <v>0</v>
      </c>
      <c r="I24" t="s">
        <v>11</v>
      </c>
      <c r="J24">
        <v>2020</v>
      </c>
      <c r="K24" t="s">
        <v>8</v>
      </c>
      <c r="L24">
        <v>1</v>
      </c>
      <c r="M24">
        <v>4</v>
      </c>
      <c r="N24">
        <v>15</v>
      </c>
      <c r="O24">
        <v>1</v>
      </c>
      <c r="Q24" t="s">
        <v>11</v>
      </c>
      <c r="R24">
        <v>2020</v>
      </c>
      <c r="S24" t="s">
        <v>8</v>
      </c>
      <c r="T24">
        <v>1</v>
      </c>
      <c r="U24">
        <v>4</v>
      </c>
      <c r="V24">
        <v>20</v>
      </c>
      <c r="W24">
        <v>1</v>
      </c>
      <c r="Y24" t="s">
        <v>11</v>
      </c>
      <c r="Z24">
        <v>2020</v>
      </c>
      <c r="AA24" t="s">
        <v>8</v>
      </c>
      <c r="AB24">
        <v>1</v>
      </c>
      <c r="AC24">
        <v>4</v>
      </c>
      <c r="AD24">
        <f t="shared" si="0"/>
        <v>25</v>
      </c>
      <c r="AE24">
        <v>1</v>
      </c>
      <c r="AG24" t="s">
        <v>11</v>
      </c>
      <c r="AH24">
        <v>2020</v>
      </c>
      <c r="AI24" t="s">
        <v>8</v>
      </c>
      <c r="AJ24">
        <v>1</v>
      </c>
      <c r="AK24">
        <v>4</v>
      </c>
      <c r="AL24">
        <f t="shared" si="1"/>
        <v>30</v>
      </c>
      <c r="AM24">
        <v>1</v>
      </c>
      <c r="AO24" t="s">
        <v>11</v>
      </c>
      <c r="AP24">
        <v>2020</v>
      </c>
      <c r="AQ24" t="s">
        <v>8</v>
      </c>
      <c r="AR24">
        <v>1</v>
      </c>
      <c r="AS24">
        <v>4</v>
      </c>
      <c r="AT24">
        <f t="shared" si="2"/>
        <v>35</v>
      </c>
      <c r="AU24">
        <v>1</v>
      </c>
    </row>
    <row r="25" spans="1:47" x14ac:dyDescent="0.25">
      <c r="A25" t="s">
        <v>11</v>
      </c>
      <c r="B25">
        <v>2021</v>
      </c>
      <c r="C25" t="s">
        <v>7</v>
      </c>
      <c r="D25">
        <v>5</v>
      </c>
      <c r="E25">
        <v>5</v>
      </c>
      <c r="F25">
        <v>10</v>
      </c>
      <c r="G25">
        <v>1</v>
      </c>
      <c r="I25" t="s">
        <v>11</v>
      </c>
      <c r="J25">
        <v>2021</v>
      </c>
      <c r="K25" t="s">
        <v>7</v>
      </c>
      <c r="L25">
        <v>5</v>
      </c>
      <c r="M25">
        <v>5</v>
      </c>
      <c r="N25">
        <v>15</v>
      </c>
      <c r="O25">
        <v>1</v>
      </c>
      <c r="Q25" t="s">
        <v>11</v>
      </c>
      <c r="R25">
        <v>2021</v>
      </c>
      <c r="S25" t="s">
        <v>7</v>
      </c>
      <c r="T25">
        <v>4</v>
      </c>
      <c r="U25">
        <v>5</v>
      </c>
      <c r="V25">
        <v>20</v>
      </c>
      <c r="W25">
        <v>1</v>
      </c>
      <c r="Y25" t="s">
        <v>11</v>
      </c>
      <c r="Z25">
        <v>2021</v>
      </c>
      <c r="AA25" t="s">
        <v>7</v>
      </c>
      <c r="AB25">
        <v>4</v>
      </c>
      <c r="AC25">
        <v>5</v>
      </c>
      <c r="AD25">
        <f t="shared" si="0"/>
        <v>25</v>
      </c>
      <c r="AE25">
        <v>1</v>
      </c>
      <c r="AG25" t="s">
        <v>11</v>
      </c>
      <c r="AH25">
        <v>2021</v>
      </c>
      <c r="AI25" t="s">
        <v>7</v>
      </c>
      <c r="AJ25">
        <v>4</v>
      </c>
      <c r="AK25">
        <v>5</v>
      </c>
      <c r="AL25">
        <f t="shared" si="1"/>
        <v>30</v>
      </c>
      <c r="AM25">
        <v>1</v>
      </c>
      <c r="AO25" t="s">
        <v>11</v>
      </c>
      <c r="AP25">
        <v>2021</v>
      </c>
      <c r="AQ25" t="s">
        <v>7</v>
      </c>
      <c r="AR25">
        <v>4</v>
      </c>
      <c r="AS25">
        <v>5</v>
      </c>
      <c r="AT25">
        <f t="shared" si="2"/>
        <v>35</v>
      </c>
      <c r="AU25">
        <v>1</v>
      </c>
    </row>
    <row r="26" spans="1:47" x14ac:dyDescent="0.25">
      <c r="A26" t="s">
        <v>11</v>
      </c>
      <c r="B26">
        <v>2021</v>
      </c>
      <c r="C26" t="s">
        <v>8</v>
      </c>
      <c r="D26">
        <v>4</v>
      </c>
      <c r="E26">
        <v>5</v>
      </c>
      <c r="F26">
        <v>10</v>
      </c>
      <c r="G26">
        <v>1</v>
      </c>
      <c r="I26" t="s">
        <v>11</v>
      </c>
      <c r="J26">
        <v>2021</v>
      </c>
      <c r="K26" t="s">
        <v>8</v>
      </c>
      <c r="L26">
        <v>4</v>
      </c>
      <c r="M26">
        <v>5</v>
      </c>
      <c r="N26">
        <v>15</v>
      </c>
      <c r="O26">
        <v>1</v>
      </c>
      <c r="Q26" t="s">
        <v>11</v>
      </c>
      <c r="R26">
        <v>2021</v>
      </c>
      <c r="S26" t="s">
        <v>8</v>
      </c>
      <c r="T26">
        <v>4</v>
      </c>
      <c r="U26">
        <v>5</v>
      </c>
      <c r="V26">
        <v>20</v>
      </c>
      <c r="W26">
        <v>1</v>
      </c>
      <c r="Y26" t="s">
        <v>11</v>
      </c>
      <c r="Z26">
        <v>2021</v>
      </c>
      <c r="AA26" t="s">
        <v>8</v>
      </c>
      <c r="AB26">
        <v>4</v>
      </c>
      <c r="AC26">
        <v>5</v>
      </c>
      <c r="AD26">
        <f t="shared" si="0"/>
        <v>25</v>
      </c>
      <c r="AE26">
        <v>1</v>
      </c>
      <c r="AG26" t="s">
        <v>11</v>
      </c>
      <c r="AH26">
        <v>2021</v>
      </c>
      <c r="AI26" t="s">
        <v>8</v>
      </c>
      <c r="AJ26">
        <v>4</v>
      </c>
      <c r="AK26">
        <v>5</v>
      </c>
      <c r="AL26">
        <f t="shared" si="1"/>
        <v>30</v>
      </c>
      <c r="AM26">
        <v>1</v>
      </c>
      <c r="AO26" t="s">
        <v>11</v>
      </c>
      <c r="AP26">
        <v>2021</v>
      </c>
      <c r="AQ26" t="s">
        <v>8</v>
      </c>
      <c r="AR26">
        <v>4</v>
      </c>
      <c r="AS26">
        <v>5</v>
      </c>
      <c r="AT26">
        <f t="shared" si="2"/>
        <v>35</v>
      </c>
      <c r="AU26">
        <v>1</v>
      </c>
    </row>
    <row r="27" spans="1:47" x14ac:dyDescent="0.25">
      <c r="A27" t="s">
        <v>11</v>
      </c>
      <c r="B27">
        <v>2022</v>
      </c>
      <c r="C27" t="s">
        <v>7</v>
      </c>
      <c r="D27">
        <v>4</v>
      </c>
      <c r="E27">
        <v>5</v>
      </c>
      <c r="F27">
        <v>10</v>
      </c>
      <c r="G27">
        <v>1</v>
      </c>
      <c r="I27" t="s">
        <v>11</v>
      </c>
      <c r="J27">
        <v>2022</v>
      </c>
      <c r="K27" t="s">
        <v>7</v>
      </c>
      <c r="L27">
        <v>5</v>
      </c>
      <c r="M27">
        <v>5</v>
      </c>
      <c r="N27">
        <v>15</v>
      </c>
      <c r="O27">
        <v>1</v>
      </c>
      <c r="Q27" t="s">
        <v>11</v>
      </c>
      <c r="R27">
        <v>2022</v>
      </c>
      <c r="S27" t="s">
        <v>7</v>
      </c>
      <c r="T27">
        <v>5</v>
      </c>
      <c r="U27">
        <v>5</v>
      </c>
      <c r="V27">
        <v>20</v>
      </c>
      <c r="W27">
        <v>1</v>
      </c>
      <c r="Y27" t="s">
        <v>11</v>
      </c>
      <c r="Z27">
        <v>2022</v>
      </c>
      <c r="AA27" t="s">
        <v>7</v>
      </c>
      <c r="AB27">
        <v>5</v>
      </c>
      <c r="AC27">
        <v>5</v>
      </c>
      <c r="AD27">
        <f t="shared" si="0"/>
        <v>25</v>
      </c>
      <c r="AE27">
        <v>1</v>
      </c>
      <c r="AG27" t="s">
        <v>11</v>
      </c>
      <c r="AH27">
        <v>2022</v>
      </c>
      <c r="AI27" t="s">
        <v>7</v>
      </c>
      <c r="AJ27">
        <v>4</v>
      </c>
      <c r="AK27">
        <v>5</v>
      </c>
      <c r="AL27">
        <f t="shared" si="1"/>
        <v>30</v>
      </c>
      <c r="AM27">
        <v>1</v>
      </c>
      <c r="AO27" t="s">
        <v>11</v>
      </c>
      <c r="AP27">
        <v>2022</v>
      </c>
      <c r="AQ27" t="s">
        <v>7</v>
      </c>
      <c r="AR27">
        <v>4</v>
      </c>
      <c r="AS27">
        <v>5</v>
      </c>
      <c r="AT27">
        <f t="shared" si="2"/>
        <v>35</v>
      </c>
      <c r="AU27">
        <v>1</v>
      </c>
    </row>
    <row r="28" spans="1:47" x14ac:dyDescent="0.25">
      <c r="A28" t="s">
        <v>11</v>
      </c>
      <c r="B28">
        <v>2022</v>
      </c>
      <c r="C28" t="s">
        <v>8</v>
      </c>
      <c r="D28">
        <v>4</v>
      </c>
      <c r="E28">
        <v>5</v>
      </c>
      <c r="F28">
        <v>10</v>
      </c>
      <c r="G28">
        <v>1</v>
      </c>
      <c r="I28" t="s">
        <v>11</v>
      </c>
      <c r="J28">
        <v>2022</v>
      </c>
      <c r="K28" t="s">
        <v>8</v>
      </c>
      <c r="L28">
        <v>5</v>
      </c>
      <c r="M28">
        <v>5</v>
      </c>
      <c r="N28">
        <v>15</v>
      </c>
      <c r="O28">
        <v>1</v>
      </c>
      <c r="Q28" t="s">
        <v>11</v>
      </c>
      <c r="R28">
        <v>2022</v>
      </c>
      <c r="S28" t="s">
        <v>8</v>
      </c>
      <c r="T28">
        <v>5</v>
      </c>
      <c r="U28">
        <v>5</v>
      </c>
      <c r="V28">
        <v>20</v>
      </c>
      <c r="W28">
        <v>1</v>
      </c>
      <c r="Y28" t="s">
        <v>11</v>
      </c>
      <c r="Z28">
        <v>2022</v>
      </c>
      <c r="AA28" t="s">
        <v>8</v>
      </c>
      <c r="AB28">
        <v>4</v>
      </c>
      <c r="AC28">
        <v>5</v>
      </c>
      <c r="AD28">
        <f t="shared" si="0"/>
        <v>25</v>
      </c>
      <c r="AE28">
        <v>1</v>
      </c>
      <c r="AG28" t="s">
        <v>11</v>
      </c>
      <c r="AH28">
        <v>2022</v>
      </c>
      <c r="AI28" t="s">
        <v>8</v>
      </c>
      <c r="AJ28">
        <v>4</v>
      </c>
      <c r="AK28">
        <v>5</v>
      </c>
      <c r="AL28">
        <f t="shared" si="1"/>
        <v>30</v>
      </c>
      <c r="AM28">
        <v>1</v>
      </c>
      <c r="AO28" t="s">
        <v>11</v>
      </c>
      <c r="AP28">
        <v>2022</v>
      </c>
      <c r="AQ28" t="s">
        <v>8</v>
      </c>
      <c r="AR28">
        <v>4</v>
      </c>
      <c r="AS28">
        <v>5</v>
      </c>
      <c r="AT28">
        <f t="shared" si="2"/>
        <v>35</v>
      </c>
      <c r="AU28">
        <v>1</v>
      </c>
    </row>
    <row r="29" spans="1:47" x14ac:dyDescent="0.25">
      <c r="A29" t="s">
        <v>11</v>
      </c>
      <c r="B29">
        <v>2023</v>
      </c>
      <c r="C29" t="s">
        <v>7</v>
      </c>
      <c r="D29">
        <v>5</v>
      </c>
      <c r="E29">
        <v>8</v>
      </c>
      <c r="F29">
        <v>10</v>
      </c>
      <c r="G29">
        <v>0</v>
      </c>
      <c r="I29" t="s">
        <v>11</v>
      </c>
      <c r="J29">
        <v>2023</v>
      </c>
      <c r="K29" t="s">
        <v>7</v>
      </c>
      <c r="L29">
        <v>5</v>
      </c>
      <c r="M29">
        <v>8</v>
      </c>
      <c r="N29">
        <v>15</v>
      </c>
      <c r="O29">
        <v>0</v>
      </c>
      <c r="Q29" t="s">
        <v>11</v>
      </c>
      <c r="R29">
        <v>2023</v>
      </c>
      <c r="S29" t="s">
        <v>7</v>
      </c>
      <c r="T29">
        <v>6</v>
      </c>
      <c r="U29">
        <v>8</v>
      </c>
      <c r="V29">
        <v>20</v>
      </c>
      <c r="W29">
        <v>0</v>
      </c>
      <c r="Y29" t="s">
        <v>11</v>
      </c>
      <c r="Z29">
        <v>2023</v>
      </c>
      <c r="AA29" t="s">
        <v>7</v>
      </c>
      <c r="AB29">
        <v>6</v>
      </c>
      <c r="AC29">
        <v>8</v>
      </c>
      <c r="AD29">
        <f t="shared" si="0"/>
        <v>25</v>
      </c>
      <c r="AE29">
        <v>0</v>
      </c>
      <c r="AG29" t="s">
        <v>11</v>
      </c>
      <c r="AH29">
        <v>2023</v>
      </c>
      <c r="AI29" t="s">
        <v>7</v>
      </c>
      <c r="AJ29">
        <v>6</v>
      </c>
      <c r="AK29">
        <v>8</v>
      </c>
      <c r="AL29">
        <f t="shared" si="1"/>
        <v>30</v>
      </c>
      <c r="AM29">
        <v>0</v>
      </c>
      <c r="AO29" t="s">
        <v>11</v>
      </c>
      <c r="AP29">
        <v>2023</v>
      </c>
      <c r="AQ29" t="s">
        <v>7</v>
      </c>
      <c r="AR29">
        <v>6</v>
      </c>
      <c r="AS29">
        <v>8</v>
      </c>
      <c r="AT29">
        <f t="shared" si="2"/>
        <v>35</v>
      </c>
      <c r="AU29">
        <v>0</v>
      </c>
    </row>
    <row r="30" spans="1:47" x14ac:dyDescent="0.25">
      <c r="A30" t="s">
        <v>12</v>
      </c>
      <c r="B30">
        <v>2021</v>
      </c>
      <c r="C30" t="s">
        <v>8</v>
      </c>
      <c r="D30">
        <v>4</v>
      </c>
      <c r="E30">
        <v>12</v>
      </c>
      <c r="F30">
        <v>10</v>
      </c>
      <c r="G30">
        <v>1</v>
      </c>
      <c r="I30" t="s">
        <v>12</v>
      </c>
      <c r="J30">
        <v>2021</v>
      </c>
      <c r="K30" t="s">
        <v>8</v>
      </c>
      <c r="L30">
        <v>4</v>
      </c>
      <c r="M30">
        <v>12</v>
      </c>
      <c r="N30">
        <v>15</v>
      </c>
      <c r="O30">
        <v>1</v>
      </c>
      <c r="Q30" t="s">
        <v>12</v>
      </c>
      <c r="R30">
        <v>2021</v>
      </c>
      <c r="S30" t="s">
        <v>8</v>
      </c>
      <c r="T30">
        <v>3</v>
      </c>
      <c r="U30">
        <v>12</v>
      </c>
      <c r="V30">
        <v>20</v>
      </c>
      <c r="W30">
        <v>1</v>
      </c>
      <c r="Y30" t="s">
        <v>12</v>
      </c>
      <c r="Z30">
        <v>2021</v>
      </c>
      <c r="AA30" t="s">
        <v>8</v>
      </c>
      <c r="AB30">
        <v>4</v>
      </c>
      <c r="AC30">
        <v>12</v>
      </c>
      <c r="AD30">
        <f t="shared" si="0"/>
        <v>25</v>
      </c>
      <c r="AE30">
        <v>0</v>
      </c>
      <c r="AG30" t="s">
        <v>12</v>
      </c>
      <c r="AH30">
        <v>2021</v>
      </c>
      <c r="AI30" t="s">
        <v>8</v>
      </c>
      <c r="AJ30">
        <v>3</v>
      </c>
      <c r="AK30">
        <v>12</v>
      </c>
      <c r="AL30">
        <f t="shared" si="1"/>
        <v>30</v>
      </c>
      <c r="AM30">
        <v>0</v>
      </c>
      <c r="AO30" t="s">
        <v>12</v>
      </c>
      <c r="AP30">
        <v>2021</v>
      </c>
      <c r="AQ30" t="s">
        <v>8</v>
      </c>
      <c r="AR30">
        <v>1</v>
      </c>
      <c r="AS30">
        <v>12</v>
      </c>
      <c r="AT30">
        <f t="shared" si="2"/>
        <v>35</v>
      </c>
      <c r="AU30">
        <v>0</v>
      </c>
    </row>
    <row r="31" spans="1:47" x14ac:dyDescent="0.25">
      <c r="A31" t="s">
        <v>12</v>
      </c>
      <c r="B31">
        <v>2022</v>
      </c>
      <c r="C31" t="s">
        <v>7</v>
      </c>
      <c r="D31">
        <v>8</v>
      </c>
      <c r="E31">
        <v>12</v>
      </c>
      <c r="F31">
        <v>10</v>
      </c>
      <c r="G31">
        <v>1</v>
      </c>
      <c r="I31" t="s">
        <v>12</v>
      </c>
      <c r="J31">
        <v>2022</v>
      </c>
      <c r="K31" t="s">
        <v>7</v>
      </c>
      <c r="L31">
        <v>7</v>
      </c>
      <c r="M31">
        <v>12</v>
      </c>
      <c r="N31">
        <v>15</v>
      </c>
      <c r="O31">
        <v>1</v>
      </c>
      <c r="Q31" t="s">
        <v>12</v>
      </c>
      <c r="R31">
        <v>2022</v>
      </c>
      <c r="S31" t="s">
        <v>7</v>
      </c>
      <c r="T31">
        <v>7</v>
      </c>
      <c r="U31">
        <v>12</v>
      </c>
      <c r="V31">
        <v>20</v>
      </c>
      <c r="W31">
        <v>1</v>
      </c>
      <c r="Y31" t="s">
        <v>12</v>
      </c>
      <c r="Z31">
        <v>2022</v>
      </c>
      <c r="AA31" t="s">
        <v>7</v>
      </c>
      <c r="AB31">
        <v>7</v>
      </c>
      <c r="AC31">
        <v>12</v>
      </c>
      <c r="AD31">
        <f t="shared" si="0"/>
        <v>25</v>
      </c>
      <c r="AE31">
        <v>1</v>
      </c>
      <c r="AG31" t="s">
        <v>12</v>
      </c>
      <c r="AH31">
        <v>2022</v>
      </c>
      <c r="AI31" t="s">
        <v>7</v>
      </c>
      <c r="AJ31">
        <v>8</v>
      </c>
      <c r="AK31">
        <v>12</v>
      </c>
      <c r="AL31">
        <f t="shared" si="1"/>
        <v>30</v>
      </c>
      <c r="AM31">
        <v>1</v>
      </c>
      <c r="AO31" t="s">
        <v>12</v>
      </c>
      <c r="AP31">
        <v>2022</v>
      </c>
      <c r="AQ31" t="s">
        <v>7</v>
      </c>
      <c r="AR31">
        <v>6</v>
      </c>
      <c r="AS31">
        <v>12</v>
      </c>
      <c r="AT31">
        <f t="shared" si="2"/>
        <v>35</v>
      </c>
      <c r="AU31">
        <v>0</v>
      </c>
    </row>
    <row r="32" spans="1:47" x14ac:dyDescent="0.25">
      <c r="A32" t="s">
        <v>12</v>
      </c>
      <c r="B32">
        <v>2022</v>
      </c>
      <c r="C32" t="s">
        <v>8</v>
      </c>
      <c r="D32">
        <v>4</v>
      </c>
      <c r="E32">
        <v>12</v>
      </c>
      <c r="F32">
        <v>10</v>
      </c>
      <c r="G32">
        <v>0</v>
      </c>
      <c r="I32" t="s">
        <v>12</v>
      </c>
      <c r="J32">
        <v>2022</v>
      </c>
      <c r="K32" t="s">
        <v>8</v>
      </c>
      <c r="L32">
        <v>4</v>
      </c>
      <c r="M32">
        <v>12</v>
      </c>
      <c r="N32">
        <v>15</v>
      </c>
      <c r="O32">
        <v>0</v>
      </c>
      <c r="Q32" t="s">
        <v>12</v>
      </c>
      <c r="R32">
        <v>2022</v>
      </c>
      <c r="S32" t="s">
        <v>8</v>
      </c>
      <c r="T32">
        <v>4</v>
      </c>
      <c r="U32">
        <v>12</v>
      </c>
      <c r="V32">
        <v>20</v>
      </c>
      <c r="W32">
        <v>0</v>
      </c>
      <c r="Y32" t="s">
        <v>12</v>
      </c>
      <c r="Z32">
        <v>2022</v>
      </c>
      <c r="AA32" t="s">
        <v>8</v>
      </c>
      <c r="AB32">
        <v>4</v>
      </c>
      <c r="AC32">
        <v>12</v>
      </c>
      <c r="AD32">
        <f t="shared" si="0"/>
        <v>25</v>
      </c>
      <c r="AE32">
        <v>0</v>
      </c>
      <c r="AG32" t="s">
        <v>12</v>
      </c>
      <c r="AH32">
        <v>2022</v>
      </c>
      <c r="AI32" t="s">
        <v>8</v>
      </c>
      <c r="AJ32">
        <v>4</v>
      </c>
      <c r="AK32">
        <v>12</v>
      </c>
      <c r="AL32">
        <f t="shared" si="1"/>
        <v>30</v>
      </c>
      <c r="AM32">
        <v>0</v>
      </c>
      <c r="AO32" t="s">
        <v>12</v>
      </c>
      <c r="AP32">
        <v>2022</v>
      </c>
      <c r="AQ32" t="s">
        <v>8</v>
      </c>
      <c r="AR32">
        <v>6</v>
      </c>
      <c r="AS32">
        <v>12</v>
      </c>
      <c r="AT32">
        <f t="shared" si="2"/>
        <v>35</v>
      </c>
      <c r="AU32">
        <v>0</v>
      </c>
    </row>
    <row r="33" spans="1:64" x14ac:dyDescent="0.25">
      <c r="A33" t="s">
        <v>12</v>
      </c>
      <c r="B33">
        <v>2023</v>
      </c>
      <c r="C33" t="s">
        <v>7</v>
      </c>
      <c r="D33">
        <v>6</v>
      </c>
      <c r="E33">
        <v>12</v>
      </c>
      <c r="F33">
        <v>10</v>
      </c>
      <c r="G33">
        <v>1</v>
      </c>
      <c r="I33" t="s">
        <v>12</v>
      </c>
      <c r="J33">
        <v>2023</v>
      </c>
      <c r="K33" t="s">
        <v>7</v>
      </c>
      <c r="L33">
        <v>6</v>
      </c>
      <c r="M33">
        <v>12</v>
      </c>
      <c r="N33">
        <v>15</v>
      </c>
      <c r="O33">
        <v>1</v>
      </c>
      <c r="Q33" t="s">
        <v>12</v>
      </c>
      <c r="R33">
        <v>2023</v>
      </c>
      <c r="S33" t="s">
        <v>7</v>
      </c>
      <c r="T33">
        <v>6</v>
      </c>
      <c r="U33">
        <v>12</v>
      </c>
      <c r="V33">
        <v>20</v>
      </c>
      <c r="W33">
        <v>1</v>
      </c>
      <c r="Y33" t="s">
        <v>12</v>
      </c>
      <c r="Z33">
        <v>2023</v>
      </c>
      <c r="AA33" t="s">
        <v>7</v>
      </c>
      <c r="AB33">
        <v>6</v>
      </c>
      <c r="AC33">
        <v>12</v>
      </c>
      <c r="AD33">
        <f t="shared" si="0"/>
        <v>25</v>
      </c>
      <c r="AE33">
        <v>1</v>
      </c>
      <c r="AG33" t="s">
        <v>12</v>
      </c>
      <c r="AH33">
        <v>2023</v>
      </c>
      <c r="AI33" t="s">
        <v>7</v>
      </c>
      <c r="AJ33">
        <v>6</v>
      </c>
      <c r="AK33">
        <v>12</v>
      </c>
      <c r="AL33">
        <f t="shared" si="1"/>
        <v>30</v>
      </c>
      <c r="AM33">
        <v>1</v>
      </c>
      <c r="AO33" t="s">
        <v>12</v>
      </c>
      <c r="AP33">
        <v>2023</v>
      </c>
      <c r="AQ33" t="s">
        <v>7</v>
      </c>
      <c r="AR33">
        <v>6</v>
      </c>
      <c r="AS33">
        <v>12</v>
      </c>
      <c r="AT33">
        <f t="shared" si="2"/>
        <v>35</v>
      </c>
      <c r="AU33">
        <v>1</v>
      </c>
    </row>
    <row r="35" spans="1:64" x14ac:dyDescent="0.25">
      <c r="C35" t="s">
        <v>13</v>
      </c>
      <c r="D35">
        <f>SUM(D2:D33)</f>
        <v>133</v>
      </c>
      <c r="E35">
        <f>SUM(E2:E33)</f>
        <v>239</v>
      </c>
      <c r="F35">
        <f>D35/E35</f>
        <v>0.55648535564853552</v>
      </c>
      <c r="G35">
        <f>SUM(G2:G33)</f>
        <v>18</v>
      </c>
      <c r="H35">
        <f>COUNT(E2:E33)</f>
        <v>32</v>
      </c>
      <c r="K35" t="s">
        <v>13</v>
      </c>
      <c r="L35">
        <f>SUM(L2:L33)</f>
        <v>133</v>
      </c>
      <c r="M35">
        <f>SUM(M2:M33)</f>
        <v>239</v>
      </c>
      <c r="N35">
        <f>L35/M35</f>
        <v>0.55648535564853552</v>
      </c>
      <c r="O35">
        <f>SUM(O2:O33)</f>
        <v>18</v>
      </c>
      <c r="P35">
        <f>COUNT(M2:M33)</f>
        <v>32</v>
      </c>
      <c r="S35" t="s">
        <v>13</v>
      </c>
      <c r="T35">
        <f>SUM(T2:T33)</f>
        <v>131</v>
      </c>
      <c r="U35">
        <f>SUM(U2:U33)</f>
        <v>239</v>
      </c>
      <c r="V35">
        <f>T35/U35</f>
        <v>0.54811715481171552</v>
      </c>
      <c r="W35">
        <f>SUM(W2:W33)</f>
        <v>18</v>
      </c>
      <c r="X35">
        <f>COUNT(U2:U33)</f>
        <v>32</v>
      </c>
      <c r="AA35" t="s">
        <v>13</v>
      </c>
      <c r="AB35">
        <f>SUM(AB2:AB33)</f>
        <v>131</v>
      </c>
      <c r="AC35">
        <f>SUM(AC2:AC33)</f>
        <v>239</v>
      </c>
      <c r="AD35">
        <f>AB35/AC35</f>
        <v>0.54811715481171552</v>
      </c>
      <c r="AE35">
        <f>SUM(AE2:AE33)</f>
        <v>17</v>
      </c>
      <c r="AF35">
        <f>COUNT(AC2:AC33)</f>
        <v>32</v>
      </c>
      <c r="AI35" t="s">
        <v>13</v>
      </c>
      <c r="AJ35">
        <f>SUM(AJ2:AJ33)</f>
        <v>130</v>
      </c>
      <c r="AK35">
        <f>SUM(AK2:AK33)</f>
        <v>239</v>
      </c>
      <c r="AL35">
        <f>AJ35/AK35</f>
        <v>0.54393305439330542</v>
      </c>
      <c r="AM35">
        <f>SUM(AM2:AM33)</f>
        <v>17</v>
      </c>
      <c r="AN35">
        <f>COUNT(AJ2:AJ33)</f>
        <v>32</v>
      </c>
      <c r="AQ35" t="s">
        <v>13</v>
      </c>
      <c r="AR35">
        <f>SUM(AR2:AR33)</f>
        <v>128</v>
      </c>
      <c r="AS35">
        <f>SUM(AS2:AS33)</f>
        <v>239</v>
      </c>
      <c r="AT35">
        <f>AR35/AS35</f>
        <v>0.53556485355648531</v>
      </c>
      <c r="AU35">
        <f>SUM(AU2:AU33)</f>
        <v>15</v>
      </c>
      <c r="AV35">
        <f>COUNT(AS2:AS33)</f>
        <v>32</v>
      </c>
    </row>
    <row r="36" spans="1:64" x14ac:dyDescent="0.25">
      <c r="C36" t="s">
        <v>17</v>
      </c>
      <c r="D36">
        <f>SUM(D2:D3,D11:D12,D19:D28)</f>
        <v>48</v>
      </c>
      <c r="E36">
        <f>SUM(E2:E3,E11:E12,E19:E28)</f>
        <v>67</v>
      </c>
      <c r="F36">
        <f t="shared" ref="F36" si="3">D36/E36</f>
        <v>0.71641791044776115</v>
      </c>
      <c r="G36">
        <f>SUM(G2:G3,G11:G12,G19:G28)</f>
        <v>10</v>
      </c>
      <c r="H36">
        <f>COUNT($M2:$M3,$M11:$M12,$M19:$M28)</f>
        <v>14</v>
      </c>
      <c r="K36" t="s">
        <v>17</v>
      </c>
      <c r="L36">
        <f>SUM(L2:L3,L11:L12,L19:L28)</f>
        <v>49</v>
      </c>
      <c r="M36">
        <f>SUM(M2:M3,M11:M12,M19:M28)</f>
        <v>67</v>
      </c>
      <c r="N36">
        <f t="shared" ref="N36:N38" si="4">L36/M36</f>
        <v>0.73134328358208955</v>
      </c>
      <c r="O36">
        <f>SUM(O2:O3,O11:O12,O19:O28)</f>
        <v>10</v>
      </c>
      <c r="P36">
        <f>COUNT($M2:$M3,$M11:$M12,$M19:$M28)</f>
        <v>14</v>
      </c>
      <c r="S36" t="s">
        <v>17</v>
      </c>
      <c r="T36">
        <f>SUM(T2:T3,T11:T12,T19:T28)</f>
        <v>48</v>
      </c>
      <c r="U36">
        <f>SUM(U2:U3,U11:U12,U19:U28)</f>
        <v>67</v>
      </c>
      <c r="V36">
        <f t="shared" ref="V36:V38" si="5">T36/U36</f>
        <v>0.71641791044776115</v>
      </c>
      <c r="W36">
        <f>SUM(W2:W3,W11:W12,W19:W28)</f>
        <v>10</v>
      </c>
      <c r="X36">
        <f>COUNT($M2:$M3,$M11:$M12,$M19:$M28)</f>
        <v>14</v>
      </c>
      <c r="AA36" t="s">
        <v>17</v>
      </c>
      <c r="AB36">
        <f>SUM(AB2:AB3,AB11:AB12,AB19:AB28)</f>
        <v>47</v>
      </c>
      <c r="AC36">
        <f>SUM(AC2:AC3,AC11:AC12,AC19:AC28)</f>
        <v>67</v>
      </c>
      <c r="AD36">
        <f t="shared" ref="AD36:AD38" si="6">AB36/AC36</f>
        <v>0.70149253731343286</v>
      </c>
      <c r="AE36">
        <f>SUM(AE2:AE3,AE11:AE12,AE19:AE28)</f>
        <v>10</v>
      </c>
      <c r="AF36">
        <f>COUNT($M2:$M3,$M11:$M12,$M19:$M28)</f>
        <v>14</v>
      </c>
      <c r="AI36" t="s">
        <v>17</v>
      </c>
      <c r="AJ36">
        <f>SUM(AJ2:AJ3,AJ11:AJ12,AJ19:AJ28)</f>
        <v>46</v>
      </c>
      <c r="AK36">
        <f>SUM(AK2:AK3,AK11:AK12,AK19:AK28)</f>
        <v>67</v>
      </c>
      <c r="AL36">
        <f t="shared" ref="AL36:AL38" si="7">AJ36/AK36</f>
        <v>0.68656716417910446</v>
      </c>
      <c r="AM36">
        <f>SUM(AM2:AM3,AM11:AM12,AM19:AM28)</f>
        <v>10</v>
      </c>
      <c r="AN36">
        <f>COUNT($M2:$M3,$M11:$M12,$M19:$M28)</f>
        <v>14</v>
      </c>
      <c r="AQ36" t="s">
        <v>17</v>
      </c>
      <c r="AR36">
        <f>SUM(AR2:AR3,AR11:AR12,AR19:AR28)</f>
        <v>46</v>
      </c>
      <c r="AS36">
        <f>SUM(AS2:AS3,AS11:AS12,AS19:AS28)</f>
        <v>67</v>
      </c>
      <c r="AT36">
        <f t="shared" ref="AT36:AT38" si="8">AR36/AS36</f>
        <v>0.68656716417910446</v>
      </c>
      <c r="AU36">
        <f>SUM(AU2:AU3,AU11:AU12,AU19:AU28)</f>
        <v>9</v>
      </c>
      <c r="AV36">
        <f>COUNT($M2:$M3,$M11:$M12,$M19:$M28)</f>
        <v>14</v>
      </c>
    </row>
    <row r="37" spans="1:64" x14ac:dyDescent="0.25">
      <c r="C37" s="1" t="s">
        <v>18</v>
      </c>
      <c r="D37">
        <f>SUM(D4,D6,D8,D10,D13:D18,D29)</f>
        <v>49</v>
      </c>
      <c r="E37">
        <f>SUM(E4,E6,E8,E10,E13:E18,E29)</f>
        <v>88</v>
      </c>
      <c r="F37">
        <f>D37/E37</f>
        <v>0.55681818181818177</v>
      </c>
      <c r="G37">
        <f>SUM(G4,G6,G8,G10,G13:G18,G29)</f>
        <v>5</v>
      </c>
      <c r="H37">
        <f>COUNT(E4,E6,E8,E10,E13:E18,E29)</f>
        <v>11</v>
      </c>
      <c r="K37" s="1" t="s">
        <v>18</v>
      </c>
      <c r="L37">
        <f>SUM(L4,L6,L8,L10,L13:L18,L29)</f>
        <v>49</v>
      </c>
      <c r="M37">
        <f>SUM(M4,M6,M8,M10,M13:M18,M29)</f>
        <v>88</v>
      </c>
      <c r="N37">
        <f>L37/M37</f>
        <v>0.55681818181818177</v>
      </c>
      <c r="O37">
        <f>SUM(O4,O6,O8,O10,O13:O18,O29)</f>
        <v>5</v>
      </c>
      <c r="P37">
        <f>COUNT(M4,M6,M8,M10,M13:M18,M29)</f>
        <v>11</v>
      </c>
      <c r="S37" s="1" t="s">
        <v>18</v>
      </c>
      <c r="T37">
        <f>SUM(T4,T6,T8,T10,T13:T18,T29)</f>
        <v>51</v>
      </c>
      <c r="U37">
        <f>SUM(U4,U6,U8,U10,U13:U18,U29)</f>
        <v>88</v>
      </c>
      <c r="V37">
        <f>T37/U37</f>
        <v>0.57954545454545459</v>
      </c>
      <c r="W37">
        <f>SUM(W4,W6,W8,W10,W13:W18,W29)</f>
        <v>5</v>
      </c>
      <c r="X37">
        <f>COUNT(U4,U6,U8,U10,U13:U18,U29)</f>
        <v>11</v>
      </c>
      <c r="AA37" s="1" t="s">
        <v>18</v>
      </c>
      <c r="AB37">
        <f>SUM(AB4,AB6,AB8,AB10,AB13:AB18,AB29)</f>
        <v>52</v>
      </c>
      <c r="AC37">
        <f>SUM(AC4,AC6,AC8,AC10,AC13:AC18,AC29)</f>
        <v>88</v>
      </c>
      <c r="AD37">
        <f>AB37/AC37</f>
        <v>0.59090909090909094</v>
      </c>
      <c r="AE37">
        <f>SUM(AE4,AE6,AE8,AE10,AE13:AE18,AE29)</f>
        <v>5</v>
      </c>
      <c r="AF37">
        <f>COUNT(AC4,AC6,AC8,AC10,AC13:AC18,AC29)</f>
        <v>11</v>
      </c>
      <c r="AI37" s="1" t="s">
        <v>18</v>
      </c>
      <c r="AJ37">
        <f>SUM(AJ4,AJ6,AJ8,AJ10,AJ13:AJ18,AJ29)</f>
        <v>52</v>
      </c>
      <c r="AK37">
        <f>SUM(AK4,AK6,AK8,AK10,AK13:AK18,AK29)</f>
        <v>88</v>
      </c>
      <c r="AL37">
        <f>AJ37/AK37</f>
        <v>0.59090909090909094</v>
      </c>
      <c r="AM37">
        <f>SUM(AM4,AM6,AM8,AM10,AM13:AM18,AM29)</f>
        <v>5</v>
      </c>
      <c r="AN37">
        <f>COUNT(AJ4,AJ6,AJ8,AJ10,AJ13:AJ18,AJ29)</f>
        <v>11</v>
      </c>
      <c r="AQ37" s="1" t="s">
        <v>18</v>
      </c>
      <c r="AR37">
        <f>SUM(AR4,AR6,AR8,AR10,AR13:AR18,AR29)</f>
        <v>52</v>
      </c>
      <c r="AS37">
        <f>SUM(AS4,AS6,AS8,AS10,AS13:AS18,AS29)</f>
        <v>88</v>
      </c>
      <c r="AT37">
        <f>AR37/AS37</f>
        <v>0.59090909090909094</v>
      </c>
      <c r="AU37">
        <f>SUM(AU4,AU6,AU8,AU10,AU13:AU18,AU29)</f>
        <v>5</v>
      </c>
      <c r="AV37">
        <f>COUNT(AS4,AS6,AS8,AS10,AS13:AS18,AS29)</f>
        <v>11</v>
      </c>
      <c r="AX37" s="1"/>
      <c r="BE37" s="1"/>
      <c r="BL37" s="1"/>
    </row>
    <row r="38" spans="1:64" x14ac:dyDescent="0.25">
      <c r="C38" t="s">
        <v>19</v>
      </c>
      <c r="D38">
        <f>SUM(D5,D7, D9,D30:D33)</f>
        <v>36</v>
      </c>
      <c r="E38">
        <f>SUM(E5,E7,E9,E30:E33)</f>
        <v>84</v>
      </c>
      <c r="F38">
        <f t="shared" ref="F38" si="9">D38/E38</f>
        <v>0.42857142857142855</v>
      </c>
      <c r="G38">
        <f>SUM(G5,G7,G9,G30:G33)</f>
        <v>3</v>
      </c>
      <c r="H38">
        <f>COUNT(E5,E7,E9,E30:E33)</f>
        <v>7</v>
      </c>
      <c r="K38" t="s">
        <v>19</v>
      </c>
      <c r="L38">
        <f>SUM(L5,L7, L9,L30:L33)</f>
        <v>35</v>
      </c>
      <c r="M38">
        <f>SUM(M5,M7,M9,M30:M33)</f>
        <v>84</v>
      </c>
      <c r="N38">
        <f t="shared" si="4"/>
        <v>0.41666666666666669</v>
      </c>
      <c r="O38">
        <f>SUM(O5,O7,O9,O30:O33)</f>
        <v>3</v>
      </c>
      <c r="P38">
        <f>COUNT(M5,M7,M9,M30:M33)</f>
        <v>7</v>
      </c>
      <c r="S38" t="s">
        <v>19</v>
      </c>
      <c r="T38">
        <f>SUM(T5,T7, T9,T30:T33)</f>
        <v>32</v>
      </c>
      <c r="U38">
        <f>SUM(U5,U7,U9,U30:U33)</f>
        <v>84</v>
      </c>
      <c r="V38">
        <f t="shared" si="5"/>
        <v>0.38095238095238093</v>
      </c>
      <c r="W38">
        <f>SUM(W5,W7,W9,W30:W33)</f>
        <v>3</v>
      </c>
      <c r="X38">
        <f>COUNT(U5,U7,U9,U30:U33)</f>
        <v>7</v>
      </c>
      <c r="AA38" t="s">
        <v>19</v>
      </c>
      <c r="AB38">
        <f>SUM(AB5,AB7, AB9,AB30:AB33)</f>
        <v>32</v>
      </c>
      <c r="AC38">
        <f>SUM(AC5,AC7,AC9,AC30:AC33)</f>
        <v>84</v>
      </c>
      <c r="AD38">
        <f t="shared" si="6"/>
        <v>0.38095238095238093</v>
      </c>
      <c r="AE38">
        <f>SUM(AE5,AE7,AE9,AE30:AE33)</f>
        <v>2</v>
      </c>
      <c r="AF38">
        <f>COUNT(AC5,AC7,AC9,AC30:AC33)</f>
        <v>7</v>
      </c>
      <c r="AI38" t="s">
        <v>19</v>
      </c>
      <c r="AJ38">
        <f>SUM(AJ5,AJ7, AJ9,AJ30:AJ33)</f>
        <v>32</v>
      </c>
      <c r="AK38">
        <f>SUM(AK5,AK7,AK9,AK30:AK33)</f>
        <v>84</v>
      </c>
      <c r="AL38">
        <f t="shared" si="7"/>
        <v>0.38095238095238093</v>
      </c>
      <c r="AM38">
        <f>SUM(AM5,AM7,AM9,AM30:AM33)</f>
        <v>2</v>
      </c>
      <c r="AN38">
        <f>COUNT(AJ5,AJ7,AJ9,AJ30:AJ33)</f>
        <v>7</v>
      </c>
      <c r="AQ38" t="s">
        <v>19</v>
      </c>
      <c r="AR38">
        <f>SUM(AR5,AR7, AR9,AR30:AR33)</f>
        <v>30</v>
      </c>
      <c r="AS38">
        <f>SUM(AS5,AS7,AS9,AS30:AS33)</f>
        <v>84</v>
      </c>
      <c r="AT38">
        <f t="shared" si="8"/>
        <v>0.35714285714285715</v>
      </c>
      <c r="AU38">
        <f>SUM(AU5,AU7,AU9,AU30:AU33)</f>
        <v>1</v>
      </c>
      <c r="AV38">
        <f>COUNT(AS5,AS7,AS9,AS30:AS33)</f>
        <v>7</v>
      </c>
    </row>
    <row r="40" spans="1:64" x14ac:dyDescent="0.25">
      <c r="C40" t="s">
        <v>20</v>
      </c>
      <c r="D40">
        <f>SUM(D36:D37)</f>
        <v>97</v>
      </c>
      <c r="E40">
        <f>SUM(E36:E37)</f>
        <v>155</v>
      </c>
      <c r="F40">
        <f>D40/E40</f>
        <v>0.62580645161290327</v>
      </c>
      <c r="G40">
        <f>SUM(G36:G37)</f>
        <v>15</v>
      </c>
      <c r="H40">
        <f>SUM(H36:H37)</f>
        <v>25</v>
      </c>
      <c r="K40" t="s">
        <v>20</v>
      </c>
      <c r="L40">
        <f>SUM(L36:L37)</f>
        <v>98</v>
      </c>
      <c r="M40">
        <f>SUM(M36:M37)</f>
        <v>155</v>
      </c>
      <c r="N40">
        <f>L40/M40</f>
        <v>0.63225806451612898</v>
      </c>
      <c r="O40">
        <f>SUM(O36:O37)</f>
        <v>15</v>
      </c>
      <c r="P40">
        <f>SUM(P36:P37)</f>
        <v>25</v>
      </c>
      <c r="S40" t="s">
        <v>20</v>
      </c>
      <c r="T40">
        <f>SUM(T36:T37)</f>
        <v>99</v>
      </c>
      <c r="U40">
        <f>SUM(U36:U37)</f>
        <v>155</v>
      </c>
      <c r="V40">
        <f>T40/U40</f>
        <v>0.6387096774193548</v>
      </c>
      <c r="W40">
        <f>SUM(W36:W37)</f>
        <v>15</v>
      </c>
      <c r="X40">
        <f>SUM(X36:X37)</f>
        <v>25</v>
      </c>
      <c r="AA40" t="s">
        <v>20</v>
      </c>
      <c r="AB40">
        <f>SUM(AB36:AB37)</f>
        <v>99</v>
      </c>
      <c r="AC40">
        <f>SUM(AC36:AC37)</f>
        <v>155</v>
      </c>
      <c r="AD40">
        <f>AB40/AC40</f>
        <v>0.6387096774193548</v>
      </c>
      <c r="AE40">
        <f>SUM(AE36:AE37)</f>
        <v>15</v>
      </c>
      <c r="AF40">
        <f>SUM(AF36:AF37)</f>
        <v>25</v>
      </c>
      <c r="AI40" t="s">
        <v>20</v>
      </c>
      <c r="AJ40">
        <f>SUM(AJ36:AJ37)</f>
        <v>98</v>
      </c>
      <c r="AK40">
        <f>SUM(AK36:AK37)</f>
        <v>155</v>
      </c>
      <c r="AL40">
        <f>AJ40/AK40</f>
        <v>0.63225806451612898</v>
      </c>
      <c r="AM40">
        <f>SUM(AM36:AM37)</f>
        <v>15</v>
      </c>
      <c r="AN40">
        <f>SUM(AN36:AN37)</f>
        <v>25</v>
      </c>
      <c r="AQ40" t="s">
        <v>20</v>
      </c>
      <c r="AR40">
        <f>SUM(AR36:AR37)</f>
        <v>98</v>
      </c>
      <c r="AS40">
        <f>SUM(AS36:AS37)</f>
        <v>155</v>
      </c>
      <c r="AT40">
        <f>AR40/AS40</f>
        <v>0.63225806451612898</v>
      </c>
      <c r="AU40">
        <f>SUM(AU36:AU37)</f>
        <v>14</v>
      </c>
      <c r="AV40">
        <f>SUM(AV36:AV37)</f>
        <v>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A9847-85E0-4FEC-9D58-2208365F8D12}">
  <dimension ref="A1:BL40"/>
  <sheetViews>
    <sheetView workbookViewId="0">
      <selection activeCell="AN35" sqref="AN35:AN40"/>
    </sheetView>
  </sheetViews>
  <sheetFormatPr defaultRowHeight="15" x14ac:dyDescent="0.25"/>
  <sheetData>
    <row r="1" spans="1:47" x14ac:dyDescent="0.25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14</v>
      </c>
      <c r="I1" t="s">
        <v>2</v>
      </c>
      <c r="J1" t="s">
        <v>0</v>
      </c>
      <c r="K1" t="s">
        <v>1</v>
      </c>
      <c r="L1" t="s">
        <v>3</v>
      </c>
      <c r="M1" t="s">
        <v>4</v>
      </c>
      <c r="N1" t="s">
        <v>5</v>
      </c>
      <c r="O1" t="s">
        <v>14</v>
      </c>
      <c r="Q1" t="s">
        <v>2</v>
      </c>
      <c r="R1" t="s">
        <v>0</v>
      </c>
      <c r="S1" t="s">
        <v>1</v>
      </c>
      <c r="T1" t="s">
        <v>3</v>
      </c>
      <c r="U1" t="s">
        <v>4</v>
      </c>
      <c r="V1" t="s">
        <v>5</v>
      </c>
      <c r="W1" t="s">
        <v>14</v>
      </c>
      <c r="Y1" t="s">
        <v>2</v>
      </c>
      <c r="Z1" t="s">
        <v>0</v>
      </c>
      <c r="AA1" t="s">
        <v>1</v>
      </c>
      <c r="AB1" t="s">
        <v>3</v>
      </c>
      <c r="AC1" t="s">
        <v>4</v>
      </c>
      <c r="AD1" t="s">
        <v>5</v>
      </c>
      <c r="AE1" t="s">
        <v>14</v>
      </c>
      <c r="AG1" t="s">
        <v>2</v>
      </c>
      <c r="AH1" t="s">
        <v>0</v>
      </c>
      <c r="AI1" t="s">
        <v>1</v>
      </c>
      <c r="AJ1" t="s">
        <v>3</v>
      </c>
      <c r="AK1" t="s">
        <v>4</v>
      </c>
      <c r="AL1" t="s">
        <v>5</v>
      </c>
      <c r="AM1" t="s">
        <v>14</v>
      </c>
      <c r="AO1" t="s">
        <v>2</v>
      </c>
      <c r="AP1" t="s">
        <v>0</v>
      </c>
      <c r="AQ1" t="s">
        <v>1</v>
      </c>
      <c r="AR1" t="s">
        <v>3</v>
      </c>
      <c r="AS1" t="s">
        <v>4</v>
      </c>
      <c r="AT1" t="s">
        <v>5</v>
      </c>
      <c r="AU1" t="s">
        <v>14</v>
      </c>
    </row>
    <row r="2" spans="1:47" x14ac:dyDescent="0.25">
      <c r="A2" t="s">
        <v>6</v>
      </c>
      <c r="B2">
        <v>2019</v>
      </c>
      <c r="C2" t="s">
        <v>7</v>
      </c>
      <c r="D2">
        <v>4</v>
      </c>
      <c r="E2">
        <v>5</v>
      </c>
      <c r="F2">
        <v>10</v>
      </c>
      <c r="G2">
        <v>1</v>
      </c>
      <c r="I2" t="s">
        <v>6</v>
      </c>
      <c r="J2">
        <v>2019</v>
      </c>
      <c r="K2" t="s">
        <v>7</v>
      </c>
      <c r="L2">
        <v>4</v>
      </c>
      <c r="M2">
        <v>5</v>
      </c>
      <c r="N2">
        <v>15</v>
      </c>
      <c r="O2">
        <v>1</v>
      </c>
      <c r="Q2" t="s">
        <v>6</v>
      </c>
      <c r="R2">
        <v>2019</v>
      </c>
      <c r="S2" t="s">
        <v>7</v>
      </c>
      <c r="T2">
        <v>5</v>
      </c>
      <c r="U2">
        <v>5</v>
      </c>
      <c r="V2">
        <v>20</v>
      </c>
      <c r="W2">
        <v>1</v>
      </c>
      <c r="Y2" t="s">
        <v>6</v>
      </c>
      <c r="Z2">
        <v>2019</v>
      </c>
      <c r="AA2" t="s">
        <v>7</v>
      </c>
      <c r="AB2">
        <v>5</v>
      </c>
      <c r="AC2">
        <v>5</v>
      </c>
      <c r="AD2">
        <f>V2+5</f>
        <v>25</v>
      </c>
      <c r="AE2">
        <v>1</v>
      </c>
      <c r="AG2" t="s">
        <v>6</v>
      </c>
      <c r="AH2">
        <v>2019</v>
      </c>
      <c r="AI2" t="s">
        <v>7</v>
      </c>
      <c r="AJ2">
        <v>4</v>
      </c>
      <c r="AK2">
        <v>5</v>
      </c>
      <c r="AL2">
        <f>AD2+5</f>
        <v>30</v>
      </c>
      <c r="AM2">
        <v>0</v>
      </c>
      <c r="AO2" t="s">
        <v>6</v>
      </c>
      <c r="AP2">
        <v>2019</v>
      </c>
      <c r="AQ2" t="s">
        <v>7</v>
      </c>
      <c r="AR2">
        <v>3</v>
      </c>
      <c r="AS2">
        <v>5</v>
      </c>
      <c r="AT2">
        <f>AL2+5</f>
        <v>35</v>
      </c>
      <c r="AU2">
        <v>0</v>
      </c>
    </row>
    <row r="3" spans="1:47" x14ac:dyDescent="0.25">
      <c r="A3" t="s">
        <v>6</v>
      </c>
      <c r="B3">
        <v>2019</v>
      </c>
      <c r="C3" t="s">
        <v>8</v>
      </c>
      <c r="D3">
        <v>5</v>
      </c>
      <c r="E3">
        <v>6</v>
      </c>
      <c r="F3">
        <v>10</v>
      </c>
      <c r="G3">
        <v>1</v>
      </c>
      <c r="I3" t="s">
        <v>6</v>
      </c>
      <c r="J3">
        <v>2019</v>
      </c>
      <c r="K3" t="s">
        <v>8</v>
      </c>
      <c r="L3">
        <v>5</v>
      </c>
      <c r="M3">
        <v>6</v>
      </c>
      <c r="N3">
        <v>15</v>
      </c>
      <c r="O3">
        <v>1</v>
      </c>
      <c r="Q3" t="s">
        <v>6</v>
      </c>
      <c r="R3">
        <v>2019</v>
      </c>
      <c r="S3" t="s">
        <v>8</v>
      </c>
      <c r="T3">
        <v>5</v>
      </c>
      <c r="U3">
        <v>6</v>
      </c>
      <c r="V3">
        <v>20</v>
      </c>
      <c r="W3">
        <v>1</v>
      </c>
      <c r="Y3" t="s">
        <v>6</v>
      </c>
      <c r="Z3">
        <v>2019</v>
      </c>
      <c r="AA3" t="s">
        <v>8</v>
      </c>
      <c r="AB3">
        <v>5</v>
      </c>
      <c r="AC3">
        <v>6</v>
      </c>
      <c r="AD3">
        <f t="shared" ref="AD3:AD33" si="0">V3+5</f>
        <v>25</v>
      </c>
      <c r="AE3">
        <v>1</v>
      </c>
      <c r="AG3" t="s">
        <v>6</v>
      </c>
      <c r="AH3">
        <v>2019</v>
      </c>
      <c r="AI3" t="s">
        <v>8</v>
      </c>
      <c r="AJ3">
        <v>6</v>
      </c>
      <c r="AK3">
        <v>6</v>
      </c>
      <c r="AL3">
        <f t="shared" ref="AL3:AL33" si="1">AD3+5</f>
        <v>30</v>
      </c>
      <c r="AM3">
        <v>1</v>
      </c>
      <c r="AO3" t="s">
        <v>6</v>
      </c>
      <c r="AP3">
        <v>2019</v>
      </c>
      <c r="AQ3" t="s">
        <v>8</v>
      </c>
      <c r="AR3">
        <v>6</v>
      </c>
      <c r="AS3">
        <v>6</v>
      </c>
      <c r="AT3">
        <f t="shared" ref="AT3:AT33" si="2">AL3+5</f>
        <v>35</v>
      </c>
      <c r="AU3">
        <v>1</v>
      </c>
    </row>
    <row r="4" spans="1:47" x14ac:dyDescent="0.25">
      <c r="A4" t="s">
        <v>6</v>
      </c>
      <c r="B4">
        <v>2020</v>
      </c>
      <c r="C4" t="s">
        <v>7</v>
      </c>
      <c r="D4">
        <v>5</v>
      </c>
      <c r="E4">
        <v>8</v>
      </c>
      <c r="F4">
        <v>10</v>
      </c>
      <c r="G4">
        <v>1</v>
      </c>
      <c r="I4" t="s">
        <v>6</v>
      </c>
      <c r="J4">
        <v>2020</v>
      </c>
      <c r="K4" t="s">
        <v>7</v>
      </c>
      <c r="L4">
        <v>5</v>
      </c>
      <c r="M4">
        <v>8</v>
      </c>
      <c r="N4">
        <v>15</v>
      </c>
      <c r="O4">
        <v>1</v>
      </c>
      <c r="Q4" t="s">
        <v>6</v>
      </c>
      <c r="R4">
        <v>2020</v>
      </c>
      <c r="S4" t="s">
        <v>7</v>
      </c>
      <c r="T4">
        <v>5</v>
      </c>
      <c r="U4">
        <v>8</v>
      </c>
      <c r="V4">
        <v>20</v>
      </c>
      <c r="W4">
        <v>1</v>
      </c>
      <c r="Y4" t="s">
        <v>6</v>
      </c>
      <c r="Z4">
        <v>2020</v>
      </c>
      <c r="AA4" t="s">
        <v>7</v>
      </c>
      <c r="AB4">
        <v>4</v>
      </c>
      <c r="AC4">
        <v>8</v>
      </c>
      <c r="AD4">
        <f t="shared" si="0"/>
        <v>25</v>
      </c>
      <c r="AE4">
        <v>1</v>
      </c>
      <c r="AG4" t="s">
        <v>6</v>
      </c>
      <c r="AH4">
        <v>2020</v>
      </c>
      <c r="AI4" t="s">
        <v>7</v>
      </c>
      <c r="AJ4">
        <v>4</v>
      </c>
      <c r="AK4">
        <v>8</v>
      </c>
      <c r="AL4">
        <f t="shared" si="1"/>
        <v>30</v>
      </c>
      <c r="AM4">
        <v>1</v>
      </c>
      <c r="AO4" t="s">
        <v>6</v>
      </c>
      <c r="AP4">
        <v>2020</v>
      </c>
      <c r="AQ4" t="s">
        <v>7</v>
      </c>
      <c r="AR4">
        <v>4</v>
      </c>
      <c r="AS4">
        <v>8</v>
      </c>
      <c r="AT4">
        <f t="shared" si="2"/>
        <v>35</v>
      </c>
      <c r="AU4">
        <v>1</v>
      </c>
    </row>
    <row r="5" spans="1:47" x14ac:dyDescent="0.25">
      <c r="A5" t="s">
        <v>6</v>
      </c>
      <c r="B5">
        <v>2020</v>
      </c>
      <c r="C5" t="s">
        <v>8</v>
      </c>
      <c r="D5">
        <v>3</v>
      </c>
      <c r="E5">
        <v>12</v>
      </c>
      <c r="F5">
        <v>10</v>
      </c>
      <c r="G5">
        <v>0</v>
      </c>
      <c r="I5" t="s">
        <v>6</v>
      </c>
      <c r="J5">
        <v>2020</v>
      </c>
      <c r="K5" t="s">
        <v>8</v>
      </c>
      <c r="L5">
        <v>3</v>
      </c>
      <c r="M5">
        <v>12</v>
      </c>
      <c r="N5">
        <v>15</v>
      </c>
      <c r="O5">
        <v>0</v>
      </c>
      <c r="Q5" t="s">
        <v>6</v>
      </c>
      <c r="R5">
        <v>2020</v>
      </c>
      <c r="S5" t="s">
        <v>8</v>
      </c>
      <c r="T5">
        <v>3</v>
      </c>
      <c r="U5">
        <v>12</v>
      </c>
      <c r="V5">
        <v>20</v>
      </c>
      <c r="W5">
        <v>0</v>
      </c>
      <c r="Y5" t="s">
        <v>6</v>
      </c>
      <c r="Z5">
        <v>2020</v>
      </c>
      <c r="AA5" t="s">
        <v>8</v>
      </c>
      <c r="AB5">
        <v>3</v>
      </c>
      <c r="AC5">
        <v>12</v>
      </c>
      <c r="AD5">
        <f t="shared" si="0"/>
        <v>25</v>
      </c>
      <c r="AE5">
        <v>0</v>
      </c>
      <c r="AG5" t="s">
        <v>6</v>
      </c>
      <c r="AH5">
        <v>2020</v>
      </c>
      <c r="AI5" t="s">
        <v>8</v>
      </c>
      <c r="AJ5">
        <v>3</v>
      </c>
      <c r="AK5">
        <v>12</v>
      </c>
      <c r="AL5">
        <f t="shared" si="1"/>
        <v>30</v>
      </c>
      <c r="AM5">
        <v>0</v>
      </c>
      <c r="AO5" t="s">
        <v>6</v>
      </c>
      <c r="AP5">
        <v>2020</v>
      </c>
      <c r="AQ5" t="s">
        <v>8</v>
      </c>
      <c r="AR5">
        <v>3</v>
      </c>
      <c r="AS5">
        <v>12</v>
      </c>
      <c r="AT5">
        <f t="shared" si="2"/>
        <v>35</v>
      </c>
      <c r="AU5">
        <v>0</v>
      </c>
    </row>
    <row r="6" spans="1:47" x14ac:dyDescent="0.25">
      <c r="A6" t="s">
        <v>6</v>
      </c>
      <c r="B6">
        <v>2021</v>
      </c>
      <c r="C6" t="s">
        <v>7</v>
      </c>
      <c r="D6">
        <v>8</v>
      </c>
      <c r="E6">
        <v>8</v>
      </c>
      <c r="F6">
        <v>10</v>
      </c>
      <c r="G6">
        <v>1</v>
      </c>
      <c r="I6" t="s">
        <v>6</v>
      </c>
      <c r="J6">
        <v>2021</v>
      </c>
      <c r="K6" t="s">
        <v>7</v>
      </c>
      <c r="L6">
        <v>8</v>
      </c>
      <c r="M6">
        <v>8</v>
      </c>
      <c r="N6">
        <v>15</v>
      </c>
      <c r="O6">
        <v>1</v>
      </c>
      <c r="Q6" t="s">
        <v>6</v>
      </c>
      <c r="R6">
        <v>2021</v>
      </c>
      <c r="S6" t="s">
        <v>7</v>
      </c>
      <c r="T6">
        <v>8</v>
      </c>
      <c r="U6">
        <v>8</v>
      </c>
      <c r="V6">
        <v>20</v>
      </c>
      <c r="W6">
        <v>1</v>
      </c>
      <c r="Y6" t="s">
        <v>6</v>
      </c>
      <c r="Z6">
        <v>2021</v>
      </c>
      <c r="AA6" t="s">
        <v>7</v>
      </c>
      <c r="AB6">
        <v>8</v>
      </c>
      <c r="AC6">
        <v>8</v>
      </c>
      <c r="AD6">
        <f t="shared" si="0"/>
        <v>25</v>
      </c>
      <c r="AE6">
        <v>1</v>
      </c>
      <c r="AG6" t="s">
        <v>6</v>
      </c>
      <c r="AH6">
        <v>2021</v>
      </c>
      <c r="AI6" t="s">
        <v>7</v>
      </c>
      <c r="AJ6">
        <v>8</v>
      </c>
      <c r="AK6">
        <v>8</v>
      </c>
      <c r="AL6">
        <f t="shared" si="1"/>
        <v>30</v>
      </c>
      <c r="AM6">
        <v>1</v>
      </c>
      <c r="AO6" t="s">
        <v>6</v>
      </c>
      <c r="AP6">
        <v>2021</v>
      </c>
      <c r="AQ6" t="s">
        <v>7</v>
      </c>
      <c r="AR6">
        <v>8</v>
      </c>
      <c r="AS6">
        <v>8</v>
      </c>
      <c r="AT6">
        <f t="shared" si="2"/>
        <v>35</v>
      </c>
      <c r="AU6">
        <v>1</v>
      </c>
    </row>
    <row r="7" spans="1:47" x14ac:dyDescent="0.25">
      <c r="A7" t="s">
        <v>6</v>
      </c>
      <c r="B7">
        <v>2021</v>
      </c>
      <c r="C7" t="s">
        <v>8</v>
      </c>
      <c r="D7">
        <v>4</v>
      </c>
      <c r="E7">
        <v>12</v>
      </c>
      <c r="F7">
        <v>10</v>
      </c>
      <c r="G7">
        <v>0</v>
      </c>
      <c r="I7" t="s">
        <v>6</v>
      </c>
      <c r="J7">
        <v>2021</v>
      </c>
      <c r="K7" t="s">
        <v>8</v>
      </c>
      <c r="L7">
        <v>4</v>
      </c>
      <c r="M7">
        <v>12</v>
      </c>
      <c r="N7">
        <v>15</v>
      </c>
      <c r="O7">
        <v>0</v>
      </c>
      <c r="Q7" t="s">
        <v>6</v>
      </c>
      <c r="R7">
        <v>2021</v>
      </c>
      <c r="S7" t="s">
        <v>8</v>
      </c>
      <c r="T7">
        <v>4</v>
      </c>
      <c r="U7">
        <v>12</v>
      </c>
      <c r="V7">
        <v>20</v>
      </c>
      <c r="W7">
        <v>0</v>
      </c>
      <c r="Y7" t="s">
        <v>6</v>
      </c>
      <c r="Z7">
        <v>2021</v>
      </c>
      <c r="AA7" t="s">
        <v>8</v>
      </c>
      <c r="AB7">
        <v>4</v>
      </c>
      <c r="AC7">
        <v>12</v>
      </c>
      <c r="AD7">
        <f t="shared" si="0"/>
        <v>25</v>
      </c>
      <c r="AE7">
        <v>0</v>
      </c>
      <c r="AG7" t="s">
        <v>6</v>
      </c>
      <c r="AH7">
        <v>2021</v>
      </c>
      <c r="AI7" t="s">
        <v>8</v>
      </c>
      <c r="AJ7">
        <v>3</v>
      </c>
      <c r="AK7">
        <v>12</v>
      </c>
      <c r="AL7">
        <f t="shared" si="1"/>
        <v>30</v>
      </c>
      <c r="AM7">
        <v>0</v>
      </c>
      <c r="AO7" t="s">
        <v>6</v>
      </c>
      <c r="AP7">
        <v>2021</v>
      </c>
      <c r="AQ7" t="s">
        <v>8</v>
      </c>
      <c r="AR7">
        <v>3</v>
      </c>
      <c r="AS7">
        <v>12</v>
      </c>
      <c r="AT7">
        <f t="shared" si="2"/>
        <v>35</v>
      </c>
      <c r="AU7">
        <v>0</v>
      </c>
    </row>
    <row r="8" spans="1:47" x14ac:dyDescent="0.25">
      <c r="A8" t="s">
        <v>6</v>
      </c>
      <c r="B8">
        <v>2022</v>
      </c>
      <c r="C8" t="s">
        <v>7</v>
      </c>
      <c r="D8">
        <v>5</v>
      </c>
      <c r="E8">
        <v>8</v>
      </c>
      <c r="F8">
        <v>10</v>
      </c>
      <c r="G8">
        <v>0</v>
      </c>
      <c r="I8" t="s">
        <v>6</v>
      </c>
      <c r="J8">
        <v>2022</v>
      </c>
      <c r="K8" t="s">
        <v>7</v>
      </c>
      <c r="L8">
        <v>5</v>
      </c>
      <c r="M8">
        <v>8</v>
      </c>
      <c r="N8">
        <v>15</v>
      </c>
      <c r="O8">
        <v>0</v>
      </c>
      <c r="Q8" t="s">
        <v>6</v>
      </c>
      <c r="R8">
        <v>2022</v>
      </c>
      <c r="S8" t="s">
        <v>7</v>
      </c>
      <c r="T8">
        <v>5</v>
      </c>
      <c r="U8">
        <v>8</v>
      </c>
      <c r="V8">
        <v>20</v>
      </c>
      <c r="W8">
        <v>0</v>
      </c>
      <c r="Y8" t="s">
        <v>6</v>
      </c>
      <c r="Z8">
        <v>2022</v>
      </c>
      <c r="AA8" t="s">
        <v>7</v>
      </c>
      <c r="AB8">
        <v>5</v>
      </c>
      <c r="AC8">
        <v>8</v>
      </c>
      <c r="AD8">
        <f t="shared" si="0"/>
        <v>25</v>
      </c>
      <c r="AE8">
        <v>0</v>
      </c>
      <c r="AG8" t="s">
        <v>6</v>
      </c>
      <c r="AH8">
        <v>2022</v>
      </c>
      <c r="AI8" t="s">
        <v>7</v>
      </c>
      <c r="AJ8">
        <v>5</v>
      </c>
      <c r="AK8">
        <v>8</v>
      </c>
      <c r="AL8">
        <f t="shared" si="1"/>
        <v>30</v>
      </c>
      <c r="AM8">
        <v>0</v>
      </c>
      <c r="AO8" t="s">
        <v>6</v>
      </c>
      <c r="AP8">
        <v>2022</v>
      </c>
      <c r="AQ8" t="s">
        <v>7</v>
      </c>
      <c r="AR8">
        <v>4</v>
      </c>
      <c r="AS8">
        <v>8</v>
      </c>
      <c r="AT8">
        <f t="shared" si="2"/>
        <v>35</v>
      </c>
      <c r="AU8">
        <v>0</v>
      </c>
    </row>
    <row r="9" spans="1:47" x14ac:dyDescent="0.25">
      <c r="A9" t="s">
        <v>6</v>
      </c>
      <c r="B9">
        <v>2022</v>
      </c>
      <c r="C9" t="s">
        <v>8</v>
      </c>
      <c r="D9">
        <v>7</v>
      </c>
      <c r="E9">
        <v>12</v>
      </c>
      <c r="F9">
        <v>10</v>
      </c>
      <c r="G9">
        <v>0</v>
      </c>
      <c r="I9" t="s">
        <v>6</v>
      </c>
      <c r="J9">
        <v>2022</v>
      </c>
      <c r="K9" t="s">
        <v>8</v>
      </c>
      <c r="L9">
        <v>5</v>
      </c>
      <c r="M9">
        <v>12</v>
      </c>
      <c r="N9">
        <v>15</v>
      </c>
      <c r="O9">
        <v>0</v>
      </c>
      <c r="Q9" t="s">
        <v>6</v>
      </c>
      <c r="R9">
        <v>2022</v>
      </c>
      <c r="S9" t="s">
        <v>8</v>
      </c>
      <c r="T9">
        <v>4</v>
      </c>
      <c r="U9">
        <v>12</v>
      </c>
      <c r="V9">
        <v>20</v>
      </c>
      <c r="W9">
        <v>0</v>
      </c>
      <c r="Y9" t="s">
        <v>6</v>
      </c>
      <c r="Z9">
        <v>2022</v>
      </c>
      <c r="AA9" t="s">
        <v>8</v>
      </c>
      <c r="AB9">
        <v>4</v>
      </c>
      <c r="AC9">
        <v>12</v>
      </c>
      <c r="AD9">
        <f t="shared" si="0"/>
        <v>25</v>
      </c>
      <c r="AE9">
        <v>0</v>
      </c>
      <c r="AG9" t="s">
        <v>6</v>
      </c>
      <c r="AH9">
        <v>2022</v>
      </c>
      <c r="AI9" t="s">
        <v>8</v>
      </c>
      <c r="AJ9">
        <v>4</v>
      </c>
      <c r="AK9">
        <v>12</v>
      </c>
      <c r="AL9">
        <f t="shared" si="1"/>
        <v>30</v>
      </c>
      <c r="AM9">
        <v>0</v>
      </c>
      <c r="AO9" t="s">
        <v>6</v>
      </c>
      <c r="AP9">
        <v>2022</v>
      </c>
      <c r="AQ9" t="s">
        <v>8</v>
      </c>
      <c r="AR9">
        <v>4</v>
      </c>
      <c r="AS9">
        <v>12</v>
      </c>
      <c r="AT9">
        <f t="shared" si="2"/>
        <v>35</v>
      </c>
      <c r="AU9">
        <v>0</v>
      </c>
    </row>
    <row r="10" spans="1:47" x14ac:dyDescent="0.25">
      <c r="A10" t="s">
        <v>6</v>
      </c>
      <c r="B10">
        <v>2023</v>
      </c>
      <c r="C10" t="s">
        <v>7</v>
      </c>
      <c r="D10">
        <v>4</v>
      </c>
      <c r="E10">
        <v>8</v>
      </c>
      <c r="F10">
        <v>10</v>
      </c>
      <c r="G10">
        <v>1</v>
      </c>
      <c r="I10" t="s">
        <v>6</v>
      </c>
      <c r="J10">
        <v>2023</v>
      </c>
      <c r="K10" t="s">
        <v>7</v>
      </c>
      <c r="L10">
        <v>5</v>
      </c>
      <c r="M10">
        <v>8</v>
      </c>
      <c r="N10">
        <v>15</v>
      </c>
      <c r="O10">
        <v>1</v>
      </c>
      <c r="Q10" t="s">
        <v>6</v>
      </c>
      <c r="R10">
        <v>2023</v>
      </c>
      <c r="S10" t="s">
        <v>7</v>
      </c>
      <c r="T10">
        <v>5</v>
      </c>
      <c r="U10">
        <v>8</v>
      </c>
      <c r="V10">
        <v>20</v>
      </c>
      <c r="W10">
        <v>1</v>
      </c>
      <c r="Y10" t="s">
        <v>6</v>
      </c>
      <c r="Z10">
        <v>2023</v>
      </c>
      <c r="AA10" t="s">
        <v>7</v>
      </c>
      <c r="AB10">
        <v>5</v>
      </c>
      <c r="AC10">
        <v>8</v>
      </c>
      <c r="AD10">
        <f t="shared" si="0"/>
        <v>25</v>
      </c>
      <c r="AE10">
        <v>1</v>
      </c>
      <c r="AG10" t="s">
        <v>6</v>
      </c>
      <c r="AH10">
        <v>2023</v>
      </c>
      <c r="AI10" t="s">
        <v>7</v>
      </c>
      <c r="AJ10">
        <v>5</v>
      </c>
      <c r="AK10">
        <v>8</v>
      </c>
      <c r="AL10">
        <f t="shared" si="1"/>
        <v>30</v>
      </c>
      <c r="AM10">
        <v>1</v>
      </c>
      <c r="AO10" t="s">
        <v>6</v>
      </c>
      <c r="AP10">
        <v>2023</v>
      </c>
      <c r="AQ10" t="s">
        <v>7</v>
      </c>
      <c r="AR10">
        <v>5</v>
      </c>
      <c r="AS10">
        <v>8</v>
      </c>
      <c r="AT10">
        <f t="shared" si="2"/>
        <v>35</v>
      </c>
      <c r="AU10">
        <v>1</v>
      </c>
    </row>
    <row r="11" spans="1:47" x14ac:dyDescent="0.25">
      <c r="A11" t="s">
        <v>9</v>
      </c>
      <c r="B11">
        <v>2019</v>
      </c>
      <c r="C11" t="s">
        <v>7</v>
      </c>
      <c r="D11">
        <v>6</v>
      </c>
      <c r="E11">
        <v>6</v>
      </c>
      <c r="F11">
        <v>10</v>
      </c>
      <c r="G11">
        <v>1</v>
      </c>
      <c r="I11" t="s">
        <v>9</v>
      </c>
      <c r="J11">
        <v>2019</v>
      </c>
      <c r="K11" t="s">
        <v>7</v>
      </c>
      <c r="L11">
        <v>6</v>
      </c>
      <c r="M11">
        <v>6</v>
      </c>
      <c r="N11">
        <v>15</v>
      </c>
      <c r="O11">
        <v>1</v>
      </c>
      <c r="Q11" t="s">
        <v>9</v>
      </c>
      <c r="R11">
        <v>2019</v>
      </c>
      <c r="S11" t="s">
        <v>7</v>
      </c>
      <c r="T11">
        <v>6</v>
      </c>
      <c r="U11">
        <v>6</v>
      </c>
      <c r="V11">
        <v>20</v>
      </c>
      <c r="W11">
        <v>1</v>
      </c>
      <c r="Y11" t="s">
        <v>9</v>
      </c>
      <c r="Z11">
        <v>2019</v>
      </c>
      <c r="AA11" t="s">
        <v>7</v>
      </c>
      <c r="AB11">
        <v>6</v>
      </c>
      <c r="AC11">
        <v>6</v>
      </c>
      <c r="AD11">
        <f t="shared" si="0"/>
        <v>25</v>
      </c>
      <c r="AE11">
        <v>1</v>
      </c>
      <c r="AG11" t="s">
        <v>9</v>
      </c>
      <c r="AH11">
        <v>2019</v>
      </c>
      <c r="AI11" t="s">
        <v>7</v>
      </c>
      <c r="AJ11">
        <v>6</v>
      </c>
      <c r="AK11">
        <v>6</v>
      </c>
      <c r="AL11">
        <f t="shared" si="1"/>
        <v>30</v>
      </c>
      <c r="AM11">
        <v>1</v>
      </c>
      <c r="AO11" t="s">
        <v>9</v>
      </c>
      <c r="AP11">
        <v>2019</v>
      </c>
      <c r="AQ11" t="s">
        <v>7</v>
      </c>
      <c r="AR11">
        <v>6</v>
      </c>
      <c r="AS11">
        <v>6</v>
      </c>
      <c r="AT11">
        <f t="shared" si="2"/>
        <v>35</v>
      </c>
      <c r="AU11">
        <v>1</v>
      </c>
    </row>
    <row r="12" spans="1:47" x14ac:dyDescent="0.25">
      <c r="A12" t="s">
        <v>9</v>
      </c>
      <c r="B12">
        <v>2019</v>
      </c>
      <c r="C12" t="s">
        <v>8</v>
      </c>
      <c r="D12">
        <v>4</v>
      </c>
      <c r="E12">
        <v>6</v>
      </c>
      <c r="F12">
        <v>10</v>
      </c>
      <c r="G12">
        <v>1</v>
      </c>
      <c r="I12" t="s">
        <v>9</v>
      </c>
      <c r="J12">
        <v>2019</v>
      </c>
      <c r="K12" t="s">
        <v>8</v>
      </c>
      <c r="L12">
        <v>4</v>
      </c>
      <c r="M12">
        <v>6</v>
      </c>
      <c r="N12">
        <v>15</v>
      </c>
      <c r="O12">
        <v>1</v>
      </c>
      <c r="Q12" t="s">
        <v>9</v>
      </c>
      <c r="R12">
        <v>2019</v>
      </c>
      <c r="S12" t="s">
        <v>8</v>
      </c>
      <c r="T12">
        <v>4</v>
      </c>
      <c r="U12">
        <v>6</v>
      </c>
      <c r="V12">
        <v>20</v>
      </c>
      <c r="W12">
        <v>1</v>
      </c>
      <c r="Y12" t="s">
        <v>9</v>
      </c>
      <c r="Z12">
        <v>2019</v>
      </c>
      <c r="AA12" t="s">
        <v>8</v>
      </c>
      <c r="AB12">
        <v>4</v>
      </c>
      <c r="AC12">
        <v>6</v>
      </c>
      <c r="AD12">
        <f t="shared" si="0"/>
        <v>25</v>
      </c>
      <c r="AE12">
        <v>1</v>
      </c>
      <c r="AG12" t="s">
        <v>9</v>
      </c>
      <c r="AH12">
        <v>2019</v>
      </c>
      <c r="AI12" t="s">
        <v>8</v>
      </c>
      <c r="AJ12">
        <v>4</v>
      </c>
      <c r="AK12">
        <v>6</v>
      </c>
      <c r="AL12">
        <f t="shared" si="1"/>
        <v>30</v>
      </c>
      <c r="AM12">
        <v>1</v>
      </c>
      <c r="AO12" t="s">
        <v>9</v>
      </c>
      <c r="AP12">
        <v>2019</v>
      </c>
      <c r="AQ12" t="s">
        <v>8</v>
      </c>
      <c r="AR12">
        <v>4</v>
      </c>
      <c r="AS12">
        <v>6</v>
      </c>
      <c r="AT12">
        <f t="shared" si="2"/>
        <v>35</v>
      </c>
      <c r="AU12">
        <v>1</v>
      </c>
    </row>
    <row r="13" spans="1:47" x14ac:dyDescent="0.25">
      <c r="A13" t="s">
        <v>9</v>
      </c>
      <c r="B13">
        <v>2020</v>
      </c>
      <c r="C13" t="s">
        <v>7</v>
      </c>
      <c r="D13">
        <v>2</v>
      </c>
      <c r="E13">
        <v>8</v>
      </c>
      <c r="F13">
        <v>10</v>
      </c>
      <c r="G13">
        <v>1</v>
      </c>
      <c r="I13" t="s">
        <v>9</v>
      </c>
      <c r="J13">
        <v>2020</v>
      </c>
      <c r="K13" t="s">
        <v>7</v>
      </c>
      <c r="L13">
        <v>2</v>
      </c>
      <c r="M13">
        <v>8</v>
      </c>
      <c r="N13">
        <v>15</v>
      </c>
      <c r="O13">
        <v>1</v>
      </c>
      <c r="Q13" t="s">
        <v>9</v>
      </c>
      <c r="R13">
        <v>2020</v>
      </c>
      <c r="S13" t="s">
        <v>7</v>
      </c>
      <c r="T13">
        <v>2</v>
      </c>
      <c r="U13">
        <v>8</v>
      </c>
      <c r="V13">
        <v>20</v>
      </c>
      <c r="W13">
        <v>1</v>
      </c>
      <c r="Y13" t="s">
        <v>9</v>
      </c>
      <c r="Z13">
        <v>2020</v>
      </c>
      <c r="AA13" t="s">
        <v>7</v>
      </c>
      <c r="AB13">
        <v>2</v>
      </c>
      <c r="AC13">
        <v>8</v>
      </c>
      <c r="AD13">
        <f t="shared" si="0"/>
        <v>25</v>
      </c>
      <c r="AE13">
        <v>1</v>
      </c>
      <c r="AG13" t="s">
        <v>9</v>
      </c>
      <c r="AH13">
        <v>2020</v>
      </c>
      <c r="AI13" t="s">
        <v>7</v>
      </c>
      <c r="AJ13">
        <v>2</v>
      </c>
      <c r="AK13">
        <v>8</v>
      </c>
      <c r="AL13">
        <f t="shared" si="1"/>
        <v>30</v>
      </c>
      <c r="AM13">
        <v>1</v>
      </c>
      <c r="AO13" t="s">
        <v>9</v>
      </c>
      <c r="AP13">
        <v>2020</v>
      </c>
      <c r="AQ13" t="s">
        <v>7</v>
      </c>
      <c r="AR13">
        <v>2</v>
      </c>
      <c r="AS13">
        <v>8</v>
      </c>
      <c r="AT13">
        <f t="shared" si="2"/>
        <v>35</v>
      </c>
      <c r="AU13">
        <v>1</v>
      </c>
    </row>
    <row r="14" spans="1:47" x14ac:dyDescent="0.25">
      <c r="A14" t="s">
        <v>9</v>
      </c>
      <c r="B14">
        <v>2020</v>
      </c>
      <c r="C14" t="s">
        <v>8</v>
      </c>
      <c r="D14">
        <v>5</v>
      </c>
      <c r="E14">
        <v>8</v>
      </c>
      <c r="F14">
        <v>10</v>
      </c>
      <c r="G14">
        <v>1</v>
      </c>
      <c r="I14" t="s">
        <v>9</v>
      </c>
      <c r="J14">
        <v>2020</v>
      </c>
      <c r="K14" t="s">
        <v>8</v>
      </c>
      <c r="L14">
        <v>5</v>
      </c>
      <c r="M14">
        <v>8</v>
      </c>
      <c r="N14">
        <v>15</v>
      </c>
      <c r="O14">
        <v>1</v>
      </c>
      <c r="Q14" t="s">
        <v>9</v>
      </c>
      <c r="R14">
        <v>2020</v>
      </c>
      <c r="S14" t="s">
        <v>8</v>
      </c>
      <c r="T14">
        <v>6</v>
      </c>
      <c r="U14">
        <v>8</v>
      </c>
      <c r="V14">
        <v>20</v>
      </c>
      <c r="W14">
        <v>1</v>
      </c>
      <c r="Y14" t="s">
        <v>9</v>
      </c>
      <c r="Z14">
        <v>2020</v>
      </c>
      <c r="AA14" t="s">
        <v>8</v>
      </c>
      <c r="AB14">
        <v>6</v>
      </c>
      <c r="AC14">
        <v>8</v>
      </c>
      <c r="AD14">
        <f t="shared" si="0"/>
        <v>25</v>
      </c>
      <c r="AE14">
        <v>1</v>
      </c>
      <c r="AG14" t="s">
        <v>9</v>
      </c>
      <c r="AH14">
        <v>2020</v>
      </c>
      <c r="AI14" t="s">
        <v>8</v>
      </c>
      <c r="AJ14">
        <v>6</v>
      </c>
      <c r="AK14">
        <v>8</v>
      </c>
      <c r="AL14">
        <f t="shared" si="1"/>
        <v>30</v>
      </c>
      <c r="AM14">
        <v>1</v>
      </c>
      <c r="AO14" t="s">
        <v>9</v>
      </c>
      <c r="AP14">
        <v>2020</v>
      </c>
      <c r="AQ14" t="s">
        <v>8</v>
      </c>
      <c r="AR14">
        <v>3</v>
      </c>
      <c r="AS14">
        <v>8</v>
      </c>
      <c r="AT14">
        <f t="shared" si="2"/>
        <v>35</v>
      </c>
      <c r="AU14">
        <v>1</v>
      </c>
    </row>
    <row r="15" spans="1:47" x14ac:dyDescent="0.25">
      <c r="A15" t="s">
        <v>9</v>
      </c>
      <c r="B15">
        <v>2021</v>
      </c>
      <c r="C15" t="s">
        <v>7</v>
      </c>
      <c r="D15">
        <v>3</v>
      </c>
      <c r="E15">
        <v>8</v>
      </c>
      <c r="F15">
        <v>10</v>
      </c>
      <c r="G15">
        <v>0</v>
      </c>
      <c r="I15" t="s">
        <v>9</v>
      </c>
      <c r="J15">
        <v>2021</v>
      </c>
      <c r="K15" t="s">
        <v>7</v>
      </c>
      <c r="L15">
        <v>3</v>
      </c>
      <c r="M15">
        <v>8</v>
      </c>
      <c r="N15">
        <v>15</v>
      </c>
      <c r="O15">
        <v>0</v>
      </c>
      <c r="Q15" t="s">
        <v>9</v>
      </c>
      <c r="R15">
        <v>2021</v>
      </c>
      <c r="S15" t="s">
        <v>7</v>
      </c>
      <c r="T15">
        <v>3</v>
      </c>
      <c r="U15">
        <v>8</v>
      </c>
      <c r="V15">
        <v>20</v>
      </c>
      <c r="W15">
        <v>0</v>
      </c>
      <c r="Y15" t="s">
        <v>9</v>
      </c>
      <c r="Z15">
        <v>2021</v>
      </c>
      <c r="AA15" t="s">
        <v>7</v>
      </c>
      <c r="AB15">
        <v>3</v>
      </c>
      <c r="AC15">
        <v>8</v>
      </c>
      <c r="AD15">
        <f t="shared" si="0"/>
        <v>25</v>
      </c>
      <c r="AE15">
        <v>0</v>
      </c>
      <c r="AG15" t="s">
        <v>9</v>
      </c>
      <c r="AH15">
        <v>2021</v>
      </c>
      <c r="AI15" t="s">
        <v>7</v>
      </c>
      <c r="AJ15">
        <v>3</v>
      </c>
      <c r="AK15">
        <v>8</v>
      </c>
      <c r="AL15">
        <f t="shared" si="1"/>
        <v>30</v>
      </c>
      <c r="AM15">
        <v>0</v>
      </c>
      <c r="AO15" t="s">
        <v>9</v>
      </c>
      <c r="AP15">
        <v>2021</v>
      </c>
      <c r="AQ15" t="s">
        <v>7</v>
      </c>
      <c r="AR15">
        <v>3</v>
      </c>
      <c r="AS15">
        <v>8</v>
      </c>
      <c r="AT15">
        <f t="shared" si="2"/>
        <v>35</v>
      </c>
      <c r="AU15">
        <v>0</v>
      </c>
    </row>
    <row r="16" spans="1:47" x14ac:dyDescent="0.25">
      <c r="A16" t="s">
        <v>9</v>
      </c>
      <c r="B16">
        <v>2021</v>
      </c>
      <c r="C16" t="s">
        <v>8</v>
      </c>
      <c r="D16">
        <v>3</v>
      </c>
      <c r="E16">
        <v>8</v>
      </c>
      <c r="F16">
        <v>10</v>
      </c>
      <c r="G16">
        <v>0</v>
      </c>
      <c r="I16" t="s">
        <v>9</v>
      </c>
      <c r="J16">
        <v>2021</v>
      </c>
      <c r="K16" t="s">
        <v>8</v>
      </c>
      <c r="L16">
        <v>3</v>
      </c>
      <c r="M16">
        <v>8</v>
      </c>
      <c r="N16">
        <v>15</v>
      </c>
      <c r="O16">
        <v>0</v>
      </c>
      <c r="Q16" t="s">
        <v>9</v>
      </c>
      <c r="R16">
        <v>2021</v>
      </c>
      <c r="S16" t="s">
        <v>8</v>
      </c>
      <c r="T16">
        <v>3</v>
      </c>
      <c r="U16">
        <v>8</v>
      </c>
      <c r="V16">
        <v>20</v>
      </c>
      <c r="W16">
        <v>0</v>
      </c>
      <c r="Y16" t="s">
        <v>9</v>
      </c>
      <c r="Z16">
        <v>2021</v>
      </c>
      <c r="AA16" t="s">
        <v>8</v>
      </c>
      <c r="AB16">
        <v>3</v>
      </c>
      <c r="AC16">
        <v>8</v>
      </c>
      <c r="AD16">
        <f t="shared" si="0"/>
        <v>25</v>
      </c>
      <c r="AE16">
        <v>0</v>
      </c>
      <c r="AG16" t="s">
        <v>9</v>
      </c>
      <c r="AH16">
        <v>2021</v>
      </c>
      <c r="AI16" t="s">
        <v>8</v>
      </c>
      <c r="AJ16">
        <v>3</v>
      </c>
      <c r="AK16">
        <v>8</v>
      </c>
      <c r="AL16">
        <f t="shared" si="1"/>
        <v>30</v>
      </c>
      <c r="AM16">
        <v>0</v>
      </c>
      <c r="AO16" t="s">
        <v>9</v>
      </c>
      <c r="AP16">
        <v>2021</v>
      </c>
      <c r="AQ16" t="s">
        <v>8</v>
      </c>
      <c r="AR16">
        <v>3</v>
      </c>
      <c r="AS16">
        <v>8</v>
      </c>
      <c r="AT16">
        <f t="shared" si="2"/>
        <v>35</v>
      </c>
      <c r="AU16">
        <v>0</v>
      </c>
    </row>
    <row r="17" spans="1:47" x14ac:dyDescent="0.25">
      <c r="A17" t="s">
        <v>9</v>
      </c>
      <c r="B17">
        <v>2022</v>
      </c>
      <c r="C17" t="s">
        <v>7</v>
      </c>
      <c r="D17">
        <v>3</v>
      </c>
      <c r="E17">
        <v>8</v>
      </c>
      <c r="F17">
        <v>10</v>
      </c>
      <c r="G17">
        <v>0</v>
      </c>
      <c r="I17" t="s">
        <v>9</v>
      </c>
      <c r="J17">
        <v>2022</v>
      </c>
      <c r="K17" t="s">
        <v>7</v>
      </c>
      <c r="L17">
        <v>3</v>
      </c>
      <c r="M17">
        <v>8</v>
      </c>
      <c r="N17">
        <v>15</v>
      </c>
      <c r="O17">
        <v>0</v>
      </c>
      <c r="Q17" t="s">
        <v>9</v>
      </c>
      <c r="R17">
        <v>2022</v>
      </c>
      <c r="S17" t="s">
        <v>7</v>
      </c>
      <c r="T17">
        <v>3</v>
      </c>
      <c r="U17">
        <v>8</v>
      </c>
      <c r="V17">
        <v>20</v>
      </c>
      <c r="W17">
        <v>0</v>
      </c>
      <c r="Y17" t="s">
        <v>9</v>
      </c>
      <c r="Z17">
        <v>2022</v>
      </c>
      <c r="AA17" t="s">
        <v>7</v>
      </c>
      <c r="AB17">
        <v>3</v>
      </c>
      <c r="AC17">
        <v>8</v>
      </c>
      <c r="AD17">
        <f t="shared" si="0"/>
        <v>25</v>
      </c>
      <c r="AE17">
        <v>0</v>
      </c>
      <c r="AG17" t="s">
        <v>9</v>
      </c>
      <c r="AH17">
        <v>2022</v>
      </c>
      <c r="AI17" t="s">
        <v>7</v>
      </c>
      <c r="AJ17">
        <v>3</v>
      </c>
      <c r="AK17">
        <v>8</v>
      </c>
      <c r="AL17">
        <f t="shared" si="1"/>
        <v>30</v>
      </c>
      <c r="AM17">
        <v>0</v>
      </c>
      <c r="AO17" t="s">
        <v>9</v>
      </c>
      <c r="AP17">
        <v>2022</v>
      </c>
      <c r="AQ17" t="s">
        <v>7</v>
      </c>
      <c r="AR17">
        <v>3</v>
      </c>
      <c r="AS17">
        <v>8</v>
      </c>
      <c r="AT17">
        <f t="shared" si="2"/>
        <v>35</v>
      </c>
      <c r="AU17">
        <v>0</v>
      </c>
    </row>
    <row r="18" spans="1:47" x14ac:dyDescent="0.25">
      <c r="A18" t="s">
        <v>9</v>
      </c>
      <c r="B18">
        <v>2022</v>
      </c>
      <c r="C18" t="s">
        <v>8</v>
      </c>
      <c r="D18">
        <v>4</v>
      </c>
      <c r="E18">
        <v>8</v>
      </c>
      <c r="F18">
        <v>10</v>
      </c>
      <c r="G18">
        <v>0</v>
      </c>
      <c r="I18" t="s">
        <v>9</v>
      </c>
      <c r="J18">
        <v>2022</v>
      </c>
      <c r="K18" t="s">
        <v>8</v>
      </c>
      <c r="L18">
        <v>4</v>
      </c>
      <c r="M18">
        <v>8</v>
      </c>
      <c r="N18">
        <v>15</v>
      </c>
      <c r="O18">
        <v>0</v>
      </c>
      <c r="Q18" t="s">
        <v>9</v>
      </c>
      <c r="R18">
        <v>2022</v>
      </c>
      <c r="S18" t="s">
        <v>8</v>
      </c>
      <c r="T18">
        <v>4</v>
      </c>
      <c r="U18">
        <v>8</v>
      </c>
      <c r="V18">
        <v>20</v>
      </c>
      <c r="W18">
        <v>0</v>
      </c>
      <c r="Y18" t="s">
        <v>9</v>
      </c>
      <c r="Z18">
        <v>2022</v>
      </c>
      <c r="AA18" t="s">
        <v>8</v>
      </c>
      <c r="AB18">
        <v>4</v>
      </c>
      <c r="AC18">
        <v>8</v>
      </c>
      <c r="AD18">
        <f t="shared" si="0"/>
        <v>25</v>
      </c>
      <c r="AE18">
        <v>0</v>
      </c>
      <c r="AG18" t="s">
        <v>9</v>
      </c>
      <c r="AH18">
        <v>2022</v>
      </c>
      <c r="AI18" t="s">
        <v>8</v>
      </c>
      <c r="AJ18">
        <v>4</v>
      </c>
      <c r="AK18">
        <v>8</v>
      </c>
      <c r="AL18">
        <f t="shared" si="1"/>
        <v>30</v>
      </c>
      <c r="AM18">
        <v>0</v>
      </c>
      <c r="AO18" t="s">
        <v>9</v>
      </c>
      <c r="AP18">
        <v>2022</v>
      </c>
      <c r="AQ18" t="s">
        <v>8</v>
      </c>
      <c r="AR18">
        <v>4</v>
      </c>
      <c r="AS18">
        <v>8</v>
      </c>
      <c r="AT18">
        <f t="shared" si="2"/>
        <v>35</v>
      </c>
      <c r="AU18">
        <v>0</v>
      </c>
    </row>
    <row r="19" spans="1:47" x14ac:dyDescent="0.25">
      <c r="A19" t="s">
        <v>9</v>
      </c>
      <c r="B19">
        <v>2023</v>
      </c>
      <c r="C19" t="s">
        <v>10</v>
      </c>
      <c r="D19">
        <v>3</v>
      </c>
      <c r="E19">
        <v>4</v>
      </c>
      <c r="F19">
        <v>10</v>
      </c>
      <c r="G19">
        <v>1</v>
      </c>
      <c r="I19" t="s">
        <v>9</v>
      </c>
      <c r="J19">
        <v>2023</v>
      </c>
      <c r="K19" t="s">
        <v>10</v>
      </c>
      <c r="L19">
        <v>3</v>
      </c>
      <c r="M19">
        <v>4</v>
      </c>
      <c r="N19">
        <v>15</v>
      </c>
      <c r="O19">
        <v>0</v>
      </c>
      <c r="Q19" t="s">
        <v>9</v>
      </c>
      <c r="R19">
        <v>2023</v>
      </c>
      <c r="S19" t="s">
        <v>10</v>
      </c>
      <c r="T19">
        <v>3</v>
      </c>
      <c r="U19">
        <v>4</v>
      </c>
      <c r="V19">
        <v>20</v>
      </c>
      <c r="W19">
        <v>1</v>
      </c>
      <c r="Y19" t="s">
        <v>9</v>
      </c>
      <c r="Z19">
        <v>2023</v>
      </c>
      <c r="AA19" t="s">
        <v>10</v>
      </c>
      <c r="AB19">
        <v>3</v>
      </c>
      <c r="AC19">
        <v>4</v>
      </c>
      <c r="AD19">
        <f t="shared" si="0"/>
        <v>25</v>
      </c>
      <c r="AE19">
        <v>1</v>
      </c>
      <c r="AG19" t="s">
        <v>9</v>
      </c>
      <c r="AH19">
        <v>2023</v>
      </c>
      <c r="AI19" t="s">
        <v>10</v>
      </c>
      <c r="AJ19">
        <v>3</v>
      </c>
      <c r="AK19">
        <v>4</v>
      </c>
      <c r="AL19">
        <f t="shared" si="1"/>
        <v>30</v>
      </c>
      <c r="AM19">
        <v>1</v>
      </c>
      <c r="AO19" t="s">
        <v>9</v>
      </c>
      <c r="AP19">
        <v>2023</v>
      </c>
      <c r="AQ19" t="s">
        <v>10</v>
      </c>
      <c r="AR19">
        <v>3</v>
      </c>
      <c r="AS19">
        <v>4</v>
      </c>
      <c r="AT19">
        <f t="shared" si="2"/>
        <v>35</v>
      </c>
      <c r="AU19">
        <v>1</v>
      </c>
    </row>
    <row r="20" spans="1:47" x14ac:dyDescent="0.25">
      <c r="A20" t="s">
        <v>9</v>
      </c>
      <c r="B20">
        <v>2023</v>
      </c>
      <c r="C20" t="s">
        <v>7</v>
      </c>
      <c r="D20">
        <v>0</v>
      </c>
      <c r="E20">
        <v>4</v>
      </c>
      <c r="F20">
        <v>10</v>
      </c>
      <c r="G20">
        <v>0</v>
      </c>
      <c r="I20" t="s">
        <v>9</v>
      </c>
      <c r="J20">
        <v>2023</v>
      </c>
      <c r="K20" t="s">
        <v>7</v>
      </c>
      <c r="L20">
        <v>0</v>
      </c>
      <c r="M20">
        <v>4</v>
      </c>
      <c r="N20">
        <v>15</v>
      </c>
      <c r="O20">
        <v>0</v>
      </c>
      <c r="Q20" t="s">
        <v>9</v>
      </c>
      <c r="R20">
        <v>2023</v>
      </c>
      <c r="S20" t="s">
        <v>7</v>
      </c>
      <c r="T20">
        <v>0</v>
      </c>
      <c r="U20">
        <v>4</v>
      </c>
      <c r="V20">
        <v>20</v>
      </c>
      <c r="W20">
        <v>0</v>
      </c>
      <c r="Y20" t="s">
        <v>9</v>
      </c>
      <c r="Z20">
        <v>2023</v>
      </c>
      <c r="AA20" t="s">
        <v>7</v>
      </c>
      <c r="AB20">
        <v>0</v>
      </c>
      <c r="AC20">
        <v>4</v>
      </c>
      <c r="AD20">
        <f t="shared" si="0"/>
        <v>25</v>
      </c>
      <c r="AE20">
        <v>0</v>
      </c>
      <c r="AG20" t="s">
        <v>9</v>
      </c>
      <c r="AH20">
        <v>2023</v>
      </c>
      <c r="AI20" t="s">
        <v>7</v>
      </c>
      <c r="AJ20">
        <v>0</v>
      </c>
      <c r="AK20">
        <v>4</v>
      </c>
      <c r="AL20">
        <f t="shared" si="1"/>
        <v>30</v>
      </c>
      <c r="AM20">
        <v>0</v>
      </c>
      <c r="AO20" t="s">
        <v>9</v>
      </c>
      <c r="AP20">
        <v>2023</v>
      </c>
      <c r="AQ20" t="s">
        <v>7</v>
      </c>
      <c r="AR20">
        <v>0</v>
      </c>
      <c r="AS20">
        <v>4</v>
      </c>
      <c r="AT20">
        <f t="shared" si="2"/>
        <v>35</v>
      </c>
      <c r="AU20">
        <v>0</v>
      </c>
    </row>
    <row r="21" spans="1:47" x14ac:dyDescent="0.25">
      <c r="A21" t="s">
        <v>11</v>
      </c>
      <c r="B21">
        <v>2019</v>
      </c>
      <c r="C21" t="s">
        <v>7</v>
      </c>
      <c r="D21">
        <v>1</v>
      </c>
      <c r="E21">
        <v>4</v>
      </c>
      <c r="F21">
        <v>10</v>
      </c>
      <c r="G21">
        <v>0</v>
      </c>
      <c r="I21" t="s">
        <v>11</v>
      </c>
      <c r="J21">
        <v>2019</v>
      </c>
      <c r="K21" t="s">
        <v>7</v>
      </c>
      <c r="L21">
        <v>1</v>
      </c>
      <c r="M21">
        <v>4</v>
      </c>
      <c r="N21">
        <v>15</v>
      </c>
      <c r="O21">
        <v>0</v>
      </c>
      <c r="Q21" t="s">
        <v>11</v>
      </c>
      <c r="R21">
        <v>2019</v>
      </c>
      <c r="S21" t="s">
        <v>7</v>
      </c>
      <c r="T21">
        <v>2</v>
      </c>
      <c r="U21">
        <v>4</v>
      </c>
      <c r="V21">
        <v>20</v>
      </c>
      <c r="W21">
        <v>0</v>
      </c>
      <c r="Y21" t="s">
        <v>11</v>
      </c>
      <c r="Z21">
        <v>2019</v>
      </c>
      <c r="AA21" t="s">
        <v>7</v>
      </c>
      <c r="AB21">
        <v>2</v>
      </c>
      <c r="AC21">
        <v>4</v>
      </c>
      <c r="AD21">
        <f t="shared" si="0"/>
        <v>25</v>
      </c>
      <c r="AE21">
        <v>0</v>
      </c>
      <c r="AG21" t="s">
        <v>11</v>
      </c>
      <c r="AH21">
        <v>2019</v>
      </c>
      <c r="AI21" t="s">
        <v>7</v>
      </c>
      <c r="AJ21">
        <v>2</v>
      </c>
      <c r="AK21">
        <v>4</v>
      </c>
      <c r="AL21">
        <f t="shared" si="1"/>
        <v>30</v>
      </c>
      <c r="AM21">
        <v>0</v>
      </c>
      <c r="AO21" t="s">
        <v>11</v>
      </c>
      <c r="AP21">
        <v>2019</v>
      </c>
      <c r="AQ21" t="s">
        <v>7</v>
      </c>
      <c r="AR21">
        <v>2</v>
      </c>
      <c r="AS21">
        <v>4</v>
      </c>
      <c r="AT21">
        <f t="shared" si="2"/>
        <v>35</v>
      </c>
      <c r="AU21">
        <v>0</v>
      </c>
    </row>
    <row r="22" spans="1:47" x14ac:dyDescent="0.25">
      <c r="A22" t="s">
        <v>11</v>
      </c>
      <c r="B22">
        <v>2019</v>
      </c>
      <c r="C22" t="s">
        <v>8</v>
      </c>
      <c r="D22">
        <v>3</v>
      </c>
      <c r="E22">
        <v>4</v>
      </c>
      <c r="F22">
        <v>10</v>
      </c>
      <c r="G22">
        <v>0</v>
      </c>
      <c r="I22" t="s">
        <v>11</v>
      </c>
      <c r="J22">
        <v>2019</v>
      </c>
      <c r="K22" t="s">
        <v>8</v>
      </c>
      <c r="L22">
        <v>3</v>
      </c>
      <c r="M22">
        <v>4</v>
      </c>
      <c r="N22">
        <v>15</v>
      </c>
      <c r="O22">
        <v>0</v>
      </c>
      <c r="Q22" t="s">
        <v>11</v>
      </c>
      <c r="R22">
        <v>2019</v>
      </c>
      <c r="S22" t="s">
        <v>8</v>
      </c>
      <c r="T22">
        <v>3</v>
      </c>
      <c r="U22">
        <v>4</v>
      </c>
      <c r="V22">
        <v>20</v>
      </c>
      <c r="W22">
        <v>0</v>
      </c>
      <c r="Y22" t="s">
        <v>11</v>
      </c>
      <c r="Z22">
        <v>2019</v>
      </c>
      <c r="AA22" t="s">
        <v>8</v>
      </c>
      <c r="AB22">
        <v>3</v>
      </c>
      <c r="AC22">
        <v>4</v>
      </c>
      <c r="AD22">
        <f t="shared" si="0"/>
        <v>25</v>
      </c>
      <c r="AE22">
        <v>0</v>
      </c>
      <c r="AG22" t="s">
        <v>11</v>
      </c>
      <c r="AH22">
        <v>2019</v>
      </c>
      <c r="AI22" t="s">
        <v>8</v>
      </c>
      <c r="AJ22">
        <v>3</v>
      </c>
      <c r="AK22">
        <v>4</v>
      </c>
      <c r="AL22">
        <f t="shared" si="1"/>
        <v>30</v>
      </c>
      <c r="AM22">
        <v>0</v>
      </c>
      <c r="AO22" t="s">
        <v>11</v>
      </c>
      <c r="AP22">
        <v>2019</v>
      </c>
      <c r="AQ22" t="s">
        <v>8</v>
      </c>
      <c r="AR22">
        <v>3</v>
      </c>
      <c r="AS22">
        <v>4</v>
      </c>
      <c r="AT22">
        <f t="shared" si="2"/>
        <v>35</v>
      </c>
      <c r="AU22">
        <v>0</v>
      </c>
    </row>
    <row r="23" spans="1:47" x14ac:dyDescent="0.25">
      <c r="A23" t="s">
        <v>11</v>
      </c>
      <c r="B23">
        <v>2020</v>
      </c>
      <c r="C23" t="s">
        <v>7</v>
      </c>
      <c r="D23">
        <v>4</v>
      </c>
      <c r="E23">
        <v>4</v>
      </c>
      <c r="F23">
        <v>10</v>
      </c>
      <c r="G23">
        <v>1</v>
      </c>
      <c r="I23" t="s">
        <v>11</v>
      </c>
      <c r="J23">
        <v>2020</v>
      </c>
      <c r="K23" t="s">
        <v>7</v>
      </c>
      <c r="L23">
        <v>4</v>
      </c>
      <c r="M23">
        <v>4</v>
      </c>
      <c r="N23">
        <v>15</v>
      </c>
      <c r="O23">
        <v>1</v>
      </c>
      <c r="Q23" t="s">
        <v>11</v>
      </c>
      <c r="R23">
        <v>2020</v>
      </c>
      <c r="S23" t="s">
        <v>7</v>
      </c>
      <c r="T23">
        <v>4</v>
      </c>
      <c r="U23">
        <v>4</v>
      </c>
      <c r="V23">
        <v>20</v>
      </c>
      <c r="W23">
        <v>1</v>
      </c>
      <c r="Y23" t="s">
        <v>11</v>
      </c>
      <c r="Z23">
        <v>2020</v>
      </c>
      <c r="AA23" t="s">
        <v>7</v>
      </c>
      <c r="AB23">
        <v>4</v>
      </c>
      <c r="AC23">
        <v>4</v>
      </c>
      <c r="AD23">
        <f t="shared" si="0"/>
        <v>25</v>
      </c>
      <c r="AE23">
        <v>1</v>
      </c>
      <c r="AG23" t="s">
        <v>11</v>
      </c>
      <c r="AH23">
        <v>2020</v>
      </c>
      <c r="AI23" t="s">
        <v>7</v>
      </c>
      <c r="AJ23">
        <v>4</v>
      </c>
      <c r="AK23">
        <v>4</v>
      </c>
      <c r="AL23">
        <f t="shared" si="1"/>
        <v>30</v>
      </c>
      <c r="AM23">
        <v>1</v>
      </c>
      <c r="AO23" t="s">
        <v>11</v>
      </c>
      <c r="AP23">
        <v>2020</v>
      </c>
      <c r="AQ23" t="s">
        <v>7</v>
      </c>
      <c r="AR23">
        <v>2</v>
      </c>
      <c r="AS23">
        <v>4</v>
      </c>
      <c r="AT23">
        <f t="shared" si="2"/>
        <v>35</v>
      </c>
      <c r="AU23">
        <v>0</v>
      </c>
    </row>
    <row r="24" spans="1:47" x14ac:dyDescent="0.25">
      <c r="A24" t="s">
        <v>11</v>
      </c>
      <c r="B24">
        <v>2020</v>
      </c>
      <c r="C24" t="s">
        <v>8</v>
      </c>
      <c r="D24">
        <v>1</v>
      </c>
      <c r="E24">
        <v>4</v>
      </c>
      <c r="F24">
        <v>10</v>
      </c>
      <c r="G24">
        <v>0</v>
      </c>
      <c r="I24" t="s">
        <v>11</v>
      </c>
      <c r="J24">
        <v>2020</v>
      </c>
      <c r="K24" t="s">
        <v>8</v>
      </c>
      <c r="L24">
        <v>1</v>
      </c>
      <c r="M24">
        <v>4</v>
      </c>
      <c r="N24">
        <v>15</v>
      </c>
      <c r="O24">
        <v>1</v>
      </c>
      <c r="Q24" t="s">
        <v>11</v>
      </c>
      <c r="R24">
        <v>2020</v>
      </c>
      <c r="S24" t="s">
        <v>8</v>
      </c>
      <c r="T24">
        <v>1</v>
      </c>
      <c r="U24">
        <v>4</v>
      </c>
      <c r="V24">
        <v>20</v>
      </c>
      <c r="W24">
        <v>1</v>
      </c>
      <c r="Y24" t="s">
        <v>11</v>
      </c>
      <c r="Z24">
        <v>2020</v>
      </c>
      <c r="AA24" t="s">
        <v>8</v>
      </c>
      <c r="AB24">
        <v>1</v>
      </c>
      <c r="AC24">
        <v>4</v>
      </c>
      <c r="AD24">
        <f t="shared" si="0"/>
        <v>25</v>
      </c>
      <c r="AE24">
        <v>1</v>
      </c>
      <c r="AG24" t="s">
        <v>11</v>
      </c>
      <c r="AH24">
        <v>2020</v>
      </c>
      <c r="AI24" t="s">
        <v>8</v>
      </c>
      <c r="AJ24">
        <v>1</v>
      </c>
      <c r="AK24">
        <v>4</v>
      </c>
      <c r="AL24">
        <f t="shared" si="1"/>
        <v>30</v>
      </c>
      <c r="AM24">
        <v>1</v>
      </c>
      <c r="AO24" t="s">
        <v>11</v>
      </c>
      <c r="AP24">
        <v>2020</v>
      </c>
      <c r="AQ24" t="s">
        <v>8</v>
      </c>
      <c r="AR24">
        <v>1</v>
      </c>
      <c r="AS24">
        <v>4</v>
      </c>
      <c r="AT24">
        <f t="shared" si="2"/>
        <v>35</v>
      </c>
      <c r="AU24">
        <v>1</v>
      </c>
    </row>
    <row r="25" spans="1:47" x14ac:dyDescent="0.25">
      <c r="A25" t="s">
        <v>11</v>
      </c>
      <c r="B25">
        <v>2021</v>
      </c>
      <c r="C25" t="s">
        <v>7</v>
      </c>
      <c r="D25">
        <v>5</v>
      </c>
      <c r="E25">
        <v>5</v>
      </c>
      <c r="F25">
        <v>10</v>
      </c>
      <c r="G25">
        <v>1</v>
      </c>
      <c r="I25" t="s">
        <v>11</v>
      </c>
      <c r="J25">
        <v>2021</v>
      </c>
      <c r="K25" t="s">
        <v>7</v>
      </c>
      <c r="L25">
        <v>5</v>
      </c>
      <c r="M25">
        <v>5</v>
      </c>
      <c r="N25">
        <v>15</v>
      </c>
      <c r="O25">
        <v>1</v>
      </c>
      <c r="Q25" t="s">
        <v>11</v>
      </c>
      <c r="R25">
        <v>2021</v>
      </c>
      <c r="S25" t="s">
        <v>7</v>
      </c>
      <c r="T25">
        <v>4</v>
      </c>
      <c r="U25">
        <v>5</v>
      </c>
      <c r="V25">
        <v>20</v>
      </c>
      <c r="W25">
        <v>1</v>
      </c>
      <c r="Y25" t="s">
        <v>11</v>
      </c>
      <c r="Z25">
        <v>2021</v>
      </c>
      <c r="AA25" t="s">
        <v>7</v>
      </c>
      <c r="AB25">
        <v>4</v>
      </c>
      <c r="AC25">
        <v>5</v>
      </c>
      <c r="AD25">
        <f t="shared" si="0"/>
        <v>25</v>
      </c>
      <c r="AE25">
        <v>1</v>
      </c>
      <c r="AG25" t="s">
        <v>11</v>
      </c>
      <c r="AH25">
        <v>2021</v>
      </c>
      <c r="AI25" t="s">
        <v>7</v>
      </c>
      <c r="AJ25">
        <v>4</v>
      </c>
      <c r="AK25">
        <v>5</v>
      </c>
      <c r="AL25">
        <f t="shared" si="1"/>
        <v>30</v>
      </c>
      <c r="AM25">
        <v>1</v>
      </c>
      <c r="AO25" t="s">
        <v>11</v>
      </c>
      <c r="AP25">
        <v>2021</v>
      </c>
      <c r="AQ25" t="s">
        <v>7</v>
      </c>
      <c r="AR25">
        <v>4</v>
      </c>
      <c r="AS25">
        <v>5</v>
      </c>
      <c r="AT25">
        <f t="shared" si="2"/>
        <v>35</v>
      </c>
      <c r="AU25">
        <v>1</v>
      </c>
    </row>
    <row r="26" spans="1:47" x14ac:dyDescent="0.25">
      <c r="A26" t="s">
        <v>11</v>
      </c>
      <c r="B26">
        <v>2021</v>
      </c>
      <c r="C26" t="s">
        <v>8</v>
      </c>
      <c r="D26">
        <v>4</v>
      </c>
      <c r="E26">
        <v>5</v>
      </c>
      <c r="F26">
        <v>10</v>
      </c>
      <c r="G26">
        <v>1</v>
      </c>
      <c r="I26" t="s">
        <v>11</v>
      </c>
      <c r="J26">
        <v>2021</v>
      </c>
      <c r="K26" t="s">
        <v>8</v>
      </c>
      <c r="L26">
        <v>4</v>
      </c>
      <c r="M26">
        <v>5</v>
      </c>
      <c r="N26">
        <v>15</v>
      </c>
      <c r="O26">
        <v>1</v>
      </c>
      <c r="Q26" t="s">
        <v>11</v>
      </c>
      <c r="R26">
        <v>2021</v>
      </c>
      <c r="S26" t="s">
        <v>8</v>
      </c>
      <c r="T26">
        <v>4</v>
      </c>
      <c r="U26">
        <v>5</v>
      </c>
      <c r="V26">
        <v>20</v>
      </c>
      <c r="W26">
        <v>1</v>
      </c>
      <c r="Y26" t="s">
        <v>11</v>
      </c>
      <c r="Z26">
        <v>2021</v>
      </c>
      <c r="AA26" t="s">
        <v>8</v>
      </c>
      <c r="AB26">
        <v>5</v>
      </c>
      <c r="AC26">
        <v>5</v>
      </c>
      <c r="AD26">
        <f t="shared" si="0"/>
        <v>25</v>
      </c>
      <c r="AE26">
        <v>1</v>
      </c>
      <c r="AG26" t="s">
        <v>11</v>
      </c>
      <c r="AH26">
        <v>2021</v>
      </c>
      <c r="AI26" t="s">
        <v>8</v>
      </c>
      <c r="AJ26">
        <v>5</v>
      </c>
      <c r="AK26">
        <v>5</v>
      </c>
      <c r="AL26">
        <f t="shared" si="1"/>
        <v>30</v>
      </c>
      <c r="AM26">
        <v>1</v>
      </c>
      <c r="AO26" t="s">
        <v>11</v>
      </c>
      <c r="AP26">
        <v>2021</v>
      </c>
      <c r="AQ26" t="s">
        <v>8</v>
      </c>
      <c r="AR26">
        <v>5</v>
      </c>
      <c r="AS26">
        <v>5</v>
      </c>
      <c r="AT26">
        <f t="shared" si="2"/>
        <v>35</v>
      </c>
      <c r="AU26">
        <v>1</v>
      </c>
    </row>
    <row r="27" spans="1:47" x14ac:dyDescent="0.25">
      <c r="A27" t="s">
        <v>11</v>
      </c>
      <c r="B27">
        <v>2022</v>
      </c>
      <c r="C27" t="s">
        <v>7</v>
      </c>
      <c r="D27">
        <v>5</v>
      </c>
      <c r="E27">
        <v>5</v>
      </c>
      <c r="F27">
        <v>10</v>
      </c>
      <c r="G27">
        <v>1</v>
      </c>
      <c r="I27" t="s">
        <v>11</v>
      </c>
      <c r="J27">
        <v>2022</v>
      </c>
      <c r="K27" t="s">
        <v>7</v>
      </c>
      <c r="L27">
        <v>5</v>
      </c>
      <c r="M27">
        <v>5</v>
      </c>
      <c r="N27">
        <v>15</v>
      </c>
      <c r="O27">
        <v>1</v>
      </c>
      <c r="Q27" t="s">
        <v>11</v>
      </c>
      <c r="R27">
        <v>2022</v>
      </c>
      <c r="S27" t="s">
        <v>7</v>
      </c>
      <c r="T27">
        <v>5</v>
      </c>
      <c r="U27">
        <v>5</v>
      </c>
      <c r="V27">
        <v>20</v>
      </c>
      <c r="W27">
        <v>1</v>
      </c>
      <c r="Y27" t="s">
        <v>11</v>
      </c>
      <c r="Z27">
        <v>2022</v>
      </c>
      <c r="AA27" t="s">
        <v>7</v>
      </c>
      <c r="AB27">
        <v>4</v>
      </c>
      <c r="AC27">
        <v>5</v>
      </c>
      <c r="AD27">
        <f t="shared" si="0"/>
        <v>25</v>
      </c>
      <c r="AE27">
        <v>1</v>
      </c>
      <c r="AG27" t="s">
        <v>11</v>
      </c>
      <c r="AH27">
        <v>2022</v>
      </c>
      <c r="AI27" t="s">
        <v>7</v>
      </c>
      <c r="AJ27">
        <v>4</v>
      </c>
      <c r="AK27">
        <v>5</v>
      </c>
      <c r="AL27">
        <f t="shared" si="1"/>
        <v>30</v>
      </c>
      <c r="AM27">
        <v>1</v>
      </c>
      <c r="AO27" t="s">
        <v>11</v>
      </c>
      <c r="AP27">
        <v>2022</v>
      </c>
      <c r="AQ27" t="s">
        <v>7</v>
      </c>
      <c r="AR27">
        <v>5</v>
      </c>
      <c r="AS27">
        <v>5</v>
      </c>
      <c r="AT27">
        <f t="shared" si="2"/>
        <v>35</v>
      </c>
      <c r="AU27">
        <v>1</v>
      </c>
    </row>
    <row r="28" spans="1:47" x14ac:dyDescent="0.25">
      <c r="A28" t="s">
        <v>11</v>
      </c>
      <c r="B28">
        <v>2022</v>
      </c>
      <c r="C28" t="s">
        <v>8</v>
      </c>
      <c r="D28">
        <v>4</v>
      </c>
      <c r="E28">
        <v>5</v>
      </c>
      <c r="F28">
        <v>10</v>
      </c>
      <c r="G28">
        <v>1</v>
      </c>
      <c r="I28" t="s">
        <v>11</v>
      </c>
      <c r="J28">
        <v>2022</v>
      </c>
      <c r="K28" t="s">
        <v>8</v>
      </c>
      <c r="L28">
        <v>5</v>
      </c>
      <c r="M28">
        <v>5</v>
      </c>
      <c r="N28">
        <v>15</v>
      </c>
      <c r="O28">
        <v>1</v>
      </c>
      <c r="Q28" t="s">
        <v>11</v>
      </c>
      <c r="R28">
        <v>2022</v>
      </c>
      <c r="S28" t="s">
        <v>8</v>
      </c>
      <c r="T28">
        <v>5</v>
      </c>
      <c r="U28">
        <v>5</v>
      </c>
      <c r="V28">
        <v>20</v>
      </c>
      <c r="W28">
        <v>1</v>
      </c>
      <c r="Y28" t="s">
        <v>11</v>
      </c>
      <c r="Z28">
        <v>2022</v>
      </c>
      <c r="AA28" t="s">
        <v>8</v>
      </c>
      <c r="AB28">
        <v>4</v>
      </c>
      <c r="AC28">
        <v>5</v>
      </c>
      <c r="AD28">
        <f t="shared" si="0"/>
        <v>25</v>
      </c>
      <c r="AE28">
        <v>1</v>
      </c>
      <c r="AG28" t="s">
        <v>11</v>
      </c>
      <c r="AH28">
        <v>2022</v>
      </c>
      <c r="AI28" t="s">
        <v>8</v>
      </c>
      <c r="AJ28">
        <v>4</v>
      </c>
      <c r="AK28">
        <v>5</v>
      </c>
      <c r="AL28">
        <f t="shared" si="1"/>
        <v>30</v>
      </c>
      <c r="AM28">
        <v>1</v>
      </c>
      <c r="AO28" t="s">
        <v>11</v>
      </c>
      <c r="AP28">
        <v>2022</v>
      </c>
      <c r="AQ28" t="s">
        <v>8</v>
      </c>
      <c r="AR28">
        <v>4</v>
      </c>
      <c r="AS28">
        <v>5</v>
      </c>
      <c r="AT28">
        <f t="shared" si="2"/>
        <v>35</v>
      </c>
      <c r="AU28">
        <v>1</v>
      </c>
    </row>
    <row r="29" spans="1:47" x14ac:dyDescent="0.25">
      <c r="A29" t="s">
        <v>11</v>
      </c>
      <c r="B29">
        <v>2023</v>
      </c>
      <c r="C29" t="s">
        <v>7</v>
      </c>
      <c r="D29">
        <v>5</v>
      </c>
      <c r="E29">
        <v>8</v>
      </c>
      <c r="F29">
        <v>10</v>
      </c>
      <c r="G29">
        <v>0</v>
      </c>
      <c r="I29" t="s">
        <v>11</v>
      </c>
      <c r="J29">
        <v>2023</v>
      </c>
      <c r="K29" t="s">
        <v>7</v>
      </c>
      <c r="L29">
        <v>6</v>
      </c>
      <c r="M29">
        <v>8</v>
      </c>
      <c r="N29">
        <v>15</v>
      </c>
      <c r="O29">
        <v>0</v>
      </c>
      <c r="Q29" t="s">
        <v>11</v>
      </c>
      <c r="R29">
        <v>2023</v>
      </c>
      <c r="S29" t="s">
        <v>7</v>
      </c>
      <c r="T29">
        <v>6</v>
      </c>
      <c r="U29">
        <v>8</v>
      </c>
      <c r="V29">
        <v>20</v>
      </c>
      <c r="W29">
        <v>0</v>
      </c>
      <c r="Y29" t="s">
        <v>11</v>
      </c>
      <c r="Z29">
        <v>2023</v>
      </c>
      <c r="AA29" t="s">
        <v>7</v>
      </c>
      <c r="AB29">
        <v>6</v>
      </c>
      <c r="AC29">
        <v>8</v>
      </c>
      <c r="AD29">
        <f t="shared" si="0"/>
        <v>25</v>
      </c>
      <c r="AE29">
        <v>0</v>
      </c>
      <c r="AG29" t="s">
        <v>11</v>
      </c>
      <c r="AH29">
        <v>2023</v>
      </c>
      <c r="AI29" t="s">
        <v>7</v>
      </c>
      <c r="AJ29">
        <v>6</v>
      </c>
      <c r="AK29">
        <v>8</v>
      </c>
      <c r="AL29">
        <f t="shared" si="1"/>
        <v>30</v>
      </c>
      <c r="AM29">
        <v>0</v>
      </c>
      <c r="AO29" t="s">
        <v>11</v>
      </c>
      <c r="AP29">
        <v>2023</v>
      </c>
      <c r="AQ29" t="s">
        <v>7</v>
      </c>
      <c r="AR29">
        <v>6</v>
      </c>
      <c r="AS29">
        <v>8</v>
      </c>
      <c r="AT29">
        <f t="shared" si="2"/>
        <v>35</v>
      </c>
      <c r="AU29">
        <v>0</v>
      </c>
    </row>
    <row r="30" spans="1:47" x14ac:dyDescent="0.25">
      <c r="A30" t="s">
        <v>12</v>
      </c>
      <c r="B30">
        <v>2021</v>
      </c>
      <c r="C30" t="s">
        <v>8</v>
      </c>
      <c r="D30">
        <v>5</v>
      </c>
      <c r="E30">
        <v>12</v>
      </c>
      <c r="F30">
        <v>10</v>
      </c>
      <c r="G30">
        <v>1</v>
      </c>
      <c r="I30" t="s">
        <v>12</v>
      </c>
      <c r="J30">
        <v>2021</v>
      </c>
      <c r="K30" t="s">
        <v>8</v>
      </c>
      <c r="L30">
        <v>5</v>
      </c>
      <c r="M30">
        <v>12</v>
      </c>
      <c r="N30">
        <v>15</v>
      </c>
      <c r="O30">
        <v>1</v>
      </c>
      <c r="Q30" t="s">
        <v>12</v>
      </c>
      <c r="R30">
        <v>2021</v>
      </c>
      <c r="S30" t="s">
        <v>8</v>
      </c>
      <c r="T30">
        <v>5</v>
      </c>
      <c r="U30">
        <v>12</v>
      </c>
      <c r="V30">
        <v>20</v>
      </c>
      <c r="W30">
        <v>0</v>
      </c>
      <c r="Y30" t="s">
        <v>12</v>
      </c>
      <c r="Z30">
        <v>2021</v>
      </c>
      <c r="AA30" t="s">
        <v>8</v>
      </c>
      <c r="AB30">
        <v>1</v>
      </c>
      <c r="AC30">
        <v>12</v>
      </c>
      <c r="AD30">
        <f t="shared" si="0"/>
        <v>25</v>
      </c>
      <c r="AE30">
        <v>0</v>
      </c>
      <c r="AG30" t="s">
        <v>12</v>
      </c>
      <c r="AH30">
        <v>2021</v>
      </c>
      <c r="AI30" t="s">
        <v>8</v>
      </c>
      <c r="AJ30">
        <v>1</v>
      </c>
      <c r="AK30">
        <v>12</v>
      </c>
      <c r="AL30">
        <f t="shared" si="1"/>
        <v>30</v>
      </c>
      <c r="AM30">
        <v>0</v>
      </c>
      <c r="AO30" t="s">
        <v>12</v>
      </c>
      <c r="AP30">
        <v>2021</v>
      </c>
      <c r="AQ30" t="s">
        <v>8</v>
      </c>
      <c r="AR30">
        <v>1</v>
      </c>
      <c r="AS30">
        <v>12</v>
      </c>
      <c r="AT30">
        <f t="shared" si="2"/>
        <v>35</v>
      </c>
      <c r="AU30">
        <v>0</v>
      </c>
    </row>
    <row r="31" spans="1:47" x14ac:dyDescent="0.25">
      <c r="A31" t="s">
        <v>12</v>
      </c>
      <c r="B31">
        <v>2022</v>
      </c>
      <c r="C31" t="s">
        <v>7</v>
      </c>
      <c r="D31">
        <v>7</v>
      </c>
      <c r="E31">
        <v>12</v>
      </c>
      <c r="F31">
        <v>10</v>
      </c>
      <c r="G31">
        <v>1</v>
      </c>
      <c r="I31" t="s">
        <v>12</v>
      </c>
      <c r="J31">
        <v>2022</v>
      </c>
      <c r="K31" t="s">
        <v>7</v>
      </c>
      <c r="L31">
        <v>7</v>
      </c>
      <c r="M31">
        <v>12</v>
      </c>
      <c r="N31">
        <v>15</v>
      </c>
      <c r="O31">
        <v>1</v>
      </c>
      <c r="Q31" t="s">
        <v>12</v>
      </c>
      <c r="R31">
        <v>2022</v>
      </c>
      <c r="S31" t="s">
        <v>7</v>
      </c>
      <c r="T31">
        <v>7</v>
      </c>
      <c r="U31">
        <v>12</v>
      </c>
      <c r="V31">
        <v>20</v>
      </c>
      <c r="W31">
        <v>1</v>
      </c>
      <c r="Y31" t="s">
        <v>12</v>
      </c>
      <c r="Z31">
        <v>2022</v>
      </c>
      <c r="AA31" t="s">
        <v>7</v>
      </c>
      <c r="AB31">
        <v>6</v>
      </c>
      <c r="AC31">
        <v>12</v>
      </c>
      <c r="AD31">
        <f t="shared" si="0"/>
        <v>25</v>
      </c>
      <c r="AE31">
        <v>0</v>
      </c>
      <c r="AG31" t="s">
        <v>12</v>
      </c>
      <c r="AH31">
        <v>2022</v>
      </c>
      <c r="AI31" t="s">
        <v>7</v>
      </c>
      <c r="AJ31">
        <v>6</v>
      </c>
      <c r="AK31">
        <v>12</v>
      </c>
      <c r="AL31">
        <f t="shared" si="1"/>
        <v>30</v>
      </c>
      <c r="AM31">
        <v>0</v>
      </c>
      <c r="AO31" t="s">
        <v>12</v>
      </c>
      <c r="AP31">
        <v>2022</v>
      </c>
      <c r="AQ31" t="s">
        <v>7</v>
      </c>
      <c r="AR31">
        <v>5</v>
      </c>
      <c r="AS31">
        <v>12</v>
      </c>
      <c r="AT31">
        <f t="shared" si="2"/>
        <v>35</v>
      </c>
      <c r="AU31">
        <v>0</v>
      </c>
    </row>
    <row r="32" spans="1:47" x14ac:dyDescent="0.25">
      <c r="A32" t="s">
        <v>12</v>
      </c>
      <c r="B32">
        <v>2022</v>
      </c>
      <c r="C32" t="s">
        <v>8</v>
      </c>
      <c r="D32">
        <v>4</v>
      </c>
      <c r="E32">
        <v>12</v>
      </c>
      <c r="F32">
        <v>10</v>
      </c>
      <c r="G32">
        <v>0</v>
      </c>
      <c r="I32" t="s">
        <v>12</v>
      </c>
      <c r="J32">
        <v>2022</v>
      </c>
      <c r="K32" t="s">
        <v>8</v>
      </c>
      <c r="L32">
        <v>4</v>
      </c>
      <c r="M32">
        <v>12</v>
      </c>
      <c r="N32">
        <v>15</v>
      </c>
      <c r="O32">
        <v>0</v>
      </c>
      <c r="Q32" t="s">
        <v>12</v>
      </c>
      <c r="R32">
        <v>2022</v>
      </c>
      <c r="S32" t="s">
        <v>8</v>
      </c>
      <c r="T32">
        <v>4</v>
      </c>
      <c r="U32">
        <v>12</v>
      </c>
      <c r="V32">
        <v>20</v>
      </c>
      <c r="W32">
        <v>0</v>
      </c>
      <c r="Y32" t="s">
        <v>12</v>
      </c>
      <c r="Z32">
        <v>2022</v>
      </c>
      <c r="AA32" t="s">
        <v>8</v>
      </c>
      <c r="AB32">
        <v>6</v>
      </c>
      <c r="AC32">
        <v>12</v>
      </c>
      <c r="AD32">
        <f t="shared" si="0"/>
        <v>25</v>
      </c>
      <c r="AE32">
        <v>0</v>
      </c>
      <c r="AG32" t="s">
        <v>12</v>
      </c>
      <c r="AH32">
        <v>2022</v>
      </c>
      <c r="AI32" t="s">
        <v>8</v>
      </c>
      <c r="AJ32">
        <v>6</v>
      </c>
      <c r="AK32">
        <v>12</v>
      </c>
      <c r="AL32">
        <f t="shared" si="1"/>
        <v>30</v>
      </c>
      <c r="AM32">
        <v>0</v>
      </c>
      <c r="AO32" t="s">
        <v>12</v>
      </c>
      <c r="AP32">
        <v>2022</v>
      </c>
      <c r="AQ32" t="s">
        <v>8</v>
      </c>
      <c r="AR32">
        <v>6</v>
      </c>
      <c r="AS32">
        <v>12</v>
      </c>
      <c r="AT32">
        <f t="shared" si="2"/>
        <v>35</v>
      </c>
      <c r="AU32">
        <v>0</v>
      </c>
    </row>
    <row r="33" spans="1:64" x14ac:dyDescent="0.25">
      <c r="A33" t="s">
        <v>12</v>
      </c>
      <c r="B33">
        <v>2023</v>
      </c>
      <c r="C33" t="s">
        <v>7</v>
      </c>
      <c r="D33">
        <v>6</v>
      </c>
      <c r="E33">
        <v>12</v>
      </c>
      <c r="F33">
        <v>10</v>
      </c>
      <c r="G33">
        <v>1</v>
      </c>
      <c r="I33" t="s">
        <v>12</v>
      </c>
      <c r="J33">
        <v>2023</v>
      </c>
      <c r="K33" t="s">
        <v>7</v>
      </c>
      <c r="L33">
        <v>6</v>
      </c>
      <c r="M33">
        <v>12</v>
      </c>
      <c r="N33">
        <v>15</v>
      </c>
      <c r="O33">
        <v>1</v>
      </c>
      <c r="Q33" t="s">
        <v>12</v>
      </c>
      <c r="R33">
        <v>2023</v>
      </c>
      <c r="S33" t="s">
        <v>7</v>
      </c>
      <c r="T33">
        <v>6</v>
      </c>
      <c r="U33">
        <v>12</v>
      </c>
      <c r="V33">
        <v>20</v>
      </c>
      <c r="W33">
        <v>1</v>
      </c>
      <c r="Y33" t="s">
        <v>12</v>
      </c>
      <c r="Z33">
        <v>2023</v>
      </c>
      <c r="AA33" t="s">
        <v>7</v>
      </c>
      <c r="AB33">
        <v>6</v>
      </c>
      <c r="AC33">
        <v>12</v>
      </c>
      <c r="AD33">
        <f t="shared" si="0"/>
        <v>25</v>
      </c>
      <c r="AE33">
        <v>1</v>
      </c>
      <c r="AG33" t="s">
        <v>12</v>
      </c>
      <c r="AH33">
        <v>2023</v>
      </c>
      <c r="AI33" t="s">
        <v>7</v>
      </c>
      <c r="AJ33">
        <v>6</v>
      </c>
      <c r="AK33">
        <v>12</v>
      </c>
      <c r="AL33">
        <f t="shared" si="1"/>
        <v>30</v>
      </c>
      <c r="AM33">
        <v>1</v>
      </c>
      <c r="AO33" t="s">
        <v>12</v>
      </c>
      <c r="AP33">
        <v>2023</v>
      </c>
      <c r="AQ33" t="s">
        <v>7</v>
      </c>
      <c r="AR33">
        <v>6</v>
      </c>
      <c r="AS33">
        <v>12</v>
      </c>
      <c r="AT33">
        <f t="shared" si="2"/>
        <v>35</v>
      </c>
      <c r="AU33">
        <v>1</v>
      </c>
    </row>
    <row r="35" spans="1:64" x14ac:dyDescent="0.25">
      <c r="C35" t="s">
        <v>13</v>
      </c>
      <c r="D35">
        <f>SUM(D2:D33)</f>
        <v>132</v>
      </c>
      <c r="E35">
        <f>SUM(E2:E33)</f>
        <v>239</v>
      </c>
      <c r="F35">
        <f>D35/E35</f>
        <v>0.55230125523012552</v>
      </c>
      <c r="G35">
        <f>SUM(G2:G33)</f>
        <v>18</v>
      </c>
      <c r="H35">
        <f>COUNT(E2:E33)</f>
        <v>32</v>
      </c>
      <c r="K35" t="s">
        <v>13</v>
      </c>
      <c r="L35">
        <f>SUM(L2:L33)</f>
        <v>133</v>
      </c>
      <c r="M35">
        <f>SUM(M2:M33)</f>
        <v>239</v>
      </c>
      <c r="N35">
        <f>L35/M35</f>
        <v>0.55648535564853552</v>
      </c>
      <c r="O35">
        <f>SUM(O2:O33)</f>
        <v>18</v>
      </c>
      <c r="P35">
        <f>COUNT(M2:M33)</f>
        <v>32</v>
      </c>
      <c r="S35" t="s">
        <v>13</v>
      </c>
      <c r="T35">
        <f>SUM(T2:T33)</f>
        <v>134</v>
      </c>
      <c r="U35">
        <f>SUM(U2:U33)</f>
        <v>239</v>
      </c>
      <c r="V35">
        <f>T35/U35</f>
        <v>0.56066945606694563</v>
      </c>
      <c r="W35">
        <f>SUM(W2:W33)</f>
        <v>18</v>
      </c>
      <c r="X35">
        <f>COUNT(U2:U33)</f>
        <v>32</v>
      </c>
      <c r="AA35" t="s">
        <v>13</v>
      </c>
      <c r="AB35">
        <f>SUM(AB2:AB33)</f>
        <v>129</v>
      </c>
      <c r="AC35">
        <f>SUM(AC2:AC33)</f>
        <v>239</v>
      </c>
      <c r="AD35">
        <f>AB35/AC35</f>
        <v>0.53974895397489542</v>
      </c>
      <c r="AE35">
        <f>SUM(AE2:AE33)</f>
        <v>17</v>
      </c>
      <c r="AF35">
        <f>COUNT(AC2:AC33)</f>
        <v>32</v>
      </c>
      <c r="AI35" t="s">
        <v>13</v>
      </c>
      <c r="AJ35">
        <f>SUM(AJ2:AJ33)</f>
        <v>128</v>
      </c>
      <c r="AK35">
        <f>SUM(AK2:AK33)</f>
        <v>239</v>
      </c>
      <c r="AL35">
        <f>AJ35/AK35</f>
        <v>0.53556485355648531</v>
      </c>
      <c r="AM35">
        <f>SUM(AM2:AM33)</f>
        <v>16</v>
      </c>
      <c r="AN35">
        <f>COUNT(AK2:AK33)</f>
        <v>32</v>
      </c>
      <c r="AQ35" t="s">
        <v>13</v>
      </c>
      <c r="AR35">
        <f>SUM(AR2:AR33)</f>
        <v>121</v>
      </c>
      <c r="AS35">
        <f>SUM(AS2:AS33)</f>
        <v>239</v>
      </c>
      <c r="AT35">
        <f>AR35/AS35</f>
        <v>0.50627615062761511</v>
      </c>
      <c r="AU35">
        <f>SUM(AU2:AU33)</f>
        <v>15</v>
      </c>
      <c r="AV35">
        <f>COUNT(AS2:AS33)</f>
        <v>32</v>
      </c>
    </row>
    <row r="36" spans="1:64" x14ac:dyDescent="0.25">
      <c r="C36" t="s">
        <v>17</v>
      </c>
      <c r="D36">
        <f>SUM(D2:D3,D11:D12,D19:D28)</f>
        <v>49</v>
      </c>
      <c r="E36">
        <f>SUM(E2:E3,E11:E12,E19:E28)</f>
        <v>67</v>
      </c>
      <c r="F36">
        <f t="shared" ref="F36" si="3">D36/E36</f>
        <v>0.73134328358208955</v>
      </c>
      <c r="G36">
        <f>SUM(G2:G3,G11:G12,G19:G28)</f>
        <v>10</v>
      </c>
      <c r="H36">
        <f>COUNT($M2:$M3,$M11:$M12,$M19:$M28)</f>
        <v>14</v>
      </c>
      <c r="K36" t="s">
        <v>17</v>
      </c>
      <c r="L36">
        <f>SUM(L2:L3,L11:L12,L19:L28)</f>
        <v>50</v>
      </c>
      <c r="M36">
        <f>SUM(M2:M3,M11:M12,M19:M28)</f>
        <v>67</v>
      </c>
      <c r="N36">
        <f t="shared" ref="N36:N38" si="4">L36/M36</f>
        <v>0.74626865671641796</v>
      </c>
      <c r="O36">
        <f>SUM(O2:O3,O11:O12,O19:O28)</f>
        <v>10</v>
      </c>
      <c r="P36">
        <f>COUNT($M2:$M3,$M11:$M12,$M19:$M28)</f>
        <v>14</v>
      </c>
      <c r="S36" t="s">
        <v>17</v>
      </c>
      <c r="T36">
        <f>SUM(T2:T3,T11:T12,T19:T28)</f>
        <v>51</v>
      </c>
      <c r="U36">
        <f>SUM(U2:U3,U11:U12,U19:U28)</f>
        <v>67</v>
      </c>
      <c r="V36">
        <f t="shared" ref="V36:V38" si="5">T36/U36</f>
        <v>0.76119402985074625</v>
      </c>
      <c r="W36">
        <f>SUM(W2:W3,W11:W12,W19:W28)</f>
        <v>11</v>
      </c>
      <c r="X36">
        <f>COUNT($M2:$M3,$M11:$M12,$M19:$M28)</f>
        <v>14</v>
      </c>
      <c r="AA36" t="s">
        <v>17</v>
      </c>
      <c r="AB36">
        <f>SUM(AB2:AB3,AB11:AB12,AB19:AB28)</f>
        <v>50</v>
      </c>
      <c r="AC36">
        <f>SUM(AC2:AC3,AC11:AC12,AC19:AC28)</f>
        <v>67</v>
      </c>
      <c r="AD36">
        <f t="shared" ref="AD36:AD38" si="6">AB36/AC36</f>
        <v>0.74626865671641796</v>
      </c>
      <c r="AE36">
        <f>SUM(AE2:AE3,AE11:AE12,AE19:AE28)</f>
        <v>11</v>
      </c>
      <c r="AF36">
        <f>COUNT($M2:$M3,$M11:$M12,$M19:$M28)</f>
        <v>14</v>
      </c>
      <c r="AI36" t="s">
        <v>17</v>
      </c>
      <c r="AJ36">
        <f>SUM(AJ2:AJ3,AJ11:AJ12,AJ19:AJ28)</f>
        <v>50</v>
      </c>
      <c r="AK36">
        <f>SUM(AK2:AK3,AK11:AK12,AK19:AK28)</f>
        <v>67</v>
      </c>
      <c r="AL36">
        <f t="shared" ref="AL36:AL38" si="7">AJ36/AK36</f>
        <v>0.74626865671641796</v>
      </c>
      <c r="AM36">
        <f>SUM(AM2:AM3,AM11:AM12,AM19:AM28)</f>
        <v>10</v>
      </c>
      <c r="AN36">
        <f>COUNT($M2:$M3,$M11:$M12,$M19:$M28)</f>
        <v>14</v>
      </c>
      <c r="AQ36" t="s">
        <v>17</v>
      </c>
      <c r="AR36">
        <f>SUM(AR2:AR3,AR11:AR12,AR19:AR28)</f>
        <v>48</v>
      </c>
      <c r="AS36">
        <f>SUM(AS2:AS3,AS11:AS12,AS19:AS28)</f>
        <v>67</v>
      </c>
      <c r="AT36">
        <f t="shared" ref="AT36:AT38" si="8">AR36/AS36</f>
        <v>0.71641791044776115</v>
      </c>
      <c r="AU36">
        <f>SUM(AU2:AU3,AU11:AU12,AU19:AU28)</f>
        <v>9</v>
      </c>
      <c r="AV36">
        <f>COUNT($M2:$M3,$M11:$M12,$M19:$M28)</f>
        <v>14</v>
      </c>
    </row>
    <row r="37" spans="1:64" x14ac:dyDescent="0.25">
      <c r="C37" s="1" t="s">
        <v>18</v>
      </c>
      <c r="D37">
        <f>SUM(D4,D6,D8,D10,D13:D18,D29)</f>
        <v>47</v>
      </c>
      <c r="E37">
        <f>SUM(E4,E6,E8,E10,E13:E18,E29)</f>
        <v>88</v>
      </c>
      <c r="F37">
        <f>D37/E37</f>
        <v>0.53409090909090906</v>
      </c>
      <c r="G37">
        <f>SUM(G4,G6,G8,G10,G13:G18,G29)</f>
        <v>5</v>
      </c>
      <c r="H37">
        <f>COUNT(E4,E6,E8,E10,E13:E18,E29)</f>
        <v>11</v>
      </c>
      <c r="K37" s="1" t="s">
        <v>18</v>
      </c>
      <c r="L37">
        <f>SUM(L4,L6,L8,L10,L13:L18,L29)</f>
        <v>49</v>
      </c>
      <c r="M37">
        <f>SUM(M4,M6,M8,M10,M13:M18,M29)</f>
        <v>88</v>
      </c>
      <c r="N37">
        <f>L37/M37</f>
        <v>0.55681818181818177</v>
      </c>
      <c r="O37">
        <f>SUM(O4,O6,O8,O10,O13:O18,O29)</f>
        <v>5</v>
      </c>
      <c r="P37">
        <f>COUNT(M4,M6,M8,M10,M13:M18,M29)</f>
        <v>11</v>
      </c>
      <c r="S37" s="1" t="s">
        <v>18</v>
      </c>
      <c r="T37">
        <f>SUM(T4,T6,T8,T10,T13:T18,T29)</f>
        <v>50</v>
      </c>
      <c r="U37">
        <f>SUM(U4,U6,U8,U10,U13:U18,U29)</f>
        <v>88</v>
      </c>
      <c r="V37">
        <f>T37/U37</f>
        <v>0.56818181818181823</v>
      </c>
      <c r="W37">
        <f>SUM(W4,W6,W8,W10,W13:W18,W29)</f>
        <v>5</v>
      </c>
      <c r="X37">
        <f>COUNT(U4,U6,U8,U10,U13:U18,U29)</f>
        <v>11</v>
      </c>
      <c r="AA37" s="1" t="s">
        <v>18</v>
      </c>
      <c r="AB37">
        <f>SUM(AB4,AB6,AB8,AB10,AB13:AB18,AB29)</f>
        <v>49</v>
      </c>
      <c r="AC37">
        <f>SUM(AC4,AC6,AC8,AC10,AC13:AC18,AC29)</f>
        <v>88</v>
      </c>
      <c r="AD37">
        <f>AB37/AC37</f>
        <v>0.55681818181818177</v>
      </c>
      <c r="AE37">
        <f>SUM(AE4,AE6,AE8,AE10,AE13:AE18,AE29)</f>
        <v>5</v>
      </c>
      <c r="AF37">
        <f>COUNT(AC4,AC6,AC8,AC10,AC13:AC18,AC29)</f>
        <v>11</v>
      </c>
      <c r="AI37" s="1" t="s">
        <v>18</v>
      </c>
      <c r="AJ37">
        <f>SUM(AJ4,AJ6,AJ8,AJ10,AJ13:AJ18,AJ29)</f>
        <v>49</v>
      </c>
      <c r="AK37">
        <f>SUM(AK4,AK6,AK8,AK10,AK13:AK18,AK29)</f>
        <v>88</v>
      </c>
      <c r="AL37">
        <f>AJ37/AK37</f>
        <v>0.55681818181818177</v>
      </c>
      <c r="AM37">
        <f>SUM(AM4,AM6,AM8,AM10,AM13:AM18,AM29)</f>
        <v>5</v>
      </c>
      <c r="AN37">
        <f>COUNT(AK4,AK6,AK8,AK10,AK13:AK18,AK29)</f>
        <v>11</v>
      </c>
      <c r="AQ37" s="1" t="s">
        <v>18</v>
      </c>
      <c r="AR37">
        <f>SUM(AR4,AR6,AR8,AR10,AR13:AR18,AR29)</f>
        <v>45</v>
      </c>
      <c r="AS37">
        <f>SUM(AS4,AS6,AS8,AS10,AS13:AS18,AS29)</f>
        <v>88</v>
      </c>
      <c r="AT37">
        <f>AR37/AS37</f>
        <v>0.51136363636363635</v>
      </c>
      <c r="AU37">
        <f>SUM(AU4,AU6,AU8,AU10,AU13:AU18,AU29)</f>
        <v>5</v>
      </c>
      <c r="AV37">
        <f>COUNT(AS4,AS6,AS8,AS10,AS13:AS18,AS29)</f>
        <v>11</v>
      </c>
      <c r="AX37" s="1"/>
      <c r="BE37" s="1"/>
      <c r="BL37" s="1"/>
    </row>
    <row r="38" spans="1:64" x14ac:dyDescent="0.25">
      <c r="C38" t="s">
        <v>19</v>
      </c>
      <c r="D38">
        <f>SUM(D5,D7, D9,D30:D33)</f>
        <v>36</v>
      </c>
      <c r="E38">
        <f>SUM(E5,E7,E9,E30:E33)</f>
        <v>84</v>
      </c>
      <c r="F38">
        <f t="shared" ref="F38" si="9">D38/E38</f>
        <v>0.42857142857142855</v>
      </c>
      <c r="G38">
        <f>SUM(G5,G7,G9,G30:G33)</f>
        <v>3</v>
      </c>
      <c r="H38">
        <f>COUNT(E5,E7,E9,E30:E33)</f>
        <v>7</v>
      </c>
      <c r="K38" t="s">
        <v>19</v>
      </c>
      <c r="L38">
        <f>SUM(L5,L7, L9,L30:L33)</f>
        <v>34</v>
      </c>
      <c r="M38">
        <f>SUM(M5,M7,M9,M30:M33)</f>
        <v>84</v>
      </c>
      <c r="N38">
        <f t="shared" si="4"/>
        <v>0.40476190476190477</v>
      </c>
      <c r="O38">
        <f>SUM(O5,O7,O9,O30:O33)</f>
        <v>3</v>
      </c>
      <c r="P38">
        <f>COUNT(M5,M7,M9,M30:M33)</f>
        <v>7</v>
      </c>
      <c r="S38" t="s">
        <v>19</v>
      </c>
      <c r="T38">
        <f>SUM(T5,T7, T9,T30:T33)</f>
        <v>33</v>
      </c>
      <c r="U38">
        <f>SUM(U5,U7,U9,U30:U33)</f>
        <v>84</v>
      </c>
      <c r="V38">
        <f t="shared" si="5"/>
        <v>0.39285714285714285</v>
      </c>
      <c r="W38">
        <f>SUM(W5,W7,W9,W30:W33)</f>
        <v>2</v>
      </c>
      <c r="X38">
        <f>COUNT(U5,U7,U9,U30:U33)</f>
        <v>7</v>
      </c>
      <c r="AA38" t="s">
        <v>19</v>
      </c>
      <c r="AB38">
        <f>SUM(AB5,AB7, AB9,AB30:AB33)</f>
        <v>30</v>
      </c>
      <c r="AC38">
        <f>SUM(AC5,AC7,AC9,AC30:AC33)</f>
        <v>84</v>
      </c>
      <c r="AD38">
        <f t="shared" si="6"/>
        <v>0.35714285714285715</v>
      </c>
      <c r="AE38">
        <f>SUM(AE5,AE7,AE9,AE30:AE33)</f>
        <v>1</v>
      </c>
      <c r="AF38">
        <f>COUNT(AC5,AC7,AC9,AC30:AC33)</f>
        <v>7</v>
      </c>
      <c r="AI38" t="s">
        <v>19</v>
      </c>
      <c r="AJ38">
        <f>SUM(AJ5,AJ7, AJ9,AJ30:AJ33)</f>
        <v>29</v>
      </c>
      <c r="AK38">
        <f>SUM(AK5,AK7,AK9,AK30:AK33)</f>
        <v>84</v>
      </c>
      <c r="AL38">
        <f t="shared" si="7"/>
        <v>0.34523809523809523</v>
      </c>
      <c r="AM38">
        <f>SUM(AM5,AM7,AM9,AM30:AM33)</f>
        <v>1</v>
      </c>
      <c r="AN38">
        <f>COUNT(AK5,AK7,AK9,AK30:AK33)</f>
        <v>7</v>
      </c>
      <c r="AQ38" t="s">
        <v>19</v>
      </c>
      <c r="AR38">
        <f>SUM(AR5,AR7, AR9,AR30:AR33)</f>
        <v>28</v>
      </c>
      <c r="AS38">
        <f>SUM(AS5,AS7,AS9,AS30:AS33)</f>
        <v>84</v>
      </c>
      <c r="AT38">
        <f t="shared" si="8"/>
        <v>0.33333333333333331</v>
      </c>
      <c r="AU38">
        <f>SUM(AU5,AU7,AU9,AU30:AU33)</f>
        <v>1</v>
      </c>
      <c r="AV38">
        <f>COUNT(AS5,AS7,AS9,AS30:AS33)</f>
        <v>7</v>
      </c>
    </row>
    <row r="40" spans="1:64" x14ac:dyDescent="0.25">
      <c r="C40" t="s">
        <v>20</v>
      </c>
      <c r="D40">
        <f>SUM(D36:D37)</f>
        <v>96</v>
      </c>
      <c r="E40">
        <f>SUM(E36:E37)</f>
        <v>155</v>
      </c>
      <c r="F40">
        <f>D40/E40</f>
        <v>0.61935483870967745</v>
      </c>
      <c r="G40">
        <f>SUM(G36:G37)</f>
        <v>15</v>
      </c>
      <c r="H40">
        <f>SUM(H36:H37)</f>
        <v>25</v>
      </c>
      <c r="K40" t="s">
        <v>20</v>
      </c>
      <c r="L40">
        <f>SUM(L36:L37)</f>
        <v>99</v>
      </c>
      <c r="M40">
        <f>SUM(M36:M37)</f>
        <v>155</v>
      </c>
      <c r="N40">
        <f>L40/M40</f>
        <v>0.6387096774193548</v>
      </c>
      <c r="O40">
        <f>SUM(O36:O37)</f>
        <v>15</v>
      </c>
      <c r="P40">
        <f>SUM(P36:P37)</f>
        <v>25</v>
      </c>
      <c r="S40" t="s">
        <v>20</v>
      </c>
      <c r="T40">
        <f>SUM(T36:T37)</f>
        <v>101</v>
      </c>
      <c r="U40">
        <f>SUM(U36:U37)</f>
        <v>155</v>
      </c>
      <c r="V40">
        <f>T40/U40</f>
        <v>0.65161290322580645</v>
      </c>
      <c r="W40">
        <f>SUM(W36:W37)</f>
        <v>16</v>
      </c>
      <c r="X40">
        <f>SUM(X36:X37)</f>
        <v>25</v>
      </c>
      <c r="AA40" t="s">
        <v>20</v>
      </c>
      <c r="AB40">
        <f>SUM(AB36:AB37)</f>
        <v>99</v>
      </c>
      <c r="AC40">
        <f>SUM(AC36:AC37)</f>
        <v>155</v>
      </c>
      <c r="AD40">
        <f>AB40/AC40</f>
        <v>0.6387096774193548</v>
      </c>
      <c r="AE40">
        <f>SUM(AE36:AE37)</f>
        <v>16</v>
      </c>
      <c r="AF40">
        <f>SUM(AF36:AF37)</f>
        <v>25</v>
      </c>
      <c r="AI40" t="s">
        <v>20</v>
      </c>
      <c r="AJ40">
        <f>SUM(AJ36:AJ37)</f>
        <v>99</v>
      </c>
      <c r="AK40">
        <f>SUM(AK36:AK37)</f>
        <v>155</v>
      </c>
      <c r="AL40">
        <f>AJ40/AK40</f>
        <v>0.6387096774193548</v>
      </c>
      <c r="AM40">
        <f>SUM(AM36:AM37)</f>
        <v>15</v>
      </c>
      <c r="AN40">
        <f>SUM(AN36:AN37)</f>
        <v>25</v>
      </c>
      <c r="AQ40" t="s">
        <v>20</v>
      </c>
      <c r="AR40">
        <f>SUM(AR36:AR37)</f>
        <v>93</v>
      </c>
      <c r="AS40">
        <f>SUM(AS36:AS37)</f>
        <v>155</v>
      </c>
      <c r="AT40">
        <f>AR40/AS40</f>
        <v>0.6</v>
      </c>
      <c r="AU40">
        <f>SUM(AU36:AU37)</f>
        <v>14</v>
      </c>
      <c r="AV40">
        <f>SUM(AV36:AV37)</f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98AB8-C532-4E3C-A0A8-2741636569A4}">
  <dimension ref="A1:E33"/>
  <sheetViews>
    <sheetView workbookViewId="0">
      <selection activeCell="J21" sqref="J21"/>
    </sheetView>
  </sheetViews>
  <sheetFormatPr defaultRowHeight="15" x14ac:dyDescent="0.25"/>
  <sheetData>
    <row r="1" spans="1:5" x14ac:dyDescent="0.25">
      <c r="A1" t="s">
        <v>2</v>
      </c>
      <c r="B1" t="s">
        <v>0</v>
      </c>
      <c r="C1" t="s">
        <v>1</v>
      </c>
      <c r="D1" t="s">
        <v>15</v>
      </c>
      <c r="E1" t="s">
        <v>16</v>
      </c>
    </row>
    <row r="2" spans="1:5" x14ac:dyDescent="0.25">
      <c r="A2" t="s">
        <v>6</v>
      </c>
      <c r="B2">
        <v>2019</v>
      </c>
      <c r="C2" t="s">
        <v>7</v>
      </c>
      <c r="D2" t="s">
        <v>25</v>
      </c>
    </row>
    <row r="3" spans="1:5" x14ac:dyDescent="0.25">
      <c r="A3" t="s">
        <v>6</v>
      </c>
      <c r="B3">
        <v>2019</v>
      </c>
      <c r="C3" t="s">
        <v>8</v>
      </c>
      <c r="D3" t="s">
        <v>25</v>
      </c>
    </row>
    <row r="4" spans="1:5" x14ac:dyDescent="0.25">
      <c r="A4" t="s">
        <v>6</v>
      </c>
      <c r="B4">
        <v>2020</v>
      </c>
      <c r="C4" t="s">
        <v>7</v>
      </c>
      <c r="D4" t="s">
        <v>26</v>
      </c>
    </row>
    <row r="5" spans="1:5" x14ac:dyDescent="0.25">
      <c r="A5" t="s">
        <v>6</v>
      </c>
      <c r="B5">
        <v>2020</v>
      </c>
      <c r="C5" t="s">
        <v>8</v>
      </c>
      <c r="D5" t="s">
        <v>23</v>
      </c>
    </row>
    <row r="6" spans="1:5" x14ac:dyDescent="0.25">
      <c r="A6" t="s">
        <v>6</v>
      </c>
      <c r="B6">
        <v>2021</v>
      </c>
      <c r="C6" t="s">
        <v>7</v>
      </c>
      <c r="D6" t="s">
        <v>26</v>
      </c>
    </row>
    <row r="7" spans="1:5" x14ac:dyDescent="0.25">
      <c r="A7" t="s">
        <v>6</v>
      </c>
      <c r="B7">
        <v>2021</v>
      </c>
      <c r="C7" t="s">
        <v>8</v>
      </c>
      <c r="D7" t="s">
        <v>27</v>
      </c>
    </row>
    <row r="8" spans="1:5" x14ac:dyDescent="0.25">
      <c r="A8" t="s">
        <v>6</v>
      </c>
      <c r="B8">
        <v>2022</v>
      </c>
      <c r="C8" t="s">
        <v>7</v>
      </c>
      <c r="D8" t="s">
        <v>28</v>
      </c>
    </row>
    <row r="9" spans="1:5" x14ac:dyDescent="0.25">
      <c r="A9" t="s">
        <v>6</v>
      </c>
      <c r="B9">
        <v>2022</v>
      </c>
      <c r="C9" t="s">
        <v>8</v>
      </c>
      <c r="D9" t="s">
        <v>26</v>
      </c>
    </row>
    <row r="10" spans="1:5" x14ac:dyDescent="0.25">
      <c r="A10" t="s">
        <v>6</v>
      </c>
      <c r="B10">
        <v>2023</v>
      </c>
      <c r="C10" t="s">
        <v>7</v>
      </c>
      <c r="D10" t="s">
        <v>26</v>
      </c>
    </row>
    <row r="11" spans="1:5" x14ac:dyDescent="0.25">
      <c r="A11" t="s">
        <v>9</v>
      </c>
      <c r="B11">
        <v>2019</v>
      </c>
      <c r="C11" t="s">
        <v>7</v>
      </c>
      <c r="D11" t="s">
        <v>29</v>
      </c>
    </row>
    <row r="12" spans="1:5" x14ac:dyDescent="0.25">
      <c r="A12" t="s">
        <v>9</v>
      </c>
      <c r="B12">
        <v>2019</v>
      </c>
      <c r="C12" t="s">
        <v>8</v>
      </c>
      <c r="D12" t="s">
        <v>29</v>
      </c>
    </row>
    <row r="13" spans="1:5" x14ac:dyDescent="0.25">
      <c r="A13" t="s">
        <v>9</v>
      </c>
      <c r="B13">
        <v>2020</v>
      </c>
      <c r="C13" t="s">
        <v>7</v>
      </c>
      <c r="D13" t="s">
        <v>29</v>
      </c>
    </row>
    <row r="14" spans="1:5" x14ac:dyDescent="0.25">
      <c r="A14" t="s">
        <v>9</v>
      </c>
      <c r="B14">
        <v>2020</v>
      </c>
      <c r="C14" t="s">
        <v>8</v>
      </c>
      <c r="D14" t="s">
        <v>29</v>
      </c>
    </row>
    <row r="15" spans="1:5" x14ac:dyDescent="0.25">
      <c r="A15" t="s">
        <v>9</v>
      </c>
      <c r="B15">
        <v>2021</v>
      </c>
      <c r="C15" t="s">
        <v>7</v>
      </c>
      <c r="D15" t="s">
        <v>30</v>
      </c>
    </row>
    <row r="16" spans="1:5" x14ac:dyDescent="0.25">
      <c r="A16" t="s">
        <v>9</v>
      </c>
      <c r="B16">
        <v>2021</v>
      </c>
      <c r="C16" t="s">
        <v>8</v>
      </c>
      <c r="D16" t="s">
        <v>30</v>
      </c>
    </row>
    <row r="17" spans="1:4" x14ac:dyDescent="0.25">
      <c r="A17" t="s">
        <v>9</v>
      </c>
      <c r="B17">
        <v>2022</v>
      </c>
      <c r="C17" t="s">
        <v>7</v>
      </c>
      <c r="D17" t="s">
        <v>29</v>
      </c>
    </row>
    <row r="18" spans="1:4" x14ac:dyDescent="0.25">
      <c r="A18" t="s">
        <v>9</v>
      </c>
      <c r="B18">
        <v>2022</v>
      </c>
      <c r="C18" t="s">
        <v>8</v>
      </c>
      <c r="D18" t="s">
        <v>32</v>
      </c>
    </row>
    <row r="19" spans="1:4" x14ac:dyDescent="0.25">
      <c r="A19" t="s">
        <v>9</v>
      </c>
      <c r="B19">
        <v>2023</v>
      </c>
      <c r="C19" t="s">
        <v>10</v>
      </c>
      <c r="D19" t="s">
        <v>29</v>
      </c>
    </row>
    <row r="20" spans="1:4" x14ac:dyDescent="0.25">
      <c r="A20" t="s">
        <v>9</v>
      </c>
      <c r="B20">
        <v>2023</v>
      </c>
      <c r="C20" t="s">
        <v>7</v>
      </c>
      <c r="D20" t="s">
        <v>30</v>
      </c>
    </row>
    <row r="21" spans="1:4" x14ac:dyDescent="0.25">
      <c r="A21" t="s">
        <v>11</v>
      </c>
      <c r="B21">
        <v>2019</v>
      </c>
      <c r="C21" t="s">
        <v>7</v>
      </c>
      <c r="D21" t="s">
        <v>44</v>
      </c>
    </row>
    <row r="22" spans="1:4" x14ac:dyDescent="0.25">
      <c r="A22" t="s">
        <v>11</v>
      </c>
      <c r="B22">
        <v>2019</v>
      </c>
      <c r="C22" t="s">
        <v>8</v>
      </c>
      <c r="D22" t="s">
        <v>44</v>
      </c>
    </row>
    <row r="23" spans="1:4" x14ac:dyDescent="0.25">
      <c r="A23" t="s">
        <v>11</v>
      </c>
      <c r="B23">
        <v>2020</v>
      </c>
      <c r="C23" t="s">
        <v>7</v>
      </c>
      <c r="D23" t="s">
        <v>34</v>
      </c>
    </row>
    <row r="24" spans="1:4" x14ac:dyDescent="0.25">
      <c r="A24" t="s">
        <v>11</v>
      </c>
      <c r="B24">
        <v>2020</v>
      </c>
      <c r="C24" t="s">
        <v>8</v>
      </c>
      <c r="D24" t="s">
        <v>45</v>
      </c>
    </row>
    <row r="25" spans="1:4" x14ac:dyDescent="0.25">
      <c r="A25" t="s">
        <v>11</v>
      </c>
      <c r="B25">
        <v>2021</v>
      </c>
      <c r="C25" t="s">
        <v>7</v>
      </c>
      <c r="D25" t="s">
        <v>46</v>
      </c>
    </row>
    <row r="26" spans="1:4" x14ac:dyDescent="0.25">
      <c r="A26" t="s">
        <v>11</v>
      </c>
      <c r="B26">
        <v>2021</v>
      </c>
      <c r="C26" t="s">
        <v>8</v>
      </c>
      <c r="D26" t="s">
        <v>46</v>
      </c>
    </row>
    <row r="27" spans="1:4" x14ac:dyDescent="0.25">
      <c r="A27" t="s">
        <v>11</v>
      </c>
      <c r="B27">
        <v>2022</v>
      </c>
      <c r="C27" t="s">
        <v>7</v>
      </c>
      <c r="D27" t="s">
        <v>34</v>
      </c>
    </row>
    <row r="28" spans="1:4" x14ac:dyDescent="0.25">
      <c r="A28" t="s">
        <v>11</v>
      </c>
      <c r="B28">
        <v>2022</v>
      </c>
      <c r="C28" t="s">
        <v>8</v>
      </c>
      <c r="D28" t="s">
        <v>33</v>
      </c>
    </row>
    <row r="29" spans="1:4" x14ac:dyDescent="0.25">
      <c r="A29" t="s">
        <v>11</v>
      </c>
      <c r="B29">
        <v>2023</v>
      </c>
      <c r="C29" t="s">
        <v>7</v>
      </c>
      <c r="D29" t="s">
        <v>33</v>
      </c>
    </row>
    <row r="30" spans="1:4" x14ac:dyDescent="0.25">
      <c r="A30" t="s">
        <v>12</v>
      </c>
      <c r="B30">
        <v>2021</v>
      </c>
      <c r="C30" t="s">
        <v>8</v>
      </c>
      <c r="D30" t="s">
        <v>35</v>
      </c>
    </row>
    <row r="31" spans="1:4" x14ac:dyDescent="0.25">
      <c r="A31" t="s">
        <v>12</v>
      </c>
      <c r="B31">
        <v>2022</v>
      </c>
      <c r="C31" t="s">
        <v>7</v>
      </c>
      <c r="D31" t="s">
        <v>39</v>
      </c>
    </row>
    <row r="32" spans="1:4" x14ac:dyDescent="0.25">
      <c r="A32" t="s">
        <v>12</v>
      </c>
      <c r="B32">
        <v>2022</v>
      </c>
      <c r="C32" t="s">
        <v>8</v>
      </c>
      <c r="D32" t="s">
        <v>42</v>
      </c>
    </row>
    <row r="33" spans="1:4" x14ac:dyDescent="0.25">
      <c r="A33" t="s">
        <v>12</v>
      </c>
      <c r="B33">
        <v>2023</v>
      </c>
      <c r="C33" t="s">
        <v>7</v>
      </c>
      <c r="D33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40DF2-6DCA-49AA-AE0E-CB3DE986C702}">
  <dimension ref="A1:H22"/>
  <sheetViews>
    <sheetView workbookViewId="0">
      <selection activeCell="J21" sqref="J21"/>
    </sheetView>
  </sheetViews>
  <sheetFormatPr defaultRowHeight="15" x14ac:dyDescent="0.25"/>
  <sheetData>
    <row r="1" spans="1:8" x14ac:dyDescent="0.25">
      <c r="A1" t="s">
        <v>2</v>
      </c>
      <c r="B1" t="s">
        <v>0</v>
      </c>
      <c r="C1" t="s">
        <v>1</v>
      </c>
      <c r="D1" t="s">
        <v>21</v>
      </c>
      <c r="E1" t="s">
        <v>15</v>
      </c>
      <c r="F1" t="s">
        <v>22</v>
      </c>
      <c r="G1" t="s">
        <v>40</v>
      </c>
      <c r="H1" t="s">
        <v>41</v>
      </c>
    </row>
    <row r="2" spans="1:8" x14ac:dyDescent="0.25">
      <c r="A2" t="s">
        <v>6</v>
      </c>
      <c r="B2">
        <v>2020</v>
      </c>
      <c r="C2" t="s">
        <v>8</v>
      </c>
      <c r="D2" t="s">
        <v>23</v>
      </c>
      <c r="E2" t="s">
        <v>24</v>
      </c>
      <c r="F2">
        <v>1</v>
      </c>
      <c r="G2">
        <v>3</v>
      </c>
      <c r="H2">
        <v>2</v>
      </c>
    </row>
    <row r="3" spans="1:8" x14ac:dyDescent="0.25">
      <c r="A3" t="s">
        <v>6</v>
      </c>
      <c r="B3">
        <v>2021</v>
      </c>
      <c r="C3" t="s">
        <v>7</v>
      </c>
      <c r="D3" t="s">
        <v>25</v>
      </c>
      <c r="E3" t="s">
        <v>26</v>
      </c>
      <c r="F3">
        <v>0</v>
      </c>
      <c r="G3">
        <v>2</v>
      </c>
      <c r="H3">
        <v>3</v>
      </c>
    </row>
    <row r="4" spans="1:8" x14ac:dyDescent="0.25">
      <c r="A4" t="s">
        <v>6</v>
      </c>
      <c r="B4">
        <v>2021</v>
      </c>
      <c r="C4" t="s">
        <v>7</v>
      </c>
      <c r="D4" t="s">
        <v>23</v>
      </c>
      <c r="E4" t="s">
        <v>25</v>
      </c>
      <c r="F4">
        <v>0</v>
      </c>
      <c r="G4">
        <v>1</v>
      </c>
      <c r="H4">
        <v>3</v>
      </c>
    </row>
    <row r="5" spans="1:8" x14ac:dyDescent="0.25">
      <c r="A5" t="s">
        <v>6</v>
      </c>
      <c r="B5">
        <v>2021</v>
      </c>
      <c r="C5" t="s">
        <v>8</v>
      </c>
      <c r="D5" s="1" t="s">
        <v>27</v>
      </c>
      <c r="E5" t="s">
        <v>25</v>
      </c>
      <c r="F5">
        <v>1</v>
      </c>
      <c r="G5">
        <v>3</v>
      </c>
      <c r="H5">
        <v>0</v>
      </c>
    </row>
    <row r="6" spans="1:8" x14ac:dyDescent="0.25">
      <c r="A6" t="s">
        <v>6</v>
      </c>
      <c r="B6">
        <v>2022</v>
      </c>
      <c r="C6" t="s">
        <v>7</v>
      </c>
      <c r="D6" t="s">
        <v>28</v>
      </c>
      <c r="E6" t="s">
        <v>25</v>
      </c>
      <c r="F6">
        <v>1</v>
      </c>
      <c r="G6">
        <v>3</v>
      </c>
      <c r="H6">
        <v>0</v>
      </c>
    </row>
    <row r="7" spans="1:8" x14ac:dyDescent="0.25">
      <c r="A7" t="s">
        <v>6</v>
      </c>
      <c r="B7">
        <v>2022</v>
      </c>
      <c r="C7" t="s">
        <v>8</v>
      </c>
      <c r="D7" t="s">
        <v>27</v>
      </c>
      <c r="E7" t="s">
        <v>26</v>
      </c>
      <c r="F7">
        <v>0</v>
      </c>
      <c r="G7">
        <v>0</v>
      </c>
      <c r="H7">
        <v>3</v>
      </c>
    </row>
    <row r="8" spans="1:8" x14ac:dyDescent="0.25">
      <c r="A8" t="s">
        <v>9</v>
      </c>
      <c r="B8">
        <v>2020</v>
      </c>
      <c r="C8" t="s">
        <v>7</v>
      </c>
      <c r="D8" t="s">
        <v>29</v>
      </c>
      <c r="E8" t="s">
        <v>30</v>
      </c>
      <c r="F8">
        <v>1</v>
      </c>
      <c r="G8">
        <v>3</v>
      </c>
      <c r="H8">
        <v>1</v>
      </c>
    </row>
    <row r="9" spans="1:8" x14ac:dyDescent="0.25">
      <c r="A9" t="s">
        <v>9</v>
      </c>
      <c r="B9">
        <v>2020</v>
      </c>
      <c r="C9" t="s">
        <v>8</v>
      </c>
      <c r="D9" t="s">
        <v>29</v>
      </c>
      <c r="E9" t="s">
        <v>31</v>
      </c>
      <c r="F9">
        <v>1</v>
      </c>
      <c r="G9">
        <v>3</v>
      </c>
      <c r="H9">
        <v>0</v>
      </c>
    </row>
    <row r="10" spans="1:8" x14ac:dyDescent="0.25">
      <c r="A10" t="s">
        <v>9</v>
      </c>
      <c r="B10">
        <v>2021</v>
      </c>
      <c r="C10" t="s">
        <v>7</v>
      </c>
      <c r="D10" t="s">
        <v>32</v>
      </c>
      <c r="E10" t="s">
        <v>30</v>
      </c>
      <c r="F10">
        <v>0</v>
      </c>
      <c r="G10">
        <v>2</v>
      </c>
      <c r="H10">
        <v>3</v>
      </c>
    </row>
    <row r="11" spans="1:8" x14ac:dyDescent="0.25">
      <c r="A11" t="s">
        <v>9</v>
      </c>
      <c r="B11">
        <v>2022</v>
      </c>
      <c r="C11" t="s">
        <v>7</v>
      </c>
      <c r="D11" t="s">
        <v>29</v>
      </c>
      <c r="E11" t="s">
        <v>31</v>
      </c>
      <c r="F11">
        <v>1</v>
      </c>
      <c r="G11">
        <v>3</v>
      </c>
      <c r="H11">
        <v>0</v>
      </c>
    </row>
    <row r="12" spans="1:8" x14ac:dyDescent="0.25">
      <c r="A12" t="s">
        <v>9</v>
      </c>
      <c r="B12">
        <v>2022</v>
      </c>
      <c r="C12" t="s">
        <v>8</v>
      </c>
      <c r="D12" t="s">
        <v>32</v>
      </c>
      <c r="E12" t="s">
        <v>29</v>
      </c>
      <c r="F12">
        <v>1</v>
      </c>
      <c r="G12">
        <v>3</v>
      </c>
      <c r="H12">
        <v>0</v>
      </c>
    </row>
    <row r="13" spans="1:8" x14ac:dyDescent="0.25">
      <c r="A13" t="s">
        <v>11</v>
      </c>
      <c r="B13">
        <v>2023</v>
      </c>
      <c r="C13" t="s">
        <v>7</v>
      </c>
      <c r="D13" t="s">
        <v>33</v>
      </c>
      <c r="E13" t="s">
        <v>34</v>
      </c>
      <c r="F13">
        <v>1</v>
      </c>
      <c r="G13">
        <v>3</v>
      </c>
      <c r="H13">
        <v>1</v>
      </c>
    </row>
    <row r="14" spans="1:8" x14ac:dyDescent="0.25">
      <c r="A14" t="s">
        <v>12</v>
      </c>
      <c r="B14">
        <v>2021</v>
      </c>
      <c r="C14" t="s">
        <v>8</v>
      </c>
      <c r="D14" t="s">
        <v>35</v>
      </c>
      <c r="E14" t="s">
        <v>36</v>
      </c>
      <c r="F14">
        <v>1</v>
      </c>
      <c r="G14">
        <v>3</v>
      </c>
      <c r="H14">
        <v>0</v>
      </c>
    </row>
    <row r="15" spans="1:8" x14ac:dyDescent="0.25">
      <c r="A15" t="s">
        <v>12</v>
      </c>
      <c r="B15">
        <v>2022</v>
      </c>
      <c r="C15" t="s">
        <v>7</v>
      </c>
      <c r="D15" t="s">
        <v>37</v>
      </c>
      <c r="E15" t="s">
        <v>38</v>
      </c>
      <c r="F15">
        <v>0</v>
      </c>
      <c r="G15">
        <v>1</v>
      </c>
      <c r="H15">
        <v>3</v>
      </c>
    </row>
    <row r="16" spans="1:8" x14ac:dyDescent="0.25">
      <c r="A16" t="s">
        <v>12</v>
      </c>
      <c r="B16">
        <v>2022</v>
      </c>
      <c r="C16" t="s">
        <v>7</v>
      </c>
      <c r="D16" t="s">
        <v>38</v>
      </c>
      <c r="E16" t="s">
        <v>39</v>
      </c>
      <c r="F16">
        <v>0</v>
      </c>
      <c r="G16">
        <v>2</v>
      </c>
      <c r="H16">
        <v>3</v>
      </c>
    </row>
    <row r="17" spans="1:8" x14ac:dyDescent="0.25">
      <c r="A17" t="s">
        <v>12</v>
      </c>
      <c r="B17">
        <v>2022</v>
      </c>
      <c r="C17" t="s">
        <v>8</v>
      </c>
      <c r="D17" t="s">
        <v>35</v>
      </c>
      <c r="E17" t="s">
        <v>38</v>
      </c>
      <c r="F17">
        <v>0</v>
      </c>
      <c r="G17">
        <v>0</v>
      </c>
      <c r="H17">
        <v>3</v>
      </c>
    </row>
    <row r="18" spans="1:8" x14ac:dyDescent="0.25">
      <c r="A18" t="s">
        <v>12</v>
      </c>
      <c r="B18">
        <v>2022</v>
      </c>
      <c r="C18" t="s">
        <v>8</v>
      </c>
      <c r="D18" t="s">
        <v>38</v>
      </c>
      <c r="E18" t="s">
        <v>42</v>
      </c>
      <c r="F18">
        <v>0</v>
      </c>
      <c r="G18">
        <v>2</v>
      </c>
      <c r="H18">
        <v>3</v>
      </c>
    </row>
    <row r="19" spans="1:8" x14ac:dyDescent="0.25">
      <c r="A19" t="s">
        <v>12</v>
      </c>
      <c r="B19">
        <v>2023</v>
      </c>
      <c r="C19" t="s">
        <v>7</v>
      </c>
      <c r="D19" t="s">
        <v>43</v>
      </c>
      <c r="E19" t="s">
        <v>42</v>
      </c>
      <c r="F19">
        <v>0</v>
      </c>
      <c r="G19">
        <v>1</v>
      </c>
      <c r="H19">
        <v>3</v>
      </c>
    </row>
    <row r="20" spans="1:8" x14ac:dyDescent="0.25">
      <c r="G20">
        <f>SUM(G2:G19)</f>
        <v>38</v>
      </c>
      <c r="H20">
        <f>SUM(H2:H19)</f>
        <v>31</v>
      </c>
    </row>
    <row r="22" spans="1:8" x14ac:dyDescent="0.25">
      <c r="G22">
        <f>SUM(G2:G13)</f>
        <v>29</v>
      </c>
      <c r="H22">
        <f>SUM(H2:H13)</f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1A5D4-8A67-4FE2-AE29-15274AAF635A}">
  <dimension ref="A1:I24"/>
  <sheetViews>
    <sheetView workbookViewId="0">
      <selection activeCell="J13" sqref="J13"/>
    </sheetView>
  </sheetViews>
  <sheetFormatPr defaultRowHeight="15" x14ac:dyDescent="0.25"/>
  <sheetData>
    <row r="1" spans="1:9" x14ac:dyDescent="0.25">
      <c r="A1" t="s">
        <v>47</v>
      </c>
      <c r="B1" t="s">
        <v>61</v>
      </c>
      <c r="C1" t="s">
        <v>60</v>
      </c>
      <c r="D1" t="s">
        <v>63</v>
      </c>
      <c r="E1" t="s">
        <v>62</v>
      </c>
      <c r="F1" t="s">
        <v>65</v>
      </c>
      <c r="G1" t="s">
        <v>64</v>
      </c>
      <c r="H1" t="s">
        <v>67</v>
      </c>
      <c r="I1" t="s">
        <v>66</v>
      </c>
    </row>
    <row r="2" spans="1:9" x14ac:dyDescent="0.25">
      <c r="A2" t="s">
        <v>48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</row>
    <row r="3" spans="1:9" x14ac:dyDescent="0.25">
      <c r="A3" t="s">
        <v>49</v>
      </c>
      <c r="B3">
        <v>1</v>
      </c>
      <c r="C3">
        <v>0</v>
      </c>
      <c r="D3">
        <v>0</v>
      </c>
      <c r="E3">
        <v>0</v>
      </c>
      <c r="F3">
        <v>1</v>
      </c>
      <c r="G3">
        <v>0</v>
      </c>
      <c r="H3">
        <v>1</v>
      </c>
      <c r="I3">
        <v>0</v>
      </c>
    </row>
    <row r="4" spans="1:9" x14ac:dyDescent="0.25">
      <c r="A4" t="s">
        <v>50</v>
      </c>
      <c r="B4">
        <v>1</v>
      </c>
      <c r="C4">
        <v>1</v>
      </c>
      <c r="D4">
        <v>0</v>
      </c>
      <c r="E4">
        <v>0</v>
      </c>
      <c r="F4">
        <v>1</v>
      </c>
      <c r="G4">
        <v>1</v>
      </c>
      <c r="H4">
        <v>3</v>
      </c>
      <c r="I4">
        <v>3</v>
      </c>
    </row>
    <row r="5" spans="1:9" x14ac:dyDescent="0.25">
      <c r="A5" t="s">
        <v>51</v>
      </c>
      <c r="B5">
        <v>3</v>
      </c>
      <c r="C5">
        <v>1</v>
      </c>
      <c r="D5">
        <v>2</v>
      </c>
      <c r="E5">
        <v>0</v>
      </c>
      <c r="F5">
        <v>8</v>
      </c>
      <c r="G5">
        <v>2</v>
      </c>
      <c r="H5">
        <v>4</v>
      </c>
      <c r="I5">
        <v>4</v>
      </c>
    </row>
    <row r="6" spans="1:9" x14ac:dyDescent="0.25">
      <c r="A6" t="s">
        <v>52</v>
      </c>
      <c r="B6">
        <v>3</v>
      </c>
      <c r="C6">
        <v>2</v>
      </c>
      <c r="D6">
        <v>3</v>
      </c>
      <c r="E6">
        <v>2</v>
      </c>
      <c r="F6">
        <v>11</v>
      </c>
      <c r="G6">
        <v>11</v>
      </c>
      <c r="H6">
        <v>22</v>
      </c>
      <c r="I6">
        <v>14</v>
      </c>
    </row>
    <row r="7" spans="1:9" x14ac:dyDescent="0.25">
      <c r="A7" t="s">
        <v>53</v>
      </c>
      <c r="B7">
        <v>24</v>
      </c>
      <c r="C7">
        <v>15</v>
      </c>
      <c r="D7">
        <v>13</v>
      </c>
      <c r="E7">
        <v>12</v>
      </c>
      <c r="F7">
        <v>23</v>
      </c>
      <c r="G7">
        <v>22</v>
      </c>
      <c r="H7">
        <v>26</v>
      </c>
      <c r="I7">
        <v>24</v>
      </c>
    </row>
    <row r="8" spans="1:9" x14ac:dyDescent="0.25">
      <c r="A8" t="s">
        <v>54</v>
      </c>
      <c r="B8">
        <v>37</v>
      </c>
      <c r="C8">
        <v>41</v>
      </c>
      <c r="D8">
        <v>41</v>
      </c>
      <c r="E8">
        <v>40</v>
      </c>
      <c r="F8">
        <v>30</v>
      </c>
      <c r="G8">
        <v>35</v>
      </c>
      <c r="H8">
        <v>28</v>
      </c>
      <c r="I8">
        <v>35</v>
      </c>
    </row>
    <row r="9" spans="1:9" x14ac:dyDescent="0.25">
      <c r="A9" t="s">
        <v>55</v>
      </c>
      <c r="B9">
        <v>43</v>
      </c>
      <c r="C9">
        <v>53</v>
      </c>
      <c r="D9">
        <v>36</v>
      </c>
      <c r="E9">
        <v>41</v>
      </c>
      <c r="F9">
        <v>57</v>
      </c>
      <c r="G9">
        <v>63</v>
      </c>
      <c r="H9">
        <v>23</v>
      </c>
      <c r="I9">
        <v>30</v>
      </c>
    </row>
    <row r="10" spans="1:9" x14ac:dyDescent="0.25">
      <c r="A10" t="s">
        <v>56</v>
      </c>
      <c r="B10">
        <v>23</v>
      </c>
      <c r="C10">
        <v>24</v>
      </c>
      <c r="D10">
        <v>10</v>
      </c>
      <c r="E10">
        <v>12</v>
      </c>
      <c r="F10">
        <v>25</v>
      </c>
      <c r="G10">
        <v>32</v>
      </c>
      <c r="H10">
        <v>20</v>
      </c>
      <c r="I10">
        <v>17</v>
      </c>
    </row>
    <row r="11" spans="1:9" x14ac:dyDescent="0.25">
      <c r="A11" t="s">
        <v>57</v>
      </c>
      <c r="B11">
        <v>10</v>
      </c>
      <c r="C11">
        <v>13</v>
      </c>
      <c r="D11">
        <v>13</v>
      </c>
      <c r="E11">
        <v>17</v>
      </c>
      <c r="F11">
        <v>17</v>
      </c>
      <c r="G11">
        <v>9</v>
      </c>
      <c r="H11">
        <v>8</v>
      </c>
      <c r="I11">
        <v>11</v>
      </c>
    </row>
    <row r="12" spans="1:9" x14ac:dyDescent="0.25">
      <c r="A12" t="s">
        <v>58</v>
      </c>
      <c r="B12">
        <v>16</v>
      </c>
      <c r="C12">
        <v>14</v>
      </c>
      <c r="D12">
        <v>16</v>
      </c>
      <c r="E12">
        <v>12</v>
      </c>
      <c r="F12">
        <v>5</v>
      </c>
      <c r="G12">
        <v>5</v>
      </c>
      <c r="H12">
        <v>11</v>
      </c>
      <c r="I12">
        <v>11</v>
      </c>
    </row>
    <row r="13" spans="1:9" x14ac:dyDescent="0.25">
      <c r="A13" t="s">
        <v>59</v>
      </c>
      <c r="B13">
        <v>5</v>
      </c>
      <c r="C13">
        <v>8</v>
      </c>
      <c r="D13">
        <v>7</v>
      </c>
      <c r="E13">
        <v>6</v>
      </c>
      <c r="F13">
        <v>4</v>
      </c>
      <c r="G13">
        <v>5</v>
      </c>
      <c r="H13">
        <v>10</v>
      </c>
      <c r="I13">
        <v>10</v>
      </c>
    </row>
    <row r="14" spans="1:9" x14ac:dyDescent="0.25">
      <c r="A14" t="s">
        <v>68</v>
      </c>
      <c r="B14">
        <v>6</v>
      </c>
      <c r="C14">
        <v>1</v>
      </c>
      <c r="D14">
        <v>1</v>
      </c>
      <c r="E14">
        <v>3</v>
      </c>
      <c r="F14">
        <v>5</v>
      </c>
      <c r="G14">
        <v>6</v>
      </c>
      <c r="H14">
        <v>6</v>
      </c>
      <c r="I14">
        <v>7</v>
      </c>
    </row>
    <row r="15" spans="1:9" x14ac:dyDescent="0.25">
      <c r="A15" t="s">
        <v>69</v>
      </c>
      <c r="B15">
        <v>3</v>
      </c>
      <c r="C15">
        <v>3</v>
      </c>
      <c r="D15">
        <v>6</v>
      </c>
      <c r="E15">
        <v>2</v>
      </c>
      <c r="F15">
        <v>3</v>
      </c>
      <c r="G15">
        <v>3</v>
      </c>
      <c r="H15">
        <v>3</v>
      </c>
      <c r="I15">
        <v>3</v>
      </c>
    </row>
    <row r="16" spans="1:9" x14ac:dyDescent="0.25">
      <c r="A16" t="s">
        <v>70</v>
      </c>
      <c r="B16">
        <v>1</v>
      </c>
      <c r="C16">
        <v>2</v>
      </c>
      <c r="D16">
        <v>0</v>
      </c>
      <c r="E16">
        <v>2</v>
      </c>
      <c r="F16">
        <v>1</v>
      </c>
      <c r="G16">
        <v>3</v>
      </c>
      <c r="H16">
        <v>5</v>
      </c>
      <c r="I16">
        <v>3</v>
      </c>
    </row>
    <row r="17" spans="1:9" x14ac:dyDescent="0.25">
      <c r="A17" t="s">
        <v>71</v>
      </c>
      <c r="B17">
        <v>0</v>
      </c>
      <c r="C17">
        <v>1</v>
      </c>
      <c r="D17">
        <v>1</v>
      </c>
      <c r="E17">
        <v>0</v>
      </c>
      <c r="F17">
        <v>4</v>
      </c>
      <c r="G17">
        <v>3</v>
      </c>
      <c r="H17">
        <v>4</v>
      </c>
      <c r="I17">
        <v>3</v>
      </c>
    </row>
    <row r="18" spans="1:9" x14ac:dyDescent="0.25">
      <c r="A18" t="s">
        <v>72</v>
      </c>
      <c r="B18">
        <v>3</v>
      </c>
      <c r="C18">
        <v>1</v>
      </c>
      <c r="D18">
        <v>0</v>
      </c>
      <c r="E18">
        <v>0</v>
      </c>
      <c r="F18">
        <v>4</v>
      </c>
      <c r="G18">
        <v>3</v>
      </c>
      <c r="H18">
        <v>1</v>
      </c>
      <c r="I18">
        <v>1</v>
      </c>
    </row>
    <row r="19" spans="1:9" x14ac:dyDescent="0.25">
      <c r="A19" t="s">
        <v>73</v>
      </c>
      <c r="B19">
        <v>1</v>
      </c>
      <c r="C19">
        <v>0</v>
      </c>
      <c r="D19">
        <v>0</v>
      </c>
      <c r="E19">
        <v>0</v>
      </c>
      <c r="F19">
        <v>1</v>
      </c>
      <c r="G19">
        <v>1</v>
      </c>
      <c r="H19">
        <v>1</v>
      </c>
      <c r="I19">
        <v>1</v>
      </c>
    </row>
    <row r="20" spans="1:9" x14ac:dyDescent="0.25">
      <c r="A20" t="s">
        <v>74</v>
      </c>
      <c r="B20">
        <v>0</v>
      </c>
      <c r="C20">
        <v>0</v>
      </c>
      <c r="D20">
        <v>0</v>
      </c>
      <c r="E20">
        <v>0</v>
      </c>
      <c r="F20">
        <v>2</v>
      </c>
      <c r="G20">
        <v>1</v>
      </c>
      <c r="H20">
        <v>0</v>
      </c>
      <c r="I20">
        <v>1</v>
      </c>
    </row>
    <row r="21" spans="1:9" x14ac:dyDescent="0.25">
      <c r="A21" t="s">
        <v>75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2</v>
      </c>
      <c r="I21">
        <v>0</v>
      </c>
    </row>
    <row r="22" spans="1:9" x14ac:dyDescent="0.25">
      <c r="A22" t="s">
        <v>76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</row>
    <row r="24" spans="1:9" x14ac:dyDescent="0.25">
      <c r="A24" t="s">
        <v>4</v>
      </c>
      <c r="B24">
        <f t="shared" ref="B24:I24" si="0">SUM(B2:B22)</f>
        <v>180</v>
      </c>
      <c r="C24">
        <f t="shared" si="0"/>
        <v>180</v>
      </c>
      <c r="D24">
        <f t="shared" si="0"/>
        <v>149</v>
      </c>
      <c r="E24">
        <f t="shared" si="0"/>
        <v>149</v>
      </c>
      <c r="F24">
        <f t="shared" si="0"/>
        <v>205</v>
      </c>
      <c r="G24">
        <f t="shared" si="0"/>
        <v>205</v>
      </c>
      <c r="H24">
        <f t="shared" si="0"/>
        <v>178</v>
      </c>
      <c r="I24">
        <f t="shared" si="0"/>
        <v>178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Modified</vt:lpstr>
      <vt:lpstr>Traditional</vt:lpstr>
      <vt:lpstr>Split Notes</vt:lpstr>
      <vt:lpstr>Rematches</vt:lpstr>
      <vt:lpstr>ELO Distributions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</dc:creator>
  <cp:lastModifiedBy>aw</cp:lastModifiedBy>
  <dcterms:created xsi:type="dcterms:W3CDTF">2023-08-14T19:06:35Z</dcterms:created>
  <dcterms:modified xsi:type="dcterms:W3CDTF">2023-08-26T21:59:23Z</dcterms:modified>
</cp:coreProperties>
</file>