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f0069w4\Github\MaterialDemand\Raw Data\"/>
    </mc:Choice>
  </mc:AlternateContent>
  <xr:revisionPtr revIDLastSave="0" documentId="13_ncr:1_{64E7D0B9-F739-4BA0-A65C-05806DC34D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p IRA" sheetId="17" r:id="rId1"/>
    <sheet name="Cap Ref" sheetId="18" r:id="rId2"/>
    <sheet name="README" sheetId="19" r:id="rId3"/>
  </sheets>
  <definedNames>
    <definedName name="_xlnm._FilterDatabase" localSheetId="0" hidden="1">'Cap IRA'!$A$3:$AZ$19</definedName>
    <definedName name="numScenari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87" i="18" l="1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Q87" i="18"/>
  <c r="P87" i="18"/>
  <c r="O87" i="18"/>
  <c r="N87" i="18"/>
  <c r="M87" i="18"/>
  <c r="L87" i="18"/>
  <c r="H87" i="18"/>
  <c r="G87" i="18"/>
  <c r="F87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Q86" i="18"/>
  <c r="P86" i="18"/>
  <c r="O86" i="18"/>
  <c r="N86" i="18"/>
  <c r="M86" i="18"/>
  <c r="L86" i="18"/>
  <c r="H86" i="18"/>
  <c r="G86" i="18"/>
  <c r="F86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Q85" i="18"/>
  <c r="P85" i="18"/>
  <c r="O85" i="18"/>
  <c r="N85" i="18"/>
  <c r="M85" i="18"/>
  <c r="L85" i="18"/>
  <c r="H85" i="18"/>
  <c r="G85" i="18"/>
  <c r="F85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Q84" i="18"/>
  <c r="P84" i="18"/>
  <c r="O84" i="18"/>
  <c r="N84" i="18"/>
  <c r="M84" i="18"/>
  <c r="L84" i="18"/>
  <c r="H84" i="18"/>
  <c r="G84" i="18"/>
  <c r="F84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Q83" i="18"/>
  <c r="P83" i="18"/>
  <c r="O83" i="18"/>
  <c r="N83" i="18"/>
  <c r="M83" i="18"/>
  <c r="L83" i="18"/>
  <c r="K83" i="18"/>
  <c r="H83" i="18"/>
  <c r="G83" i="18"/>
  <c r="F83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Q82" i="18"/>
  <c r="P82" i="18"/>
  <c r="O82" i="18"/>
  <c r="N82" i="18"/>
  <c r="M82" i="18"/>
  <c r="L82" i="18"/>
  <c r="H82" i="18"/>
  <c r="G82" i="18"/>
  <c r="F82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Q81" i="18"/>
  <c r="P81" i="18"/>
  <c r="O81" i="18"/>
  <c r="N81" i="18"/>
  <c r="M81" i="18"/>
  <c r="L81" i="18"/>
  <c r="H81" i="18"/>
  <c r="G81" i="18"/>
  <c r="F81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Q80" i="18"/>
  <c r="P80" i="18"/>
  <c r="O80" i="18"/>
  <c r="N80" i="18"/>
  <c r="M80" i="18"/>
  <c r="L80" i="18"/>
  <c r="K80" i="18"/>
  <c r="H80" i="18"/>
  <c r="G80" i="18"/>
  <c r="F80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Q79" i="18"/>
  <c r="P79" i="18"/>
  <c r="O79" i="18"/>
  <c r="N79" i="18"/>
  <c r="M79" i="18"/>
  <c r="L79" i="18"/>
  <c r="K79" i="18"/>
  <c r="H79" i="18"/>
  <c r="G79" i="18"/>
  <c r="F79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H78" i="18"/>
  <c r="G78" i="18"/>
  <c r="F78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Q77" i="18"/>
  <c r="P77" i="18"/>
  <c r="O77" i="18"/>
  <c r="N77" i="18"/>
  <c r="M77" i="18"/>
  <c r="L77" i="18"/>
  <c r="K77" i="18"/>
  <c r="H77" i="18"/>
  <c r="G77" i="18"/>
  <c r="F77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Q76" i="18"/>
  <c r="P76" i="18"/>
  <c r="O76" i="18"/>
  <c r="N76" i="18"/>
  <c r="M76" i="18"/>
  <c r="L76" i="18"/>
  <c r="K76" i="18"/>
  <c r="H76" i="18"/>
  <c r="G76" i="18"/>
  <c r="F76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H75" i="18"/>
  <c r="G75" i="18"/>
  <c r="F75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Q74" i="18"/>
  <c r="P74" i="18"/>
  <c r="O74" i="18"/>
  <c r="N74" i="18"/>
  <c r="M74" i="18"/>
  <c r="L74" i="18"/>
  <c r="K74" i="18"/>
  <c r="H74" i="18"/>
  <c r="G74" i="18"/>
  <c r="F74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Q73" i="18"/>
  <c r="P73" i="18"/>
  <c r="O73" i="18"/>
  <c r="N73" i="18"/>
  <c r="M73" i="18"/>
  <c r="L73" i="18"/>
  <c r="K73" i="18"/>
  <c r="H73" i="18"/>
  <c r="G73" i="18"/>
  <c r="F73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H72" i="18"/>
  <c r="G72" i="18"/>
  <c r="F72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Q71" i="18"/>
  <c r="P71" i="18"/>
  <c r="O71" i="18"/>
  <c r="N71" i="18"/>
  <c r="M71" i="18"/>
  <c r="L71" i="18"/>
  <c r="K71" i="18"/>
  <c r="H71" i="18"/>
  <c r="G71" i="18"/>
  <c r="F71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T87" i="18" s="1"/>
  <c r="S66" i="18"/>
  <c r="Q66" i="18"/>
  <c r="P66" i="18"/>
  <c r="O66" i="18"/>
  <c r="N66" i="18"/>
  <c r="M66" i="18"/>
  <c r="L66" i="18"/>
  <c r="K66" i="18"/>
  <c r="K87" i="18" s="1"/>
  <c r="J66" i="18"/>
  <c r="H66" i="18"/>
  <c r="G66" i="18"/>
  <c r="F66" i="18"/>
  <c r="E66" i="18"/>
  <c r="R66" i="18" s="1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T86" i="18" s="1"/>
  <c r="S65" i="18"/>
  <c r="S86" i="18" s="1"/>
  <c r="R65" i="18"/>
  <c r="R86" i="18" s="1"/>
  <c r="Q65" i="18"/>
  <c r="P65" i="18"/>
  <c r="O65" i="18"/>
  <c r="N65" i="18"/>
  <c r="M65" i="18"/>
  <c r="L65" i="18"/>
  <c r="K65" i="18"/>
  <c r="K86" i="18" s="1"/>
  <c r="J65" i="18"/>
  <c r="H65" i="18"/>
  <c r="G65" i="18"/>
  <c r="F65" i="18"/>
  <c r="E65" i="18"/>
  <c r="I65" i="18" s="1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T85" i="18" s="1"/>
  <c r="S64" i="18"/>
  <c r="S85" i="18" s="1"/>
  <c r="R64" i="18"/>
  <c r="R85" i="18" s="1"/>
  <c r="Q64" i="18"/>
  <c r="P64" i="18"/>
  <c r="O64" i="18"/>
  <c r="N64" i="18"/>
  <c r="M64" i="18"/>
  <c r="L64" i="18"/>
  <c r="K64" i="18"/>
  <c r="K85" i="18" s="1"/>
  <c r="J64" i="18"/>
  <c r="J85" i="18" s="1"/>
  <c r="I64" i="18"/>
  <c r="I85" i="18" s="1"/>
  <c r="H64" i="18"/>
  <c r="G64" i="18"/>
  <c r="F64" i="18"/>
  <c r="E64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Q63" i="18"/>
  <c r="P63" i="18"/>
  <c r="O63" i="18"/>
  <c r="N63" i="18"/>
  <c r="M63" i="18"/>
  <c r="L63" i="18"/>
  <c r="K63" i="18"/>
  <c r="K84" i="18" s="1"/>
  <c r="J63" i="18"/>
  <c r="J84" i="18" s="1"/>
  <c r="H63" i="18"/>
  <c r="G63" i="18"/>
  <c r="F63" i="18"/>
  <c r="E63" i="18"/>
  <c r="I63" i="18" s="1"/>
  <c r="I84" i="18" s="1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T83" i="18" s="1"/>
  <c r="S62" i="18"/>
  <c r="S83" i="18" s="1"/>
  <c r="R62" i="18"/>
  <c r="R83" i="18" s="1"/>
  <c r="Q62" i="18"/>
  <c r="P62" i="18"/>
  <c r="O62" i="18"/>
  <c r="N62" i="18"/>
  <c r="M62" i="18"/>
  <c r="L62" i="18"/>
  <c r="K62" i="18"/>
  <c r="J62" i="18"/>
  <c r="J83" i="18" s="1"/>
  <c r="H62" i="18"/>
  <c r="G62" i="18"/>
  <c r="F62" i="18"/>
  <c r="E62" i="18"/>
  <c r="I62" i="18" s="1"/>
  <c r="I83" i="18" s="1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T82" i="18" s="1"/>
  <c r="S61" i="18"/>
  <c r="S82" i="18" s="1"/>
  <c r="R61" i="18"/>
  <c r="R82" i="18" s="1"/>
  <c r="Q61" i="18"/>
  <c r="P61" i="18"/>
  <c r="O61" i="18"/>
  <c r="N61" i="18"/>
  <c r="M61" i="18"/>
  <c r="L61" i="18"/>
  <c r="K61" i="18"/>
  <c r="K82" i="18" s="1"/>
  <c r="J61" i="18"/>
  <c r="H61" i="18"/>
  <c r="G61" i="18"/>
  <c r="F61" i="18"/>
  <c r="E61" i="18"/>
  <c r="I61" i="18" s="1"/>
  <c r="I82" i="18" s="1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Q60" i="18"/>
  <c r="P60" i="18"/>
  <c r="O60" i="18"/>
  <c r="N60" i="18"/>
  <c r="M60" i="18"/>
  <c r="L60" i="18"/>
  <c r="K60" i="18"/>
  <c r="K81" i="18" s="1"/>
  <c r="J60" i="18"/>
  <c r="H60" i="18"/>
  <c r="G60" i="18"/>
  <c r="F60" i="18"/>
  <c r="E60" i="18"/>
  <c r="R60" i="18" s="1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T80" i="18" s="1"/>
  <c r="S59" i="18"/>
  <c r="S80" i="18" s="1"/>
  <c r="R59" i="18"/>
  <c r="R80" i="18" s="1"/>
  <c r="Q59" i="18"/>
  <c r="P59" i="18"/>
  <c r="O59" i="18"/>
  <c r="N59" i="18"/>
  <c r="M59" i="18"/>
  <c r="L59" i="18"/>
  <c r="K59" i="18"/>
  <c r="J59" i="18"/>
  <c r="H59" i="18"/>
  <c r="G59" i="18"/>
  <c r="F59" i="18"/>
  <c r="E59" i="18"/>
  <c r="I59" i="18" s="1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T79" i="18" s="1"/>
  <c r="S58" i="18"/>
  <c r="S79" i="18" s="1"/>
  <c r="R58" i="18"/>
  <c r="R79" i="18" s="1"/>
  <c r="Q58" i="18"/>
  <c r="P58" i="18"/>
  <c r="O58" i="18"/>
  <c r="N58" i="18"/>
  <c r="M58" i="18"/>
  <c r="L58" i="18"/>
  <c r="K58" i="18"/>
  <c r="J58" i="18"/>
  <c r="I58" i="18" s="1"/>
  <c r="H58" i="18"/>
  <c r="G58" i="18"/>
  <c r="F58" i="18"/>
  <c r="E58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K78" i="18" s="1"/>
  <c r="J57" i="18"/>
  <c r="J78" i="18" s="1"/>
  <c r="I57" i="18"/>
  <c r="I78" i="18" s="1"/>
  <c r="H57" i="18"/>
  <c r="G57" i="18"/>
  <c r="F57" i="18"/>
  <c r="E57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T77" i="18" s="1"/>
  <c r="S56" i="18"/>
  <c r="Q56" i="18"/>
  <c r="P56" i="18"/>
  <c r="O56" i="18"/>
  <c r="N56" i="18"/>
  <c r="M56" i="18"/>
  <c r="L56" i="18"/>
  <c r="K56" i="18"/>
  <c r="J56" i="18"/>
  <c r="H56" i="18"/>
  <c r="G56" i="18"/>
  <c r="F56" i="18"/>
  <c r="E56" i="18"/>
  <c r="R56" i="18" s="1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T76" i="18" s="1"/>
  <c r="S55" i="18"/>
  <c r="S76" i="18" s="1"/>
  <c r="R55" i="18"/>
  <c r="R76" i="18" s="1"/>
  <c r="Q55" i="18"/>
  <c r="P55" i="18"/>
  <c r="O55" i="18"/>
  <c r="N55" i="18"/>
  <c r="M55" i="18"/>
  <c r="L55" i="18"/>
  <c r="K55" i="18"/>
  <c r="J55" i="18"/>
  <c r="H55" i="18"/>
  <c r="G55" i="18"/>
  <c r="F55" i="18"/>
  <c r="E55" i="18"/>
  <c r="I55" i="18" s="1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K75" i="18" s="1"/>
  <c r="J54" i="18"/>
  <c r="J75" i="18" s="1"/>
  <c r="I54" i="18"/>
  <c r="I75" i="18" s="1"/>
  <c r="H54" i="18"/>
  <c r="G54" i="18"/>
  <c r="F54" i="18"/>
  <c r="E54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Q53" i="18"/>
  <c r="P53" i="18"/>
  <c r="O53" i="18"/>
  <c r="N53" i="18"/>
  <c r="M53" i="18"/>
  <c r="L53" i="18"/>
  <c r="K53" i="18"/>
  <c r="J53" i="18"/>
  <c r="H53" i="18"/>
  <c r="G53" i="18"/>
  <c r="F53" i="18"/>
  <c r="E53" i="18"/>
  <c r="I53" i="18" s="1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T73" i="18" s="1"/>
  <c r="S52" i="18"/>
  <c r="S73" i="18" s="1"/>
  <c r="R52" i="18"/>
  <c r="R73" i="18" s="1"/>
  <c r="Q52" i="18"/>
  <c r="P52" i="18"/>
  <c r="O52" i="18"/>
  <c r="N52" i="18"/>
  <c r="M52" i="18"/>
  <c r="L52" i="18"/>
  <c r="K52" i="18"/>
  <c r="J52" i="18"/>
  <c r="H52" i="18"/>
  <c r="G52" i="18"/>
  <c r="F52" i="18"/>
  <c r="E52" i="18"/>
  <c r="I52" i="18" s="1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K72" i="18" s="1"/>
  <c r="J51" i="18"/>
  <c r="H51" i="18"/>
  <c r="G51" i="18"/>
  <c r="F51" i="18"/>
  <c r="E51" i="18"/>
  <c r="I51" i="18" s="1"/>
  <c r="I72" i="18" s="1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T71" i="18" s="1"/>
  <c r="S50" i="18"/>
  <c r="Q50" i="18"/>
  <c r="P50" i="18"/>
  <c r="O50" i="18"/>
  <c r="N50" i="18"/>
  <c r="M50" i="18"/>
  <c r="L50" i="18"/>
  <c r="K50" i="18"/>
  <c r="J50" i="18"/>
  <c r="H50" i="18"/>
  <c r="G50" i="18"/>
  <c r="F50" i="18"/>
  <c r="E50" i="18"/>
  <c r="R50" i="18" s="1"/>
  <c r="R71" i="18" s="1"/>
  <c r="AL66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AL65" i="17"/>
  <c r="AK65" i="17"/>
  <c r="AJ65" i="17"/>
  <c r="AI65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AL64" i="17"/>
  <c r="AK64" i="17"/>
  <c r="AJ64" i="17"/>
  <c r="AI64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AL63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AL62" i="17"/>
  <c r="AK62" i="17"/>
  <c r="AJ62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AL61" i="17"/>
  <c r="AK61" i="17"/>
  <c r="AJ61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AL60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AL59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T80" i="17" s="1"/>
  <c r="AL58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AL57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 s="1"/>
  <c r="R72" i="17" s="1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T71" i="17" s="1"/>
  <c r="S50" i="17"/>
  <c r="R50" i="17" s="1"/>
  <c r="R71" i="17" s="1"/>
  <c r="J50" i="17"/>
  <c r="Q66" i="17"/>
  <c r="P66" i="17"/>
  <c r="O66" i="17"/>
  <c r="N66" i="17"/>
  <c r="M66" i="17"/>
  <c r="L66" i="17"/>
  <c r="K66" i="17"/>
  <c r="J66" i="17"/>
  <c r="K87" i="17" s="1"/>
  <c r="Q65" i="17"/>
  <c r="P65" i="17"/>
  <c r="O65" i="17"/>
  <c r="N65" i="17"/>
  <c r="M65" i="17"/>
  <c r="L65" i="17"/>
  <c r="K65" i="17"/>
  <c r="J65" i="17"/>
  <c r="Q64" i="17"/>
  <c r="P64" i="17"/>
  <c r="O64" i="17"/>
  <c r="N64" i="17"/>
  <c r="M64" i="17"/>
  <c r="L64" i="17"/>
  <c r="K64" i="17"/>
  <c r="K85" i="17" s="1"/>
  <c r="J64" i="17"/>
  <c r="Q63" i="17"/>
  <c r="P63" i="17"/>
  <c r="O63" i="17"/>
  <c r="N63" i="17"/>
  <c r="M63" i="17"/>
  <c r="L63" i="17"/>
  <c r="K63" i="17"/>
  <c r="J63" i="17"/>
  <c r="Q62" i="17"/>
  <c r="P62" i="17"/>
  <c r="O62" i="17"/>
  <c r="N62" i="17"/>
  <c r="M62" i="17"/>
  <c r="L62" i="17"/>
  <c r="K62" i="17"/>
  <c r="J62" i="17"/>
  <c r="Q61" i="17"/>
  <c r="P61" i="17"/>
  <c r="O61" i="17"/>
  <c r="N61" i="17"/>
  <c r="M61" i="17"/>
  <c r="L61" i="17"/>
  <c r="K61" i="17"/>
  <c r="J61" i="17"/>
  <c r="K82" i="17" s="1"/>
  <c r="Q60" i="17"/>
  <c r="P60" i="17"/>
  <c r="O60" i="17"/>
  <c r="N60" i="17"/>
  <c r="M60" i="17"/>
  <c r="L60" i="17"/>
  <c r="K60" i="17"/>
  <c r="J60" i="17"/>
  <c r="Q59" i="17"/>
  <c r="P59" i="17"/>
  <c r="O59" i="17"/>
  <c r="N59" i="17"/>
  <c r="M59" i="17"/>
  <c r="L59" i="17"/>
  <c r="K59" i="17"/>
  <c r="J59" i="17"/>
  <c r="Q58" i="17"/>
  <c r="P58" i="17"/>
  <c r="O58" i="17"/>
  <c r="N58" i="17"/>
  <c r="M58" i="17"/>
  <c r="L58" i="17"/>
  <c r="K58" i="17"/>
  <c r="J58" i="17"/>
  <c r="Q57" i="17"/>
  <c r="P57" i="17"/>
  <c r="O57" i="17"/>
  <c r="N57" i="17"/>
  <c r="M57" i="17"/>
  <c r="L57" i="17"/>
  <c r="K57" i="17"/>
  <c r="J57" i="17"/>
  <c r="K78" i="17" s="1"/>
  <c r="Q56" i="17"/>
  <c r="P56" i="17"/>
  <c r="O56" i="17"/>
  <c r="N56" i="17"/>
  <c r="M56" i="17"/>
  <c r="L56" i="17"/>
  <c r="K56" i="17"/>
  <c r="J56" i="17"/>
  <c r="Q55" i="17"/>
  <c r="P55" i="17"/>
  <c r="O55" i="17"/>
  <c r="N55" i="17"/>
  <c r="M55" i="17"/>
  <c r="L55" i="17"/>
  <c r="K55" i="17"/>
  <c r="J55" i="17"/>
  <c r="Q54" i="17"/>
  <c r="P54" i="17"/>
  <c r="O54" i="17"/>
  <c r="N54" i="17"/>
  <c r="M54" i="17"/>
  <c r="L54" i="17"/>
  <c r="K54" i="17"/>
  <c r="J54" i="17"/>
  <c r="Q53" i="17"/>
  <c r="P53" i="17"/>
  <c r="O53" i="17"/>
  <c r="N53" i="17"/>
  <c r="M53" i="17"/>
  <c r="L53" i="17"/>
  <c r="K53" i="17"/>
  <c r="J53" i="17"/>
  <c r="Q52" i="17"/>
  <c r="P52" i="17"/>
  <c r="O52" i="17"/>
  <c r="N52" i="17"/>
  <c r="M52" i="17"/>
  <c r="L52" i="17"/>
  <c r="K52" i="17"/>
  <c r="J52" i="17"/>
  <c r="I52" i="17" s="1"/>
  <c r="J73" i="17" s="1"/>
  <c r="Q51" i="17"/>
  <c r="P51" i="17"/>
  <c r="O51" i="17"/>
  <c r="N51" i="17"/>
  <c r="M51" i="17"/>
  <c r="L51" i="17"/>
  <c r="K51" i="17"/>
  <c r="J51" i="17"/>
  <c r="I51" i="17" s="1"/>
  <c r="I72" i="17" s="1"/>
  <c r="Q50" i="17"/>
  <c r="P50" i="17"/>
  <c r="O50" i="17"/>
  <c r="N50" i="17"/>
  <c r="M50" i="17"/>
  <c r="L50" i="17"/>
  <c r="K50" i="17"/>
  <c r="K71" i="17" s="1"/>
  <c r="I50" i="17"/>
  <c r="I71" i="17" s="1"/>
  <c r="K81" i="17"/>
  <c r="K79" i="17"/>
  <c r="H66" i="17"/>
  <c r="G66" i="17"/>
  <c r="F66" i="17"/>
  <c r="H65" i="17"/>
  <c r="G65" i="17"/>
  <c r="F65" i="17"/>
  <c r="H64" i="17"/>
  <c r="G64" i="17"/>
  <c r="F64" i="17"/>
  <c r="H63" i="17"/>
  <c r="G63" i="17"/>
  <c r="F63" i="17"/>
  <c r="H62" i="17"/>
  <c r="G62" i="17"/>
  <c r="F62" i="17"/>
  <c r="H61" i="17"/>
  <c r="G61" i="17"/>
  <c r="F61" i="17"/>
  <c r="H60" i="17"/>
  <c r="G60" i="17"/>
  <c r="F60" i="17"/>
  <c r="H59" i="17"/>
  <c r="G59" i="17"/>
  <c r="F59" i="17"/>
  <c r="H58" i="17"/>
  <c r="G58" i="17"/>
  <c r="F58" i="17"/>
  <c r="H57" i="17"/>
  <c r="G57" i="17"/>
  <c r="F57" i="17"/>
  <c r="H56" i="17"/>
  <c r="G56" i="17"/>
  <c r="F56" i="17"/>
  <c r="H55" i="17"/>
  <c r="G55" i="17"/>
  <c r="F55" i="17"/>
  <c r="H54" i="17"/>
  <c r="G54" i="17"/>
  <c r="F54" i="17"/>
  <c r="H53" i="17"/>
  <c r="G53" i="17"/>
  <c r="F53" i="17"/>
  <c r="H52" i="17"/>
  <c r="G52" i="17"/>
  <c r="F52" i="17"/>
  <c r="H51" i="17"/>
  <c r="G51" i="17"/>
  <c r="F51" i="17"/>
  <c r="H50" i="17"/>
  <c r="G50" i="17"/>
  <c r="F50" i="17"/>
  <c r="E51" i="17"/>
  <c r="E52" i="17"/>
  <c r="E53" i="17"/>
  <c r="E54" i="17"/>
  <c r="I54" i="17" s="1"/>
  <c r="E55" i="17"/>
  <c r="E56" i="17"/>
  <c r="I56" i="17" s="1"/>
  <c r="E57" i="17"/>
  <c r="E58" i="17"/>
  <c r="E59" i="17"/>
  <c r="E60" i="17"/>
  <c r="E61" i="17"/>
  <c r="I61" i="17" s="1"/>
  <c r="E62" i="17"/>
  <c r="E63" i="17"/>
  <c r="I63" i="17" s="1"/>
  <c r="E64" i="17"/>
  <c r="E65" i="17"/>
  <c r="E66" i="17"/>
  <c r="E50" i="17"/>
  <c r="K80" i="17"/>
  <c r="AF87" i="17"/>
  <c r="AD87" i="17"/>
  <c r="W87" i="17"/>
  <c r="AI86" i="17"/>
  <c r="AH86" i="17"/>
  <c r="AG86" i="17"/>
  <c r="AF86" i="17"/>
  <c r="AI85" i="17"/>
  <c r="AD85" i="17"/>
  <c r="AA85" i="17"/>
  <c r="Z85" i="17"/>
  <c r="Y85" i="17"/>
  <c r="AH84" i="17"/>
  <c r="AD84" i="17"/>
  <c r="AB84" i="17"/>
  <c r="AA84" i="17"/>
  <c r="Z84" i="17"/>
  <c r="Z83" i="17"/>
  <c r="AG82" i="17"/>
  <c r="AD82" i="17"/>
  <c r="AA82" i="17"/>
  <c r="Z82" i="17"/>
  <c r="Y82" i="17"/>
  <c r="AL81" i="17"/>
  <c r="AI80" i="17"/>
  <c r="AA80" i="17"/>
  <c r="Z80" i="17"/>
  <c r="AL79" i="17"/>
  <c r="AK79" i="17"/>
  <c r="AJ79" i="17"/>
  <c r="AI79" i="17"/>
  <c r="AG79" i="17"/>
  <c r="AL78" i="17"/>
  <c r="AK78" i="17"/>
  <c r="AK77" i="17"/>
  <c r="AJ77" i="17"/>
  <c r="AG77" i="17"/>
  <c r="AF77" i="17"/>
  <c r="AE77" i="17"/>
  <c r="AC77" i="17"/>
  <c r="AK76" i="17"/>
  <c r="AJ76" i="17"/>
  <c r="AC75" i="17"/>
  <c r="AB75" i="17"/>
  <c r="Y75" i="17"/>
  <c r="AL74" i="17"/>
  <c r="AE74" i="17"/>
  <c r="AC74" i="17"/>
  <c r="AB74" i="17"/>
  <c r="AA74" i="17"/>
  <c r="AC73" i="17"/>
  <c r="W73" i="17"/>
  <c r="V73" i="17"/>
  <c r="U73" i="17"/>
  <c r="AE72" i="17"/>
  <c r="AC72" i="17"/>
  <c r="Y72" i="17"/>
  <c r="X72" i="17"/>
  <c r="W72" i="17"/>
  <c r="V72" i="17"/>
  <c r="U72" i="17"/>
  <c r="AL71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P87" i="17"/>
  <c r="O87" i="17"/>
  <c r="M84" i="17"/>
  <c r="P81" i="17"/>
  <c r="L81" i="17"/>
  <c r="Q80" i="17"/>
  <c r="P80" i="17"/>
  <c r="P79" i="17"/>
  <c r="Q78" i="17"/>
  <c r="P78" i="17"/>
  <c r="O78" i="17"/>
  <c r="O77" i="17"/>
  <c r="O75" i="17"/>
  <c r="N75" i="17"/>
  <c r="M75" i="17"/>
  <c r="L75" i="17"/>
  <c r="O74" i="17"/>
  <c r="N74" i="17"/>
  <c r="M74" i="17"/>
  <c r="L74" i="17"/>
  <c r="L73" i="17"/>
  <c r="O72" i="17"/>
  <c r="Q71" i="17"/>
  <c r="P71" i="17"/>
  <c r="O71" i="17"/>
  <c r="N71" i="17"/>
  <c r="M71" i="17"/>
  <c r="L71" i="17"/>
  <c r="G71" i="17"/>
  <c r="H71" i="17"/>
  <c r="G77" i="17"/>
  <c r="G78" i="17"/>
  <c r="G79" i="17"/>
  <c r="G80" i="17"/>
  <c r="H80" i="17"/>
  <c r="G81" i="17"/>
  <c r="H81" i="17"/>
  <c r="H87" i="17"/>
  <c r="F79" i="17"/>
  <c r="F71" i="17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Z46" i="17"/>
  <c r="Z87" i="17" s="1"/>
  <c r="U30" i="17"/>
  <c r="T30" i="17"/>
  <c r="S46" i="17"/>
  <c r="R46" i="17"/>
  <c r="Q46" i="17"/>
  <c r="Q87" i="17" s="1"/>
  <c r="L46" i="17"/>
  <c r="L87" i="17" s="1"/>
  <c r="K46" i="17"/>
  <c r="K30" i="17"/>
  <c r="J46" i="17"/>
  <c r="G30" i="17"/>
  <c r="AL31" i="17"/>
  <c r="AL72" i="17" s="1"/>
  <c r="AL32" i="17"/>
  <c r="AL73" i="17" s="1"/>
  <c r="AL33" i="17"/>
  <c r="AL34" i="17"/>
  <c r="AL75" i="17" s="1"/>
  <c r="AL35" i="17"/>
  <c r="AL76" i="17" s="1"/>
  <c r="AL36" i="17"/>
  <c r="AL77" i="17" s="1"/>
  <c r="AL37" i="17"/>
  <c r="AL38" i="17"/>
  <c r="AL39" i="17"/>
  <c r="AL80" i="17" s="1"/>
  <c r="AL40" i="17"/>
  <c r="AL41" i="17"/>
  <c r="AL82" i="17" s="1"/>
  <c r="AL42" i="17"/>
  <c r="AL83" i="17" s="1"/>
  <c r="AL43" i="17"/>
  <c r="AL84" i="17" s="1"/>
  <c r="AL44" i="17"/>
  <c r="AL85" i="17" s="1"/>
  <c r="AL45" i="17"/>
  <c r="AL86" i="17" s="1"/>
  <c r="AL46" i="17"/>
  <c r="AL87" i="17" s="1"/>
  <c r="AL30" i="17"/>
  <c r="AK31" i="17"/>
  <c r="AK72" i="17" s="1"/>
  <c r="AK32" i="17"/>
  <c r="AK73" i="17" s="1"/>
  <c r="AK33" i="17"/>
  <c r="AK74" i="17" s="1"/>
  <c r="AK34" i="17"/>
  <c r="AK75" i="17" s="1"/>
  <c r="AK35" i="17"/>
  <c r="AK36" i="17"/>
  <c r="AK37" i="17"/>
  <c r="AK38" i="17"/>
  <c r="AK39" i="17"/>
  <c r="AK80" i="17" s="1"/>
  <c r="AK40" i="17"/>
  <c r="AK81" i="17" s="1"/>
  <c r="AK41" i="17"/>
  <c r="AK82" i="17" s="1"/>
  <c r="AK42" i="17"/>
  <c r="AK83" i="17" s="1"/>
  <c r="AK43" i="17"/>
  <c r="AK84" i="17" s="1"/>
  <c r="AK44" i="17"/>
  <c r="AK85" i="17" s="1"/>
  <c r="AK45" i="17"/>
  <c r="AK86" i="17" s="1"/>
  <c r="AK46" i="17"/>
  <c r="AK87" i="17" s="1"/>
  <c r="AK30" i="17"/>
  <c r="AI31" i="17"/>
  <c r="AI72" i="17" s="1"/>
  <c r="AI32" i="17"/>
  <c r="AI73" i="17" s="1"/>
  <c r="AI33" i="17"/>
  <c r="AI74" i="17" s="1"/>
  <c r="AI34" i="17"/>
  <c r="AI75" i="17" s="1"/>
  <c r="AI35" i="17"/>
  <c r="AI76" i="17" s="1"/>
  <c r="AI36" i="17"/>
  <c r="AI77" i="17" s="1"/>
  <c r="AI37" i="17"/>
  <c r="AI78" i="17" s="1"/>
  <c r="AI38" i="17"/>
  <c r="AI39" i="17"/>
  <c r="AI40" i="17"/>
  <c r="AI81" i="17" s="1"/>
  <c r="AI41" i="17"/>
  <c r="AI82" i="17" s="1"/>
  <c r="AI42" i="17"/>
  <c r="AI83" i="17" s="1"/>
  <c r="AI43" i="17"/>
  <c r="AI84" i="17" s="1"/>
  <c r="AI44" i="17"/>
  <c r="AI45" i="17"/>
  <c r="AI46" i="17"/>
  <c r="AI87" i="17" s="1"/>
  <c r="AI30" i="17"/>
  <c r="AH30" i="17"/>
  <c r="AH46" i="17"/>
  <c r="AH87" i="17" s="1"/>
  <c r="AH31" i="17"/>
  <c r="AH72" i="17" s="1"/>
  <c r="AH32" i="17"/>
  <c r="AH73" i="17" s="1"/>
  <c r="AH33" i="17"/>
  <c r="AH74" i="17" s="1"/>
  <c r="AH34" i="17"/>
  <c r="AH75" i="17" s="1"/>
  <c r="AH35" i="17"/>
  <c r="AH76" i="17" s="1"/>
  <c r="AH36" i="17"/>
  <c r="AH77" i="17" s="1"/>
  <c r="AH37" i="17"/>
  <c r="AH78" i="17" s="1"/>
  <c r="AH38" i="17"/>
  <c r="AH79" i="17" s="1"/>
  <c r="AH39" i="17"/>
  <c r="AH80" i="17" s="1"/>
  <c r="AH40" i="17"/>
  <c r="AH81" i="17" s="1"/>
  <c r="AH41" i="17"/>
  <c r="AH82" i="17" s="1"/>
  <c r="AH42" i="17"/>
  <c r="AH83" i="17" s="1"/>
  <c r="AH43" i="17"/>
  <c r="AH44" i="17"/>
  <c r="AH85" i="17" s="1"/>
  <c r="AH45" i="17"/>
  <c r="AF31" i="17"/>
  <c r="AF72" i="17" s="1"/>
  <c r="AF32" i="17"/>
  <c r="AF73" i="17" s="1"/>
  <c r="AF33" i="17"/>
  <c r="AF74" i="17" s="1"/>
  <c r="AF34" i="17"/>
  <c r="AF75" i="17" s="1"/>
  <c r="AF35" i="17"/>
  <c r="AF76" i="17" s="1"/>
  <c r="AF36" i="17"/>
  <c r="AF37" i="17"/>
  <c r="AF78" i="17" s="1"/>
  <c r="AF38" i="17"/>
  <c r="AF79" i="17" s="1"/>
  <c r="AF39" i="17"/>
  <c r="AF80" i="17" s="1"/>
  <c r="AF40" i="17"/>
  <c r="AF81" i="17" s="1"/>
  <c r="AF41" i="17"/>
  <c r="AF82" i="17" s="1"/>
  <c r="AF42" i="17"/>
  <c r="AF83" i="17" s="1"/>
  <c r="AF43" i="17"/>
  <c r="AF84" i="17" s="1"/>
  <c r="AF44" i="17"/>
  <c r="AF85" i="17" s="1"/>
  <c r="AF45" i="17"/>
  <c r="AF46" i="17"/>
  <c r="AF30" i="17"/>
  <c r="AE31" i="17"/>
  <c r="AE32" i="17"/>
  <c r="AE73" i="17" s="1"/>
  <c r="AE33" i="17"/>
  <c r="AE34" i="17"/>
  <c r="AE75" i="17" s="1"/>
  <c r="AE35" i="17"/>
  <c r="AE76" i="17" s="1"/>
  <c r="AE36" i="17"/>
  <c r="AE37" i="17"/>
  <c r="AE78" i="17" s="1"/>
  <c r="AE38" i="17"/>
  <c r="AE79" i="17" s="1"/>
  <c r="AE39" i="17"/>
  <c r="AE80" i="17" s="1"/>
  <c r="AE40" i="17"/>
  <c r="AE81" i="17" s="1"/>
  <c r="AE41" i="17"/>
  <c r="AE82" i="17" s="1"/>
  <c r="AE42" i="17"/>
  <c r="AE83" i="17" s="1"/>
  <c r="AE43" i="17"/>
  <c r="AE84" i="17" s="1"/>
  <c r="AE44" i="17"/>
  <c r="AE85" i="17" s="1"/>
  <c r="AE45" i="17"/>
  <c r="AE86" i="17" s="1"/>
  <c r="AE46" i="17"/>
  <c r="AE87" i="17" s="1"/>
  <c r="AE30" i="17"/>
  <c r="AC31" i="17"/>
  <c r="AC32" i="17"/>
  <c r="AC33" i="17"/>
  <c r="AC34" i="17"/>
  <c r="AC35" i="17"/>
  <c r="AC76" i="17" s="1"/>
  <c r="AC36" i="17"/>
  <c r="AC37" i="17"/>
  <c r="AC78" i="17" s="1"/>
  <c r="AC38" i="17"/>
  <c r="AC79" i="17" s="1"/>
  <c r="AC39" i="17"/>
  <c r="AC80" i="17" s="1"/>
  <c r="AC40" i="17"/>
  <c r="AC81" i="17" s="1"/>
  <c r="AC41" i="17"/>
  <c r="AC82" i="17" s="1"/>
  <c r="AC42" i="17"/>
  <c r="AC83" i="17" s="1"/>
  <c r="AC43" i="17"/>
  <c r="AC84" i="17" s="1"/>
  <c r="AC44" i="17"/>
  <c r="AC85" i="17" s="1"/>
  <c r="AC45" i="17"/>
  <c r="AC86" i="17" s="1"/>
  <c r="AC46" i="17"/>
  <c r="AC87" i="17" s="1"/>
  <c r="AC30" i="17"/>
  <c r="AB31" i="17"/>
  <c r="AB72" i="17" s="1"/>
  <c r="AB32" i="17"/>
  <c r="AB73" i="17" s="1"/>
  <c r="AB33" i="17"/>
  <c r="AB34" i="17"/>
  <c r="AB35" i="17"/>
  <c r="AB76" i="17" s="1"/>
  <c r="AB36" i="17"/>
  <c r="AB77" i="17" s="1"/>
  <c r="AB37" i="17"/>
  <c r="AB78" i="17" s="1"/>
  <c r="AB38" i="17"/>
  <c r="AB79" i="17" s="1"/>
  <c r="AB39" i="17"/>
  <c r="AB80" i="17" s="1"/>
  <c r="AB40" i="17"/>
  <c r="AB81" i="17" s="1"/>
  <c r="AB41" i="17"/>
  <c r="AB82" i="17" s="1"/>
  <c r="AB42" i="17"/>
  <c r="AB83" i="17" s="1"/>
  <c r="AB43" i="17"/>
  <c r="AB44" i="17"/>
  <c r="AB85" i="17" s="1"/>
  <c r="AB45" i="17"/>
  <c r="AB86" i="17" s="1"/>
  <c r="AB46" i="17"/>
  <c r="AB87" i="17" s="1"/>
  <c r="AB30" i="17"/>
  <c r="AA30" i="17"/>
  <c r="AA31" i="17"/>
  <c r="AA72" i="17" s="1"/>
  <c r="AA32" i="17"/>
  <c r="AA73" i="17" s="1"/>
  <c r="AA33" i="17"/>
  <c r="AA34" i="17"/>
  <c r="AA75" i="17" s="1"/>
  <c r="AA35" i="17"/>
  <c r="AA76" i="17" s="1"/>
  <c r="AA36" i="17"/>
  <c r="AA77" i="17" s="1"/>
  <c r="AA37" i="17"/>
  <c r="AA78" i="17" s="1"/>
  <c r="AA38" i="17"/>
  <c r="AA79" i="17" s="1"/>
  <c r="AA39" i="17"/>
  <c r="AA40" i="17"/>
  <c r="AA81" i="17" s="1"/>
  <c r="AA41" i="17"/>
  <c r="AA42" i="17"/>
  <c r="AA83" i="17" s="1"/>
  <c r="AA43" i="17"/>
  <c r="AA44" i="17"/>
  <c r="AA45" i="17"/>
  <c r="AA86" i="17" s="1"/>
  <c r="AA46" i="17"/>
  <c r="AA87" i="17" s="1"/>
  <c r="Z31" i="17"/>
  <c r="Z72" i="17" s="1"/>
  <c r="Z32" i="17"/>
  <c r="Z73" i="17" s="1"/>
  <c r="Z33" i="17"/>
  <c r="Z74" i="17" s="1"/>
  <c r="Z34" i="17"/>
  <c r="Z75" i="17" s="1"/>
  <c r="Z35" i="17"/>
  <c r="Z76" i="17" s="1"/>
  <c r="Z36" i="17"/>
  <c r="Z77" i="17" s="1"/>
  <c r="Z37" i="17"/>
  <c r="Z78" i="17" s="1"/>
  <c r="Z38" i="17"/>
  <c r="Z79" i="17" s="1"/>
  <c r="Z39" i="17"/>
  <c r="Z40" i="17"/>
  <c r="Z81" i="17" s="1"/>
  <c r="Z41" i="17"/>
  <c r="Z42" i="17"/>
  <c r="Z43" i="17"/>
  <c r="Z44" i="17"/>
  <c r="Z45" i="17"/>
  <c r="Z86" i="17" s="1"/>
  <c r="Z30" i="17"/>
  <c r="Y31" i="17"/>
  <c r="Y32" i="17"/>
  <c r="Y73" i="17" s="1"/>
  <c r="Y33" i="17"/>
  <c r="Y74" i="17" s="1"/>
  <c r="Y34" i="17"/>
  <c r="Y35" i="17"/>
  <c r="Y76" i="17" s="1"/>
  <c r="Y36" i="17"/>
  <c r="Y77" i="17" s="1"/>
  <c r="Y37" i="17"/>
  <c r="Y78" i="17" s="1"/>
  <c r="Y38" i="17"/>
  <c r="Y79" i="17" s="1"/>
  <c r="Y39" i="17"/>
  <c r="Y80" i="17" s="1"/>
  <c r="Y40" i="17"/>
  <c r="Y81" i="17" s="1"/>
  <c r="Y41" i="17"/>
  <c r="Y42" i="17"/>
  <c r="Y83" i="17" s="1"/>
  <c r="Y43" i="17"/>
  <c r="Y84" i="17" s="1"/>
  <c r="Y44" i="17"/>
  <c r="Y45" i="17"/>
  <c r="Y86" i="17" s="1"/>
  <c r="Y46" i="17"/>
  <c r="Y87" i="17" s="1"/>
  <c r="Y30" i="17"/>
  <c r="W46" i="17"/>
  <c r="W31" i="17"/>
  <c r="W32" i="17"/>
  <c r="W33" i="17"/>
  <c r="W74" i="17" s="1"/>
  <c r="W34" i="17"/>
  <c r="W75" i="17" s="1"/>
  <c r="W35" i="17"/>
  <c r="W76" i="17" s="1"/>
  <c r="W36" i="17"/>
  <c r="W77" i="17" s="1"/>
  <c r="W37" i="17"/>
  <c r="W78" i="17" s="1"/>
  <c r="W38" i="17"/>
  <c r="W79" i="17" s="1"/>
  <c r="W39" i="17"/>
  <c r="W80" i="17" s="1"/>
  <c r="W40" i="17"/>
  <c r="W81" i="17" s="1"/>
  <c r="W41" i="17"/>
  <c r="W82" i="17" s="1"/>
  <c r="W42" i="17"/>
  <c r="W83" i="17" s="1"/>
  <c r="W43" i="17"/>
  <c r="W84" i="17" s="1"/>
  <c r="W44" i="17"/>
  <c r="W85" i="17" s="1"/>
  <c r="W45" i="17"/>
  <c r="W86" i="17" s="1"/>
  <c r="W30" i="17"/>
  <c r="V31" i="17"/>
  <c r="V32" i="17"/>
  <c r="V33" i="17"/>
  <c r="V74" i="17" s="1"/>
  <c r="V34" i="17"/>
  <c r="V75" i="17" s="1"/>
  <c r="V35" i="17"/>
  <c r="V76" i="17" s="1"/>
  <c r="V36" i="17"/>
  <c r="V77" i="17" s="1"/>
  <c r="V37" i="17"/>
  <c r="V78" i="17" s="1"/>
  <c r="V38" i="17"/>
  <c r="V79" i="17" s="1"/>
  <c r="V39" i="17"/>
  <c r="V80" i="17" s="1"/>
  <c r="V40" i="17"/>
  <c r="V81" i="17" s="1"/>
  <c r="V41" i="17"/>
  <c r="V82" i="17" s="1"/>
  <c r="V42" i="17"/>
  <c r="V83" i="17" s="1"/>
  <c r="V43" i="17"/>
  <c r="V84" i="17" s="1"/>
  <c r="V44" i="17"/>
  <c r="V85" i="17" s="1"/>
  <c r="V45" i="17"/>
  <c r="V86" i="17" s="1"/>
  <c r="V46" i="17"/>
  <c r="V87" i="17" s="1"/>
  <c r="V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30" i="17"/>
  <c r="P31" i="17"/>
  <c r="P72" i="17" s="1"/>
  <c r="Q31" i="17"/>
  <c r="Q72" i="17" s="1"/>
  <c r="P32" i="17"/>
  <c r="P73" i="17" s="1"/>
  <c r="Q32" i="17"/>
  <c r="Q73" i="17" s="1"/>
  <c r="P33" i="17"/>
  <c r="P74" i="17" s="1"/>
  <c r="Q33" i="17"/>
  <c r="Q74" i="17" s="1"/>
  <c r="P34" i="17"/>
  <c r="P75" i="17" s="1"/>
  <c r="Q34" i="17"/>
  <c r="Q75" i="17" s="1"/>
  <c r="P35" i="17"/>
  <c r="P76" i="17" s="1"/>
  <c r="Q35" i="17"/>
  <c r="Q76" i="17" s="1"/>
  <c r="P36" i="17"/>
  <c r="P77" i="17" s="1"/>
  <c r="Q36" i="17"/>
  <c r="Q77" i="17" s="1"/>
  <c r="P37" i="17"/>
  <c r="Q37" i="17"/>
  <c r="P38" i="17"/>
  <c r="Q38" i="17"/>
  <c r="Q79" i="17" s="1"/>
  <c r="P39" i="17"/>
  <c r="Q39" i="17"/>
  <c r="P40" i="17"/>
  <c r="Q40" i="17"/>
  <c r="Q81" i="17" s="1"/>
  <c r="P41" i="17"/>
  <c r="P82" i="17" s="1"/>
  <c r="Q41" i="17"/>
  <c r="Q82" i="17" s="1"/>
  <c r="P42" i="17"/>
  <c r="P83" i="17" s="1"/>
  <c r="Q42" i="17"/>
  <c r="Q83" i="17" s="1"/>
  <c r="P43" i="17"/>
  <c r="P84" i="17" s="1"/>
  <c r="Q43" i="17"/>
  <c r="Q84" i="17" s="1"/>
  <c r="P44" i="17"/>
  <c r="P85" i="17" s="1"/>
  <c r="Q44" i="17"/>
  <c r="Q85" i="17" s="1"/>
  <c r="P45" i="17"/>
  <c r="P86" i="17" s="1"/>
  <c r="Q45" i="17"/>
  <c r="Q86" i="17" s="1"/>
  <c r="P46" i="17"/>
  <c r="O34" i="17"/>
  <c r="Q30" i="17"/>
  <c r="O31" i="17"/>
  <c r="O32" i="17"/>
  <c r="O73" i="17" s="1"/>
  <c r="O33" i="17"/>
  <c r="O35" i="17"/>
  <c r="O76" i="17" s="1"/>
  <c r="O36" i="17"/>
  <c r="O37" i="17"/>
  <c r="O38" i="17"/>
  <c r="O79" i="17" s="1"/>
  <c r="O39" i="17"/>
  <c r="O80" i="17" s="1"/>
  <c r="O40" i="17"/>
  <c r="O81" i="17" s="1"/>
  <c r="O41" i="17"/>
  <c r="O82" i="17" s="1"/>
  <c r="O42" i="17"/>
  <c r="O83" i="17" s="1"/>
  <c r="O43" i="17"/>
  <c r="O84" i="17" s="1"/>
  <c r="O44" i="17"/>
  <c r="O85" i="17" s="1"/>
  <c r="O45" i="17"/>
  <c r="O86" i="17" s="1"/>
  <c r="O46" i="17"/>
  <c r="P30" i="17"/>
  <c r="N46" i="17"/>
  <c r="N87" i="17" s="1"/>
  <c r="M46" i="17"/>
  <c r="M87" i="17" s="1"/>
  <c r="N45" i="17"/>
  <c r="N86" i="17" s="1"/>
  <c r="M45" i="17"/>
  <c r="M86" i="17" s="1"/>
  <c r="N44" i="17"/>
  <c r="N85" i="17" s="1"/>
  <c r="M44" i="17"/>
  <c r="M85" i="17" s="1"/>
  <c r="N43" i="17"/>
  <c r="N84" i="17" s="1"/>
  <c r="M43" i="17"/>
  <c r="N42" i="17"/>
  <c r="N83" i="17" s="1"/>
  <c r="M42" i="17"/>
  <c r="M83" i="17" s="1"/>
  <c r="N41" i="17"/>
  <c r="N82" i="17" s="1"/>
  <c r="M41" i="17"/>
  <c r="M82" i="17" s="1"/>
  <c r="N40" i="17"/>
  <c r="N81" i="17" s="1"/>
  <c r="M40" i="17"/>
  <c r="M81" i="17" s="1"/>
  <c r="N39" i="17"/>
  <c r="N80" i="17" s="1"/>
  <c r="M39" i="17"/>
  <c r="M80" i="17" s="1"/>
  <c r="N38" i="17"/>
  <c r="N79" i="17" s="1"/>
  <c r="M38" i="17"/>
  <c r="M79" i="17" s="1"/>
  <c r="N37" i="17"/>
  <c r="N78" i="17" s="1"/>
  <c r="M37" i="17"/>
  <c r="M78" i="17" s="1"/>
  <c r="N36" i="17"/>
  <c r="N77" i="17" s="1"/>
  <c r="M36" i="17"/>
  <c r="M77" i="17" s="1"/>
  <c r="N35" i="17"/>
  <c r="N76" i="17" s="1"/>
  <c r="M35" i="17"/>
  <c r="M76" i="17" s="1"/>
  <c r="N34" i="17"/>
  <c r="M34" i="17"/>
  <c r="N33" i="17"/>
  <c r="M33" i="17"/>
  <c r="N32" i="17"/>
  <c r="N73" i="17" s="1"/>
  <c r="M32" i="17"/>
  <c r="M73" i="17" s="1"/>
  <c r="N31" i="17"/>
  <c r="N72" i="17" s="1"/>
  <c r="M31" i="17"/>
  <c r="M72" i="17" s="1"/>
  <c r="N30" i="17"/>
  <c r="M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30" i="17"/>
  <c r="H31" i="17"/>
  <c r="H72" i="17" s="1"/>
  <c r="H32" i="17"/>
  <c r="H73" i="17" s="1"/>
  <c r="H33" i="17"/>
  <c r="H74" i="17" s="1"/>
  <c r="H34" i="17"/>
  <c r="H75" i="17" s="1"/>
  <c r="H35" i="17"/>
  <c r="H76" i="17" s="1"/>
  <c r="H36" i="17"/>
  <c r="H77" i="17" s="1"/>
  <c r="H37" i="17"/>
  <c r="H78" i="17" s="1"/>
  <c r="H38" i="17"/>
  <c r="H79" i="17" s="1"/>
  <c r="H39" i="17"/>
  <c r="H40" i="17"/>
  <c r="H41" i="17"/>
  <c r="H82" i="17" s="1"/>
  <c r="H42" i="17"/>
  <c r="H83" i="17" s="1"/>
  <c r="H43" i="17"/>
  <c r="H84" i="17" s="1"/>
  <c r="H44" i="17"/>
  <c r="H85" i="17" s="1"/>
  <c r="H45" i="17"/>
  <c r="H86" i="17" s="1"/>
  <c r="H46" i="17"/>
  <c r="G31" i="17"/>
  <c r="G72" i="17" s="1"/>
  <c r="G32" i="17"/>
  <c r="G73" i="17" s="1"/>
  <c r="G33" i="17"/>
  <c r="G74" i="17" s="1"/>
  <c r="G34" i="17"/>
  <c r="G75" i="17" s="1"/>
  <c r="G35" i="17"/>
  <c r="G76" i="17" s="1"/>
  <c r="G36" i="17"/>
  <c r="G37" i="17"/>
  <c r="G38" i="17"/>
  <c r="G39" i="17"/>
  <c r="G40" i="17"/>
  <c r="G41" i="17"/>
  <c r="G82" i="17" s="1"/>
  <c r="G42" i="17"/>
  <c r="G83" i="17" s="1"/>
  <c r="G43" i="17"/>
  <c r="G84" i="17" s="1"/>
  <c r="G44" i="17"/>
  <c r="G85" i="17" s="1"/>
  <c r="G45" i="17"/>
  <c r="G86" i="17" s="1"/>
  <c r="G46" i="17"/>
  <c r="G87" i="17" s="1"/>
  <c r="F30" i="17"/>
  <c r="H30" i="17"/>
  <c r="AJ31" i="17"/>
  <c r="AJ72" i="17" s="1"/>
  <c r="AJ32" i="17"/>
  <c r="AJ73" i="17" s="1"/>
  <c r="AJ33" i="17"/>
  <c r="AJ74" i="17" s="1"/>
  <c r="AJ34" i="17"/>
  <c r="AJ75" i="17" s="1"/>
  <c r="AJ35" i="17"/>
  <c r="AJ36" i="17"/>
  <c r="AJ37" i="17"/>
  <c r="AJ78" i="17" s="1"/>
  <c r="AJ38" i="17"/>
  <c r="AJ39" i="17"/>
  <c r="AJ80" i="17" s="1"/>
  <c r="AJ40" i="17"/>
  <c r="AJ81" i="17" s="1"/>
  <c r="AJ41" i="17"/>
  <c r="AJ82" i="17" s="1"/>
  <c r="AJ42" i="17"/>
  <c r="AJ83" i="17" s="1"/>
  <c r="AJ43" i="17"/>
  <c r="AJ84" i="17" s="1"/>
  <c r="AJ44" i="17"/>
  <c r="AJ85" i="17" s="1"/>
  <c r="AJ45" i="17"/>
  <c r="AJ86" i="17" s="1"/>
  <c r="AJ46" i="17"/>
  <c r="AJ87" i="17" s="1"/>
  <c r="AG31" i="17"/>
  <c r="AG72" i="17" s="1"/>
  <c r="AG32" i="17"/>
  <c r="AG73" i="17" s="1"/>
  <c r="AG33" i="17"/>
  <c r="AG74" i="17" s="1"/>
  <c r="AG34" i="17"/>
  <c r="AG75" i="17" s="1"/>
  <c r="AG35" i="17"/>
  <c r="AG76" i="17" s="1"/>
  <c r="AG36" i="17"/>
  <c r="AG37" i="17"/>
  <c r="AG78" i="17" s="1"/>
  <c r="AG38" i="17"/>
  <c r="AG39" i="17"/>
  <c r="AG80" i="17" s="1"/>
  <c r="AG40" i="17"/>
  <c r="AG81" i="17" s="1"/>
  <c r="AG41" i="17"/>
  <c r="AG42" i="17"/>
  <c r="AG83" i="17" s="1"/>
  <c r="AG43" i="17"/>
  <c r="AG84" i="17" s="1"/>
  <c r="AG44" i="17"/>
  <c r="AG85" i="17" s="1"/>
  <c r="AG45" i="17"/>
  <c r="AG46" i="17"/>
  <c r="AG87" i="17" s="1"/>
  <c r="AD31" i="17"/>
  <c r="AD72" i="17" s="1"/>
  <c r="AD32" i="17"/>
  <c r="AD73" i="17" s="1"/>
  <c r="AD33" i="17"/>
  <c r="AD74" i="17" s="1"/>
  <c r="AD34" i="17"/>
  <c r="AD75" i="17" s="1"/>
  <c r="AD35" i="17"/>
  <c r="AD76" i="17" s="1"/>
  <c r="AD36" i="17"/>
  <c r="AD77" i="17" s="1"/>
  <c r="AD37" i="17"/>
  <c r="AD78" i="17" s="1"/>
  <c r="AD38" i="17"/>
  <c r="AD79" i="17" s="1"/>
  <c r="AD39" i="17"/>
  <c r="AD80" i="17" s="1"/>
  <c r="AD40" i="17"/>
  <c r="AD81" i="17" s="1"/>
  <c r="AD41" i="17"/>
  <c r="AD42" i="17"/>
  <c r="AD83" i="17" s="1"/>
  <c r="AD43" i="17"/>
  <c r="AD44" i="17"/>
  <c r="AD45" i="17"/>
  <c r="AD86" i="17" s="1"/>
  <c r="AD46" i="17"/>
  <c r="X31" i="17"/>
  <c r="X32" i="17"/>
  <c r="X73" i="17" s="1"/>
  <c r="X33" i="17"/>
  <c r="X74" i="17" s="1"/>
  <c r="X34" i="17"/>
  <c r="X75" i="17" s="1"/>
  <c r="X35" i="17"/>
  <c r="X76" i="17" s="1"/>
  <c r="X36" i="17"/>
  <c r="X77" i="17" s="1"/>
  <c r="X37" i="17"/>
  <c r="X78" i="17" s="1"/>
  <c r="X38" i="17"/>
  <c r="X79" i="17" s="1"/>
  <c r="X39" i="17"/>
  <c r="X80" i="17" s="1"/>
  <c r="X40" i="17"/>
  <c r="X81" i="17" s="1"/>
  <c r="X41" i="17"/>
  <c r="X82" i="17" s="1"/>
  <c r="X42" i="17"/>
  <c r="X83" i="17" s="1"/>
  <c r="X43" i="17"/>
  <c r="X84" i="17" s="1"/>
  <c r="X44" i="17"/>
  <c r="X85" i="17" s="1"/>
  <c r="X45" i="17"/>
  <c r="X86" i="17" s="1"/>
  <c r="X46" i="17"/>
  <c r="X87" i="17" s="1"/>
  <c r="U31" i="17"/>
  <c r="U32" i="17"/>
  <c r="U33" i="17"/>
  <c r="U74" i="17" s="1"/>
  <c r="U34" i="17"/>
  <c r="U75" i="17" s="1"/>
  <c r="U35" i="17"/>
  <c r="U76" i="17" s="1"/>
  <c r="U36" i="17"/>
  <c r="U77" i="17" s="1"/>
  <c r="U37" i="17"/>
  <c r="U78" i="17" s="1"/>
  <c r="U38" i="17"/>
  <c r="U79" i="17" s="1"/>
  <c r="U39" i="17"/>
  <c r="U80" i="17" s="1"/>
  <c r="U40" i="17"/>
  <c r="U81" i="17" s="1"/>
  <c r="U41" i="17"/>
  <c r="U82" i="17" s="1"/>
  <c r="U42" i="17"/>
  <c r="U83" i="17" s="1"/>
  <c r="U43" i="17"/>
  <c r="U84" i="17" s="1"/>
  <c r="U44" i="17"/>
  <c r="U85" i="17" s="1"/>
  <c r="U45" i="17"/>
  <c r="U86" i="17" s="1"/>
  <c r="U46" i="17"/>
  <c r="U87" i="17" s="1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AJ30" i="17"/>
  <c r="AG30" i="17"/>
  <c r="AD30" i="17"/>
  <c r="X30" i="17"/>
  <c r="R30" i="17"/>
  <c r="O30" i="17"/>
  <c r="L31" i="17"/>
  <c r="L72" i="17" s="1"/>
  <c r="L32" i="17"/>
  <c r="L33" i="17"/>
  <c r="L34" i="17"/>
  <c r="L35" i="17"/>
  <c r="L76" i="17" s="1"/>
  <c r="L36" i="17"/>
  <c r="L77" i="17" s="1"/>
  <c r="L37" i="17"/>
  <c r="L78" i="17" s="1"/>
  <c r="L38" i="17"/>
  <c r="L79" i="17" s="1"/>
  <c r="L39" i="17"/>
  <c r="L80" i="17" s="1"/>
  <c r="L40" i="17"/>
  <c r="L41" i="17"/>
  <c r="L82" i="17" s="1"/>
  <c r="L42" i="17"/>
  <c r="L83" i="17" s="1"/>
  <c r="L43" i="17"/>
  <c r="L84" i="17" s="1"/>
  <c r="L44" i="17"/>
  <c r="L85" i="17" s="1"/>
  <c r="L45" i="17"/>
  <c r="L86" i="17" s="1"/>
  <c r="L30" i="17"/>
  <c r="I46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30" i="17"/>
  <c r="F31" i="17"/>
  <c r="F72" i="17" s="1"/>
  <c r="F32" i="17"/>
  <c r="F73" i="17" s="1"/>
  <c r="F33" i="17"/>
  <c r="F74" i="17" s="1"/>
  <c r="F34" i="17"/>
  <c r="F75" i="17" s="1"/>
  <c r="F35" i="17"/>
  <c r="F76" i="17" s="1"/>
  <c r="F36" i="17"/>
  <c r="F77" i="17" s="1"/>
  <c r="F37" i="17"/>
  <c r="F78" i="17" s="1"/>
  <c r="F38" i="17"/>
  <c r="F39" i="17"/>
  <c r="F80" i="17" s="1"/>
  <c r="F40" i="17"/>
  <c r="F81" i="17" s="1"/>
  <c r="F41" i="17"/>
  <c r="F82" i="17" s="1"/>
  <c r="F42" i="17"/>
  <c r="F83" i="17" s="1"/>
  <c r="F43" i="17"/>
  <c r="F84" i="17" s="1"/>
  <c r="F44" i="17"/>
  <c r="F85" i="17" s="1"/>
  <c r="F45" i="17"/>
  <c r="F86" i="17" s="1"/>
  <c r="F46" i="17"/>
  <c r="F87" i="17" s="1"/>
  <c r="K72" i="17" l="1"/>
  <c r="K77" i="17"/>
  <c r="K75" i="17"/>
  <c r="T72" i="17"/>
  <c r="T75" i="17"/>
  <c r="T77" i="17"/>
  <c r="T84" i="17"/>
  <c r="T87" i="17"/>
  <c r="T73" i="17"/>
  <c r="T76" i="17"/>
  <c r="T79" i="17"/>
  <c r="T82" i="17"/>
  <c r="T86" i="17"/>
  <c r="K73" i="17"/>
  <c r="K83" i="17"/>
  <c r="T74" i="17"/>
  <c r="T78" i="17"/>
  <c r="T81" i="17"/>
  <c r="T83" i="17"/>
  <c r="T85" i="17"/>
  <c r="K86" i="17"/>
  <c r="K74" i="17"/>
  <c r="K84" i="17"/>
  <c r="K76" i="17"/>
  <c r="I53" i="17"/>
  <c r="I74" i="17" s="1"/>
  <c r="S77" i="18"/>
  <c r="R77" i="18"/>
  <c r="J74" i="18"/>
  <c r="I74" i="18"/>
  <c r="J76" i="18"/>
  <c r="I76" i="18"/>
  <c r="J73" i="18"/>
  <c r="I73" i="18"/>
  <c r="J82" i="18"/>
  <c r="J79" i="18"/>
  <c r="I79" i="18"/>
  <c r="S81" i="18"/>
  <c r="R81" i="18"/>
  <c r="J87" i="18"/>
  <c r="J81" i="18"/>
  <c r="J86" i="18"/>
  <c r="I86" i="18"/>
  <c r="S71" i="18"/>
  <c r="R87" i="18"/>
  <c r="S87" i="18"/>
  <c r="J72" i="18"/>
  <c r="I80" i="18"/>
  <c r="J80" i="18"/>
  <c r="I50" i="18"/>
  <c r="I56" i="18"/>
  <c r="R53" i="18"/>
  <c r="R63" i="18"/>
  <c r="I60" i="18"/>
  <c r="I81" i="18" s="1"/>
  <c r="I66" i="18"/>
  <c r="I87" i="18" s="1"/>
  <c r="R59" i="17"/>
  <c r="R80" i="17" s="1"/>
  <c r="R53" i="17"/>
  <c r="S74" i="17" s="1"/>
  <c r="R52" i="17"/>
  <c r="S73" i="17" s="1"/>
  <c r="R66" i="17"/>
  <c r="S87" i="17" s="1"/>
  <c r="I60" i="17"/>
  <c r="I81" i="17" s="1"/>
  <c r="I58" i="17"/>
  <c r="J79" i="17" s="1"/>
  <c r="I62" i="17"/>
  <c r="I83" i="17" s="1"/>
  <c r="I57" i="17"/>
  <c r="I78" i="17" s="1"/>
  <c r="I55" i="17"/>
  <c r="I76" i="17" s="1"/>
  <c r="J71" i="17"/>
  <c r="I65" i="17"/>
  <c r="I86" i="17" s="1"/>
  <c r="I64" i="17"/>
  <c r="I82" i="17"/>
  <c r="J82" i="17"/>
  <c r="J77" i="17"/>
  <c r="I77" i="17"/>
  <c r="I85" i="17"/>
  <c r="J85" i="17"/>
  <c r="J84" i="17"/>
  <c r="I84" i="17"/>
  <c r="J75" i="17"/>
  <c r="I75" i="17"/>
  <c r="J86" i="17"/>
  <c r="R64" i="17"/>
  <c r="R62" i="17"/>
  <c r="R61" i="17"/>
  <c r="R60" i="17"/>
  <c r="S72" i="17"/>
  <c r="J72" i="17"/>
  <c r="I59" i="17"/>
  <c r="I73" i="17"/>
  <c r="R65" i="17"/>
  <c r="I66" i="17"/>
  <c r="R63" i="17"/>
  <c r="R57" i="17"/>
  <c r="R56" i="17"/>
  <c r="R55" i="17"/>
  <c r="J74" i="17"/>
  <c r="R58" i="17"/>
  <c r="R54" i="17"/>
  <c r="S71" i="17"/>
  <c r="I79" i="17" l="1"/>
  <c r="J81" i="17"/>
  <c r="J76" i="17"/>
  <c r="J83" i="17"/>
  <c r="S80" i="17"/>
  <c r="R73" i="17"/>
  <c r="R74" i="17"/>
  <c r="R87" i="17"/>
  <c r="S84" i="18"/>
  <c r="R84" i="18"/>
  <c r="J71" i="18"/>
  <c r="I71" i="18"/>
  <c r="J77" i="18"/>
  <c r="I77" i="18"/>
  <c r="R74" i="18"/>
  <c r="S74" i="18"/>
  <c r="J78" i="17"/>
  <c r="S86" i="17"/>
  <c r="R86" i="17"/>
  <c r="J87" i="17"/>
  <c r="I87" i="17"/>
  <c r="I80" i="17"/>
  <c r="J80" i="17"/>
  <c r="R81" i="17"/>
  <c r="S81" i="17"/>
  <c r="S82" i="17"/>
  <c r="R82" i="17"/>
  <c r="S83" i="17"/>
  <c r="R83" i="17"/>
  <c r="S85" i="17"/>
  <c r="R85" i="17"/>
  <c r="R77" i="17"/>
  <c r="S77" i="17"/>
  <c r="S79" i="17"/>
  <c r="R79" i="17"/>
  <c r="S78" i="17"/>
  <c r="R78" i="17"/>
  <c r="R75" i="17"/>
  <c r="S75" i="17"/>
  <c r="S76" i="17"/>
  <c r="R76" i="17"/>
  <c r="S84" i="17"/>
  <c r="R8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Bistline, John</author>
  </authors>
  <commentList>
    <comment ref="E2" authorId="0" shapeId="0" xr:uid="{9A6DC1BE-19D6-44D6-AA8A-3872277BD49B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  <comment ref="E49" authorId="0" shapeId="0" xr:uid="{DD4D62D6-DFDC-4922-B8C4-DE3F0852CB2E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Bistline, John</author>
  </authors>
  <commentList>
    <comment ref="E2" authorId="0" shapeId="0" xr:uid="{94BBF9C0-8050-4ACA-AD94-D1CBE4DCA453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  <comment ref="E49" authorId="0" shapeId="0" xr:uid="{DDF6A465-78A0-4811-9CC9-E8653FF095F4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</commentList>
</comments>
</file>

<file path=xl/sharedStrings.xml><?xml version="1.0" encoding="utf-8"?>
<sst xmlns="http://schemas.openxmlformats.org/spreadsheetml/2006/main" count="424" uniqueCount="43">
  <si>
    <t>Nuclear Existing</t>
  </si>
  <si>
    <t>Nuclear New</t>
  </si>
  <si>
    <t>Hydro</t>
  </si>
  <si>
    <t>Bio/Other</t>
  </si>
  <si>
    <t>Bio CCS</t>
  </si>
  <si>
    <t>Coal</t>
  </si>
  <si>
    <t>Coal CCS</t>
  </si>
  <si>
    <t>NGCC</t>
  </si>
  <si>
    <t>NGCC CCS</t>
  </si>
  <si>
    <t>NGGT</t>
  </si>
  <si>
    <t>Hydrogen Blue</t>
  </si>
  <si>
    <t>Wind</t>
  </si>
  <si>
    <t>Solar Utility</t>
  </si>
  <si>
    <t>Solar Distributed</t>
  </si>
  <si>
    <t>Hydrogen Green</t>
  </si>
  <si>
    <t>Storage</t>
  </si>
  <si>
    <t>Nuclear</t>
  </si>
  <si>
    <t>Other</t>
  </si>
  <si>
    <t>NEMS-RHG</t>
  </si>
  <si>
    <t>Gas Capacity Share (%)</t>
  </si>
  <si>
    <t>MIN</t>
  </si>
  <si>
    <t>MAX</t>
  </si>
  <si>
    <t>EPS</t>
  </si>
  <si>
    <t>E4ST</t>
  </si>
  <si>
    <t>GCAM</t>
  </si>
  <si>
    <t>Haiku</t>
  </si>
  <si>
    <t>IPM-E</t>
  </si>
  <si>
    <t>IPM-N</t>
  </si>
  <si>
    <t>MARKAL</t>
  </si>
  <si>
    <t>ReEDS</t>
  </si>
  <si>
    <t>REGEN</t>
  </si>
  <si>
    <t>RIO</t>
  </si>
  <si>
    <t>Wind+Solar (times current)</t>
  </si>
  <si>
    <t>Total Capacity (times current)</t>
  </si>
  <si>
    <t>min</t>
  </si>
  <si>
    <t>mean</t>
  </si>
  <si>
    <t>Net additions/subtractions</t>
  </si>
  <si>
    <t>"Ref" refers to the reference scenarios and "IRA" refers to the scnearios in which the IRA is in effect.</t>
  </si>
  <si>
    <t xml:space="preserve">The "Cap IRA" and "Cap Ref" tabs refer to the capacity in GW for each technology for the years 2021, 2025, 2030 and 2035  </t>
  </si>
  <si>
    <t>Bistline, J., Blanford, G., Brown, M., Burtraw, D., Domeshek, M., Farbes, J., Fawcett, A., Hamilton, A., Jenkins, J., Jones, R., King, B., Kolus, H., Larsen, J., Levin, A., Mahajan, M., Marcy, C., Mayfield, E., McFarland, J., McJeon, H., Orvis, R., … Zhao, A. (2023). Emissions and energy impacts of the Inflation Reduction Act. Science (New York, N.Y.), 380(6652), 1324–1327. https://doi.org/10.1126/science.adg3781</t>
  </si>
  <si>
    <t>Data Source:</t>
  </si>
  <si>
    <t>Net additions/subtractions FIXED</t>
  </si>
  <si>
    <t>Capacities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</si>
</sst>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1" applyNumberFormat="1" applyFont="1" applyFill="1"/>
    <xf numFmtId="164" fontId="0" fillId="0" borderId="0" xfId="0" applyNumberFormat="1"/>
    <xf numFmtId="164" fontId="0" fillId="2" borderId="0" xfId="1" applyNumberFormat="1" applyFont="1" applyFill="1"/>
    <xf numFmtId="0" fontId="0" fillId="0" borderId="0" xfId="1" applyNumberFormat="1" applyFont="1" applyFill="1"/>
    <xf numFmtId="2" fontId="0" fillId="0" borderId="0" xfId="1" applyNumberFormat="1" applyFont="1"/>
    <xf numFmtId="2" fontId="0" fillId="2" borderId="0" xfId="1" applyNumberFormat="1" applyFont="1" applyFill="1"/>
    <xf numFmtId="2" fontId="0" fillId="0" borderId="0" xfId="0" applyNumberFormat="1"/>
    <xf numFmtId="2" fontId="0" fillId="0" borderId="0" xfId="1" applyNumberFormat="1" applyFont="1" applyFill="1"/>
    <xf numFmtId="2" fontId="0" fillId="2" borderId="0" xfId="0" applyNumberFormat="1" applyFill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</cellXfs>
  <cellStyles count="3">
    <cellStyle name="Normal" xfId="0" builtinId="0"/>
    <cellStyle name="Normal 2" xfId="2" xr:uid="{12009EE6-342E-438F-81AC-8713D88C2FEB}"/>
    <cellStyle name="Percent" xfId="1" builtinId="5"/>
  </cellStyles>
  <dxfs count="0"/>
  <tableStyles count="0" defaultTableStyle="TableStyleMedium2" defaultPivotStyle="PivotStyleLight16"/>
  <colors>
    <mruColors>
      <color rgb="FF98B2D1"/>
      <color rgb="FFFEAE51"/>
      <color rgb="FFA440DC"/>
      <color rgb="FF77933C"/>
      <color rgb="FF7F7F7F"/>
      <color rgb="FF000099"/>
      <color rgb="FF264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EFA2-FD43-4AC8-A089-CB8C76500F1C}">
  <dimension ref="D1:AZ87"/>
  <sheetViews>
    <sheetView tabSelected="1" zoomScale="70" zoomScaleNormal="70" workbookViewId="0">
      <selection activeCell="S16" sqref="S16"/>
    </sheetView>
  </sheetViews>
  <sheetFormatPr defaultRowHeight="15" x14ac:dyDescent="0.25"/>
  <cols>
    <col min="4" max="4" width="31.7109375" customWidth="1"/>
    <col min="5" max="9" width="8.85546875" bestFit="1" customWidth="1"/>
    <col min="10" max="11" width="14.28515625" bestFit="1" customWidth="1"/>
    <col min="12" max="14" width="8.85546875" bestFit="1" customWidth="1"/>
    <col min="15" max="16" width="9.5703125" bestFit="1" customWidth="1"/>
    <col min="17" max="17" width="9.7109375" bestFit="1" customWidth="1"/>
    <col min="18" max="23" width="9" bestFit="1" customWidth="1"/>
    <col min="24" max="26" width="9.7109375" bestFit="1" customWidth="1"/>
    <col min="27" max="28" width="9" bestFit="1" customWidth="1"/>
    <col min="29" max="32" width="8.85546875" bestFit="1" customWidth="1"/>
    <col min="33" max="33" width="12.28515625" bestFit="1" customWidth="1"/>
    <col min="34" max="35" width="12.7109375" bestFit="1" customWidth="1"/>
    <col min="36" max="41" width="8.85546875" bestFit="1" customWidth="1"/>
    <col min="42" max="43" width="9.85546875" bestFit="1" customWidth="1"/>
    <col min="44" max="45" width="8.85546875" bestFit="1" customWidth="1"/>
    <col min="49" max="52" width="8.85546875" bestFit="1" customWidth="1"/>
  </cols>
  <sheetData>
    <row r="1" spans="4:41" x14ac:dyDescent="0.25">
      <c r="E1">
        <v>2021</v>
      </c>
      <c r="F1" t="s">
        <v>22</v>
      </c>
      <c r="G1" t="s">
        <v>22</v>
      </c>
      <c r="H1" t="s">
        <v>22</v>
      </c>
      <c r="I1" t="s">
        <v>23</v>
      </c>
      <c r="J1" t="s">
        <v>23</v>
      </c>
      <c r="K1" t="s">
        <v>23</v>
      </c>
      <c r="L1" t="s">
        <v>24</v>
      </c>
      <c r="M1" t="s">
        <v>24</v>
      </c>
      <c r="N1" t="s">
        <v>24</v>
      </c>
      <c r="O1" t="s">
        <v>25</v>
      </c>
      <c r="P1" t="s">
        <v>25</v>
      </c>
      <c r="Q1" t="s">
        <v>25</v>
      </c>
      <c r="R1" t="s">
        <v>26</v>
      </c>
      <c r="S1" t="s">
        <v>26</v>
      </c>
      <c r="T1" t="s">
        <v>26</v>
      </c>
      <c r="U1" t="s">
        <v>27</v>
      </c>
      <c r="V1" t="s">
        <v>27</v>
      </c>
      <c r="W1" t="s">
        <v>27</v>
      </c>
      <c r="X1" t="s">
        <v>28</v>
      </c>
      <c r="Y1" t="s">
        <v>28</v>
      </c>
      <c r="Z1" t="s">
        <v>28</v>
      </c>
      <c r="AA1" t="s">
        <v>18</v>
      </c>
      <c r="AB1" t="s">
        <v>18</v>
      </c>
      <c r="AC1" t="s">
        <v>18</v>
      </c>
      <c r="AD1" t="s">
        <v>29</v>
      </c>
      <c r="AE1" t="s">
        <v>29</v>
      </c>
      <c r="AF1" t="s">
        <v>29</v>
      </c>
      <c r="AG1" t="s">
        <v>30</v>
      </c>
      <c r="AH1" t="s">
        <v>30</v>
      </c>
      <c r="AI1" t="s">
        <v>30</v>
      </c>
      <c r="AJ1" t="s">
        <v>31</v>
      </c>
      <c r="AK1" t="s">
        <v>31</v>
      </c>
      <c r="AL1" t="s">
        <v>31</v>
      </c>
      <c r="AN1" t="s">
        <v>34</v>
      </c>
      <c r="AO1" t="s">
        <v>35</v>
      </c>
    </row>
    <row r="2" spans="4:41" x14ac:dyDescent="0.25"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  <c r="AG2">
        <v>2025</v>
      </c>
      <c r="AH2">
        <v>2030</v>
      </c>
      <c r="AI2">
        <v>2035</v>
      </c>
      <c r="AJ2">
        <v>2025</v>
      </c>
      <c r="AK2">
        <v>2030</v>
      </c>
      <c r="AL2">
        <v>2035</v>
      </c>
    </row>
    <row r="3" spans="4:41" x14ac:dyDescent="0.25">
      <c r="D3" t="s">
        <v>0</v>
      </c>
      <c r="E3">
        <v>95.5</v>
      </c>
      <c r="F3">
        <v>95.119</v>
      </c>
      <c r="G3">
        <v>95.119</v>
      </c>
      <c r="H3">
        <v>1.119</v>
      </c>
      <c r="I3">
        <v>0</v>
      </c>
      <c r="J3">
        <v>79.974412053730873</v>
      </c>
      <c r="K3">
        <v>78.23838998963096</v>
      </c>
      <c r="L3">
        <v>95.556908573383495</v>
      </c>
      <c r="M3">
        <v>94.652437500792601</v>
      </c>
      <c r="N3">
        <v>97.368921895590304</v>
      </c>
      <c r="O3">
        <v>97.041600000000003</v>
      </c>
      <c r="P3">
        <v>90.744299999999996</v>
      </c>
      <c r="Q3">
        <v>71.951600000000013</v>
      </c>
      <c r="R3">
        <v>0</v>
      </c>
      <c r="S3">
        <v>91.861399999999989</v>
      </c>
      <c r="T3">
        <v>83.576499999999996</v>
      </c>
      <c r="U3">
        <v>92.046103965000086</v>
      </c>
      <c r="V3">
        <v>85.102004596000072</v>
      </c>
      <c r="W3">
        <v>9.3919999999999995</v>
      </c>
      <c r="X3">
        <v>96.92</v>
      </c>
      <c r="Y3">
        <v>95.83</v>
      </c>
      <c r="Z3">
        <v>95.83</v>
      </c>
      <c r="AA3">
        <v>96.018737999999999</v>
      </c>
      <c r="AB3">
        <v>95.133255000000005</v>
      </c>
      <c r="AC3">
        <v>23.025003000000002</v>
      </c>
      <c r="AD3">
        <v>96.946799999999996</v>
      </c>
      <c r="AE3">
        <v>94.706800000000001</v>
      </c>
      <c r="AF3">
        <v>93.936800000000005</v>
      </c>
      <c r="AG3">
        <v>92.729566999999989</v>
      </c>
      <c r="AH3">
        <v>92.729566999999989</v>
      </c>
      <c r="AI3">
        <v>92.729566999999989</v>
      </c>
      <c r="AJ3">
        <v>96</v>
      </c>
      <c r="AK3">
        <v>95</v>
      </c>
      <c r="AL3">
        <v>94</v>
      </c>
    </row>
    <row r="4" spans="4:41" x14ac:dyDescent="0.25">
      <c r="D4" t="s">
        <v>1</v>
      </c>
      <c r="E4">
        <v>0</v>
      </c>
      <c r="F4">
        <v>3</v>
      </c>
      <c r="G4">
        <v>4</v>
      </c>
      <c r="H4">
        <v>4</v>
      </c>
      <c r="I4">
        <v>0</v>
      </c>
      <c r="J4">
        <v>5.3342840909952184E-6</v>
      </c>
      <c r="K4">
        <v>1.123792695415523E-5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3.6349999956903796</v>
      </c>
      <c r="AH4">
        <v>3.6349999935104549</v>
      </c>
      <c r="AI4">
        <v>3.6349999930305739</v>
      </c>
      <c r="AJ4">
        <v>0</v>
      </c>
      <c r="AK4">
        <v>1</v>
      </c>
      <c r="AL4">
        <v>1</v>
      </c>
    </row>
    <row r="5" spans="4:41" x14ac:dyDescent="0.25">
      <c r="D5" t="s">
        <v>2</v>
      </c>
      <c r="E5">
        <v>80</v>
      </c>
      <c r="F5">
        <v>79.820999999999998</v>
      </c>
      <c r="G5">
        <v>79.188000000000002</v>
      </c>
      <c r="H5">
        <v>78.668000000000006</v>
      </c>
      <c r="I5">
        <v>0</v>
      </c>
      <c r="J5">
        <v>78.718909818732399</v>
      </c>
      <c r="K5">
        <v>78.718909818732399</v>
      </c>
      <c r="L5">
        <v>108.667740644867</v>
      </c>
      <c r="M5">
        <v>108.602361036774</v>
      </c>
      <c r="N5">
        <v>105.915404398901</v>
      </c>
      <c r="O5">
        <v>79.070858999999999</v>
      </c>
      <c r="P5">
        <v>79.074858999999989</v>
      </c>
      <c r="Q5">
        <v>79.074858999999989</v>
      </c>
      <c r="R5">
        <v>0</v>
      </c>
      <c r="S5">
        <v>80.613700000999984</v>
      </c>
      <c r="T5">
        <v>84.926199999999994</v>
      </c>
      <c r="U5">
        <v>103.58858022900002</v>
      </c>
      <c r="V5">
        <v>107.13618700000001</v>
      </c>
      <c r="W5">
        <v>107.13478700000002</v>
      </c>
      <c r="X5">
        <v>78.819999999999993</v>
      </c>
      <c r="Y5">
        <v>78.819999999999993</v>
      </c>
      <c r="Z5">
        <v>78.819999999999993</v>
      </c>
      <c r="AA5">
        <v>79.310485999999997</v>
      </c>
      <c r="AB5">
        <v>79.311927999999995</v>
      </c>
      <c r="AC5">
        <v>79.311927999999995</v>
      </c>
      <c r="AD5">
        <v>83.084401</v>
      </c>
      <c r="AE5">
        <v>84.443951900000002</v>
      </c>
      <c r="AF5">
        <v>85.030901900000003</v>
      </c>
      <c r="AG5">
        <v>80.639915977832516</v>
      </c>
      <c r="AH5">
        <v>80.639915977832516</v>
      </c>
      <c r="AI5">
        <v>80.639915977832516</v>
      </c>
      <c r="AJ5">
        <v>84</v>
      </c>
      <c r="AK5">
        <v>85</v>
      </c>
      <c r="AL5">
        <v>85</v>
      </c>
    </row>
    <row r="6" spans="4:41" x14ac:dyDescent="0.25">
      <c r="D6" t="s">
        <v>3</v>
      </c>
      <c r="E6">
        <v>47</v>
      </c>
      <c r="F6">
        <v>2.9000000000000001E-2</v>
      </c>
      <c r="G6">
        <v>1.0999999999999999E-2</v>
      </c>
      <c r="H6">
        <v>1.0999999999999999E-2</v>
      </c>
      <c r="I6">
        <v>0</v>
      </c>
      <c r="J6">
        <v>12.135100000000001</v>
      </c>
      <c r="K6">
        <v>12.135100000000001</v>
      </c>
      <c r="L6">
        <v>17.774096279350701</v>
      </c>
      <c r="M6">
        <v>17.745791634021</v>
      </c>
      <c r="N6">
        <v>16.432286200541299</v>
      </c>
      <c r="O6">
        <v>11.36218</v>
      </c>
      <c r="P6">
        <v>11.36218</v>
      </c>
      <c r="Q6">
        <v>11.36218</v>
      </c>
      <c r="R6">
        <v>0</v>
      </c>
      <c r="S6">
        <v>5.8723799980000004</v>
      </c>
      <c r="T6">
        <v>5.8723799980000004</v>
      </c>
      <c r="U6">
        <v>5.9591079999999979</v>
      </c>
      <c r="V6">
        <v>5.9511079999999978</v>
      </c>
      <c r="W6">
        <v>5.9522079999999988</v>
      </c>
      <c r="X6">
        <v>9.2899999999999991</v>
      </c>
      <c r="Y6">
        <v>9.2899999999999991</v>
      </c>
      <c r="Z6">
        <v>9.2899999999999991</v>
      </c>
      <c r="AA6">
        <v>9.1871989999999997</v>
      </c>
      <c r="AB6">
        <v>10.608810999999999</v>
      </c>
      <c r="AC6">
        <v>11.877029</v>
      </c>
      <c r="AD6">
        <v>6.3887</v>
      </c>
      <c r="AE6">
        <v>5.8575999999999997</v>
      </c>
      <c r="AF6">
        <v>5.0255000000000001</v>
      </c>
      <c r="AG6">
        <v>6.7365587675112302</v>
      </c>
      <c r="AH6">
        <v>6.8113554951356194</v>
      </c>
      <c r="AI6">
        <v>6.7977059031898603</v>
      </c>
      <c r="AJ6">
        <v>8.5</v>
      </c>
      <c r="AK6">
        <v>8</v>
      </c>
      <c r="AL6">
        <v>6</v>
      </c>
    </row>
    <row r="7" spans="4:41" x14ac:dyDescent="0.25">
      <c r="D7" t="s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1.1022691407691434E-2</v>
      </c>
      <c r="AH7">
        <v>0.81379897591603045</v>
      </c>
      <c r="AI7">
        <v>0.81379897746782381</v>
      </c>
      <c r="AJ7">
        <v>0</v>
      </c>
      <c r="AK7">
        <v>0</v>
      </c>
      <c r="AL7">
        <v>0</v>
      </c>
    </row>
    <row r="8" spans="4:41" x14ac:dyDescent="0.25">
      <c r="D8" t="s">
        <v>5</v>
      </c>
      <c r="E8">
        <v>209.6</v>
      </c>
      <c r="F8">
        <v>146.858</v>
      </c>
      <c r="G8">
        <v>58.49</v>
      </c>
      <c r="H8">
        <v>6.9420000000000002</v>
      </c>
      <c r="I8">
        <v>0</v>
      </c>
      <c r="J8">
        <v>1.8768837239076663</v>
      </c>
      <c r="K8">
        <v>0.89376744238991823</v>
      </c>
      <c r="L8">
        <v>149.92005041125901</v>
      </c>
      <c r="M8">
        <v>66.166117732983693</v>
      </c>
      <c r="N8">
        <v>1.30367748555027E-3</v>
      </c>
      <c r="O8">
        <v>163.47172252731383</v>
      </c>
      <c r="P8">
        <v>132.75480820666007</v>
      </c>
      <c r="Q8">
        <v>126.06069312803857</v>
      </c>
      <c r="R8">
        <v>0</v>
      </c>
      <c r="S8">
        <v>59.610259193595411</v>
      </c>
      <c r="T8">
        <v>33.325491722858153</v>
      </c>
      <c r="U8">
        <v>106.16136909072196</v>
      </c>
      <c r="V8">
        <v>63.274581430254585</v>
      </c>
      <c r="W8">
        <v>54.185100138254576</v>
      </c>
      <c r="X8">
        <v>133.22</v>
      </c>
      <c r="Y8">
        <v>95.699999999999989</v>
      </c>
      <c r="Z8">
        <v>58.220000000000027</v>
      </c>
      <c r="AA8">
        <v>130.748718</v>
      </c>
      <c r="AB8">
        <v>73.919303999999997</v>
      </c>
      <c r="AC8">
        <v>61.417503000000004</v>
      </c>
      <c r="AD8">
        <v>182.20574723138401</v>
      </c>
      <c r="AE8">
        <v>106.454828766989</v>
      </c>
      <c r="AF8">
        <v>99.263064563396696</v>
      </c>
      <c r="AG8">
        <v>149.5782349747206</v>
      </c>
      <c r="AH8">
        <v>79.959350863392757</v>
      </c>
      <c r="AI8">
        <v>27.116266740138077</v>
      </c>
      <c r="AJ8">
        <v>172</v>
      </c>
      <c r="AK8">
        <v>108</v>
      </c>
      <c r="AL8">
        <v>77</v>
      </c>
    </row>
    <row r="9" spans="4:41" x14ac:dyDescent="0.25">
      <c r="D9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69.330540833323539</v>
      </c>
      <c r="K9">
        <v>69.814891989674734</v>
      </c>
      <c r="L9">
        <v>0</v>
      </c>
      <c r="M9">
        <v>0</v>
      </c>
      <c r="N9">
        <v>0</v>
      </c>
      <c r="O9">
        <v>0</v>
      </c>
      <c r="P9">
        <v>0.77822429966549744</v>
      </c>
      <c r="Q9">
        <v>0.90447647643388973</v>
      </c>
      <c r="R9">
        <v>0</v>
      </c>
      <c r="S9">
        <v>9.3378814360000018</v>
      </c>
      <c r="T9">
        <v>10.689247484999999</v>
      </c>
      <c r="U9">
        <v>6.0000000000000009</v>
      </c>
      <c r="V9">
        <v>19.667422886000001</v>
      </c>
      <c r="W9">
        <v>19.667422886000001</v>
      </c>
      <c r="X9">
        <v>0</v>
      </c>
      <c r="Y9">
        <v>16.18</v>
      </c>
      <c r="Z9">
        <v>144.29999999999998</v>
      </c>
      <c r="AA9">
        <v>0</v>
      </c>
      <c r="AB9">
        <v>0</v>
      </c>
      <c r="AC9">
        <v>0</v>
      </c>
      <c r="AD9">
        <v>0</v>
      </c>
      <c r="AE9">
        <v>38.0686607927057</v>
      </c>
      <c r="AF9">
        <v>40.992740811095601</v>
      </c>
      <c r="AG9">
        <v>8.2222263479238826</v>
      </c>
      <c r="AH9">
        <v>28.325876077096609</v>
      </c>
      <c r="AI9">
        <v>28.325876482524063</v>
      </c>
      <c r="AJ9">
        <v>0</v>
      </c>
      <c r="AK9">
        <v>0</v>
      </c>
      <c r="AL9">
        <v>0</v>
      </c>
    </row>
    <row r="10" spans="4:41" x14ac:dyDescent="0.25">
      <c r="D10" t="s">
        <v>7</v>
      </c>
      <c r="E10">
        <v>280.10000000000002</v>
      </c>
      <c r="F10">
        <v>271.90600000000001</v>
      </c>
      <c r="G10">
        <v>201.39400000000001</v>
      </c>
      <c r="H10">
        <v>124.486</v>
      </c>
      <c r="I10">
        <v>0</v>
      </c>
      <c r="J10">
        <v>315.78330663452283</v>
      </c>
      <c r="K10">
        <v>302.87506711005273</v>
      </c>
      <c r="L10">
        <v>367.95014212663438</v>
      </c>
      <c r="M10">
        <v>322.59064142624499</v>
      </c>
      <c r="N10">
        <v>308.27249352908365</v>
      </c>
      <c r="O10">
        <v>369.04217798616196</v>
      </c>
      <c r="P10">
        <v>361.41492661508414</v>
      </c>
      <c r="Q10">
        <v>354.27761954048071</v>
      </c>
      <c r="R10">
        <v>0</v>
      </c>
      <c r="S10">
        <v>298.87922240572402</v>
      </c>
      <c r="T10">
        <v>295.202638541721</v>
      </c>
      <c r="U10">
        <v>302.36037613199971</v>
      </c>
      <c r="V10">
        <v>308.78475143899971</v>
      </c>
      <c r="W10">
        <v>313.0576075029997</v>
      </c>
      <c r="X10">
        <v>444.54999999999995</v>
      </c>
      <c r="Y10">
        <v>391.27</v>
      </c>
      <c r="Z10">
        <v>325.51</v>
      </c>
      <c r="AA10">
        <v>306.47386900000004</v>
      </c>
      <c r="AB10">
        <v>335.58097900000001</v>
      </c>
      <c r="AC10">
        <v>356.23845599999999</v>
      </c>
      <c r="AD10">
        <v>290.28346034423402</v>
      </c>
      <c r="AE10">
        <v>288.76896170596501</v>
      </c>
      <c r="AF10">
        <v>286.56359590299297</v>
      </c>
      <c r="AG10">
        <v>275.15462874822202</v>
      </c>
      <c r="AH10">
        <v>282.07284584912156</v>
      </c>
      <c r="AI10">
        <v>272.52700874670546</v>
      </c>
      <c r="AJ10">
        <v>312.5</v>
      </c>
      <c r="AK10">
        <v>335</v>
      </c>
      <c r="AL10">
        <v>316</v>
      </c>
    </row>
    <row r="11" spans="4:41" x14ac:dyDescent="0.25">
      <c r="D11" t="s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3.3276400458377725E-4</v>
      </c>
      <c r="K11">
        <v>6.5485535100970923E-4</v>
      </c>
      <c r="L11">
        <v>32.732241156614698</v>
      </c>
      <c r="M11">
        <v>64.088095602055603</v>
      </c>
      <c r="N11">
        <v>65.150253916159301</v>
      </c>
      <c r="O11">
        <v>0</v>
      </c>
      <c r="P11">
        <v>0</v>
      </c>
      <c r="Q11">
        <v>0</v>
      </c>
      <c r="R11">
        <v>0</v>
      </c>
      <c r="S11">
        <v>6.6617536369999995</v>
      </c>
      <c r="T11">
        <v>10.374812432000001</v>
      </c>
      <c r="U11">
        <v>0</v>
      </c>
      <c r="V11">
        <v>0</v>
      </c>
      <c r="W11">
        <v>0</v>
      </c>
      <c r="X11">
        <v>0</v>
      </c>
      <c r="Y11">
        <v>9.93</v>
      </c>
      <c r="Z11">
        <v>9.93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8.8577820419857539E-2</v>
      </c>
      <c r="AH11">
        <v>8.858048280376192E-2</v>
      </c>
      <c r="AI11">
        <v>8.858086308394314E-2</v>
      </c>
      <c r="AJ11">
        <v>0.5</v>
      </c>
      <c r="AK11">
        <v>1</v>
      </c>
      <c r="AL11">
        <v>1</v>
      </c>
    </row>
    <row r="12" spans="4:41" x14ac:dyDescent="0.25">
      <c r="D12" t="s">
        <v>9</v>
      </c>
      <c r="E12">
        <v>212</v>
      </c>
      <c r="F12">
        <v>181.29900000000001</v>
      </c>
      <c r="G12">
        <v>219.69900000000001</v>
      </c>
      <c r="H12">
        <v>353.19900000000001</v>
      </c>
      <c r="I12">
        <v>0</v>
      </c>
      <c r="J12">
        <v>107.78855874879177</v>
      </c>
      <c r="K12">
        <v>106.45152114197091</v>
      </c>
      <c r="L12">
        <v>177.1611795424536</v>
      </c>
      <c r="M12">
        <v>155.32141994596981</v>
      </c>
      <c r="N12">
        <v>148.4274968843736</v>
      </c>
      <c r="O12">
        <v>134.67854862892816</v>
      </c>
      <c r="P12">
        <v>135.97974862892818</v>
      </c>
      <c r="Q12">
        <v>136.74964862892818</v>
      </c>
      <c r="R12">
        <v>0</v>
      </c>
      <c r="S12">
        <v>215.91716833186331</v>
      </c>
      <c r="T12">
        <v>223.55004344086331</v>
      </c>
      <c r="U12">
        <v>208.771187392</v>
      </c>
      <c r="V12">
        <v>203.63147116200003</v>
      </c>
      <c r="W12">
        <v>206.50404306000001</v>
      </c>
      <c r="X12">
        <v>0</v>
      </c>
      <c r="Y12">
        <v>0</v>
      </c>
      <c r="Z12">
        <v>0</v>
      </c>
      <c r="AA12">
        <v>251.187252</v>
      </c>
      <c r="AB12">
        <v>312.101541</v>
      </c>
      <c r="AC12">
        <v>367.14764799999995</v>
      </c>
      <c r="AD12">
        <v>119.139792540553</v>
      </c>
      <c r="AE12">
        <v>113.707901410125</v>
      </c>
      <c r="AF12">
        <v>116.45347825055801</v>
      </c>
      <c r="AG12">
        <v>192.72283308722137</v>
      </c>
      <c r="AH12">
        <v>187.88735429252657</v>
      </c>
      <c r="AI12">
        <v>176.95314942680204</v>
      </c>
      <c r="AJ12">
        <v>142.5</v>
      </c>
      <c r="AK12">
        <v>141</v>
      </c>
      <c r="AL12">
        <v>139</v>
      </c>
    </row>
    <row r="13" spans="4:41" x14ac:dyDescent="0.25">
      <c r="D13" t="s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4:41" x14ac:dyDescent="0.25">
      <c r="D14" t="s">
        <v>11</v>
      </c>
      <c r="E14">
        <v>165</v>
      </c>
      <c r="F14">
        <v>233.05799999999999</v>
      </c>
      <c r="G14">
        <v>459.33799999999997</v>
      </c>
      <c r="H14">
        <v>723.84799999999996</v>
      </c>
      <c r="I14">
        <v>0</v>
      </c>
      <c r="J14">
        <v>319.13051805399408</v>
      </c>
      <c r="K14">
        <v>380.14197183586475</v>
      </c>
      <c r="L14">
        <v>302.6232</v>
      </c>
      <c r="M14">
        <v>443.85430000000002</v>
      </c>
      <c r="N14">
        <v>491.5926</v>
      </c>
      <c r="O14">
        <v>296.60313801892738</v>
      </c>
      <c r="P14">
        <v>389.26996378079428</v>
      </c>
      <c r="Q14">
        <v>445.18413151419645</v>
      </c>
      <c r="R14">
        <v>0</v>
      </c>
      <c r="S14">
        <v>236.47023277900001</v>
      </c>
      <c r="T14">
        <v>398.72664886999996</v>
      </c>
      <c r="U14">
        <v>161.04809436099998</v>
      </c>
      <c r="V14">
        <v>245.89446299799991</v>
      </c>
      <c r="W14">
        <v>359.46846299900005</v>
      </c>
      <c r="X14">
        <v>174.84</v>
      </c>
      <c r="Y14">
        <v>174.84</v>
      </c>
      <c r="Z14">
        <v>174.84</v>
      </c>
      <c r="AA14">
        <v>178.72745399999999</v>
      </c>
      <c r="AB14">
        <v>393.49606899999998</v>
      </c>
      <c r="AC14">
        <v>468.06763100000001</v>
      </c>
      <c r="AD14">
        <v>208.545506485668</v>
      </c>
      <c r="AE14">
        <v>354.862614343693</v>
      </c>
      <c r="AF14">
        <v>441.77791913607899</v>
      </c>
      <c r="AG14">
        <v>165.67653345610333</v>
      </c>
      <c r="AH14">
        <v>184.73194521467417</v>
      </c>
      <c r="AI14">
        <v>340.42694529356226</v>
      </c>
      <c r="AJ14">
        <v>209.5</v>
      </c>
      <c r="AK14">
        <v>445</v>
      </c>
      <c r="AL14">
        <v>632</v>
      </c>
    </row>
    <row r="15" spans="4:41" x14ac:dyDescent="0.25">
      <c r="D15" t="s">
        <v>12</v>
      </c>
      <c r="E15">
        <v>62</v>
      </c>
      <c r="F15">
        <v>170.26900000000001</v>
      </c>
      <c r="G15">
        <v>420.30099999999999</v>
      </c>
      <c r="H15">
        <v>666.13299999999992</v>
      </c>
      <c r="I15">
        <v>0</v>
      </c>
      <c r="J15">
        <v>439.2736558929451</v>
      </c>
      <c r="K15">
        <v>519.68561403971364</v>
      </c>
      <c r="L15">
        <v>242.6588012562971</v>
      </c>
      <c r="M15">
        <v>481.15022968677914</v>
      </c>
      <c r="N15">
        <v>629.43209922773269</v>
      </c>
      <c r="O15">
        <v>251.90460851926784</v>
      </c>
      <c r="P15">
        <v>424.34293968035712</v>
      </c>
      <c r="Q15">
        <v>495.11122516299628</v>
      </c>
      <c r="R15">
        <v>0</v>
      </c>
      <c r="S15">
        <v>161.076569046</v>
      </c>
      <c r="T15">
        <v>263.01143260200001</v>
      </c>
      <c r="U15">
        <v>127.89095646258994</v>
      </c>
      <c r="V15">
        <v>162.91057792858993</v>
      </c>
      <c r="W15">
        <v>291.91057792659001</v>
      </c>
      <c r="X15">
        <v>166.97</v>
      </c>
      <c r="Y15">
        <v>179.4</v>
      </c>
      <c r="Z15">
        <v>191.85000000000002</v>
      </c>
      <c r="AA15">
        <v>160.08600700000002</v>
      </c>
      <c r="AB15">
        <v>388.99245600000006</v>
      </c>
      <c r="AC15">
        <v>717.03277500000002</v>
      </c>
      <c r="AD15">
        <v>145.84477967911701</v>
      </c>
      <c r="AE15">
        <v>371.36787728310401</v>
      </c>
      <c r="AF15">
        <v>474.20538405496399</v>
      </c>
      <c r="AG15">
        <v>136.92552040745565</v>
      </c>
      <c r="AH15">
        <v>144.50091592568674</v>
      </c>
      <c r="AI15">
        <v>259.05220896779764</v>
      </c>
      <c r="AJ15">
        <v>127</v>
      </c>
      <c r="AK15">
        <v>330</v>
      </c>
      <c r="AL15">
        <v>808</v>
      </c>
    </row>
    <row r="16" spans="4:41" x14ac:dyDescent="0.25">
      <c r="D16" t="s">
        <v>13</v>
      </c>
      <c r="E16">
        <v>33</v>
      </c>
      <c r="F16">
        <v>66.643299999999996</v>
      </c>
      <c r="G16">
        <v>98.101100000000002</v>
      </c>
      <c r="H16">
        <v>127.545</v>
      </c>
      <c r="I16">
        <v>0</v>
      </c>
      <c r="J16">
        <v>0</v>
      </c>
      <c r="K16">
        <v>0</v>
      </c>
      <c r="L16">
        <v>14.560098743702932</v>
      </c>
      <c r="M16">
        <v>26.374670313220875</v>
      </c>
      <c r="N16">
        <v>43.46830077226727</v>
      </c>
      <c r="O16">
        <v>0</v>
      </c>
      <c r="P16">
        <v>0</v>
      </c>
      <c r="Q16">
        <v>0</v>
      </c>
      <c r="R16">
        <v>0</v>
      </c>
      <c r="S16">
        <v>74.192512516903506</v>
      </c>
      <c r="T16">
        <v>94.156276876356799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62.022255000000001</v>
      </c>
      <c r="AB16">
        <v>114.033394</v>
      </c>
      <c r="AC16">
        <v>132.578461</v>
      </c>
      <c r="AD16">
        <v>47.258272727272697</v>
      </c>
      <c r="AE16">
        <v>96.330636363636302</v>
      </c>
      <c r="AF16">
        <v>130.97468181818101</v>
      </c>
      <c r="AG16">
        <v>64.613914515791791</v>
      </c>
      <c r="AH16">
        <v>98.360992806889485</v>
      </c>
      <c r="AI16">
        <v>123.24841439537354</v>
      </c>
      <c r="AJ16">
        <v>85.5</v>
      </c>
      <c r="AK16">
        <v>130</v>
      </c>
      <c r="AL16">
        <v>167</v>
      </c>
    </row>
    <row r="17" spans="4:43" x14ac:dyDescent="0.25">
      <c r="D17" t="s">
        <v>14</v>
      </c>
      <c r="E17">
        <v>0</v>
      </c>
      <c r="F17">
        <v>0</v>
      </c>
      <c r="G17">
        <v>0</v>
      </c>
      <c r="H17">
        <v>0</v>
      </c>
      <c r="I17">
        <v>0</v>
      </c>
      <c r="J17">
        <v>2.8877554667964938</v>
      </c>
      <c r="K17">
        <v>2.9283640105781763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9.8948978021159285E-7</v>
      </c>
      <c r="AH17">
        <v>2.2837242967497038E-2</v>
      </c>
      <c r="AI17">
        <v>2.2837619867006238E-2</v>
      </c>
      <c r="AJ17">
        <v>0</v>
      </c>
      <c r="AK17">
        <v>0</v>
      </c>
      <c r="AL17">
        <v>0</v>
      </c>
    </row>
    <row r="18" spans="4:43" x14ac:dyDescent="0.25">
      <c r="D18" t="s">
        <v>15</v>
      </c>
      <c r="E18">
        <v>27.8</v>
      </c>
      <c r="F18">
        <v>14.3017</v>
      </c>
      <c r="G18">
        <v>61.622699999999995</v>
      </c>
      <c r="H18">
        <v>124.08199999999999</v>
      </c>
      <c r="I18">
        <v>0</v>
      </c>
      <c r="J18">
        <v>108.8904512642908</v>
      </c>
      <c r="K18">
        <v>139.73264616616899</v>
      </c>
      <c r="L18">
        <v>4.2671734802054289</v>
      </c>
      <c r="M18">
        <v>13.887647827398169</v>
      </c>
      <c r="N18">
        <v>16.652155259430732</v>
      </c>
      <c r="O18">
        <v>38.049981622604378</v>
      </c>
      <c r="P18">
        <v>47.415119413905096</v>
      </c>
      <c r="Q18">
        <v>55.744965101572731</v>
      </c>
      <c r="R18">
        <v>0</v>
      </c>
      <c r="S18">
        <v>91.051013380000001</v>
      </c>
      <c r="T18">
        <v>121.21108059099998</v>
      </c>
      <c r="U18">
        <v>26.567156899000004</v>
      </c>
      <c r="V18">
        <v>45.256795030999996</v>
      </c>
      <c r="W18">
        <v>109.75679503099998</v>
      </c>
      <c r="X18">
        <v>32.840000000000003</v>
      </c>
      <c r="Y18">
        <v>33.96</v>
      </c>
      <c r="Z18">
        <v>35.409999999999997</v>
      </c>
      <c r="AA18">
        <v>44.394252999999999</v>
      </c>
      <c r="AB18">
        <v>82.555171999999999</v>
      </c>
      <c r="AC18">
        <v>116.11541800000001</v>
      </c>
      <c r="AD18">
        <v>36.779025673428798</v>
      </c>
      <c r="AE18">
        <v>112.039262627448</v>
      </c>
      <c r="AF18">
        <v>183.04485167619401</v>
      </c>
      <c r="AG18">
        <v>50.394700359051569</v>
      </c>
      <c r="AH18">
        <v>72.403019993497537</v>
      </c>
      <c r="AI18">
        <v>154.77529108342549</v>
      </c>
      <c r="AJ18">
        <v>32</v>
      </c>
      <c r="AK18">
        <v>91</v>
      </c>
      <c r="AL18">
        <v>280</v>
      </c>
    </row>
    <row r="19" spans="4:43" x14ac:dyDescent="0.25">
      <c r="D19" t="s">
        <v>17</v>
      </c>
      <c r="E19">
        <v>0</v>
      </c>
      <c r="F19">
        <v>26.515999999999998</v>
      </c>
      <c r="G19">
        <v>26.605</v>
      </c>
      <c r="H19">
        <v>26.838999999999999</v>
      </c>
      <c r="I19">
        <v>0</v>
      </c>
      <c r="J19">
        <v>45.703075313994425</v>
      </c>
      <c r="K19">
        <v>40.455460586118747</v>
      </c>
      <c r="L19">
        <v>6.9255594521028101</v>
      </c>
      <c r="M19">
        <v>8.5907362174843893</v>
      </c>
      <c r="N19">
        <v>7.1338227260348699</v>
      </c>
      <c r="O19">
        <v>30.017980000000001</v>
      </c>
      <c r="P19">
        <v>29.403180000000003</v>
      </c>
      <c r="Q19">
        <v>29.165369999999999</v>
      </c>
      <c r="R19">
        <v>0</v>
      </c>
      <c r="S19">
        <v>6.9493</v>
      </c>
      <c r="T19">
        <v>6.9493</v>
      </c>
      <c r="U19">
        <v>0</v>
      </c>
      <c r="V19">
        <v>0</v>
      </c>
      <c r="W19">
        <v>0</v>
      </c>
      <c r="X19">
        <v>3.89</v>
      </c>
      <c r="Y19">
        <v>3.89</v>
      </c>
      <c r="Z19">
        <v>3.89</v>
      </c>
      <c r="AA19">
        <v>0.26047300000000001</v>
      </c>
      <c r="AB19">
        <v>0.26047300000000001</v>
      </c>
      <c r="AC19">
        <v>0.42002800000000001</v>
      </c>
      <c r="AD19">
        <v>70.056819956654493</v>
      </c>
      <c r="AE19">
        <v>61.287598221755204</v>
      </c>
      <c r="AF19">
        <v>55.268685777703702</v>
      </c>
      <c r="AG19">
        <v>0</v>
      </c>
      <c r="AH19">
        <v>0</v>
      </c>
      <c r="AI19">
        <v>0</v>
      </c>
      <c r="AJ19">
        <v>57</v>
      </c>
      <c r="AK19">
        <v>18</v>
      </c>
      <c r="AL19">
        <v>9</v>
      </c>
      <c r="AN19" s="6"/>
      <c r="AO19" s="3"/>
      <c r="AP19" s="3"/>
    </row>
    <row r="20" spans="4:43" x14ac:dyDescent="0.25">
      <c r="AN20" s="6"/>
      <c r="AO20" s="3"/>
      <c r="AP20" s="3"/>
    </row>
    <row r="21" spans="4:43" x14ac:dyDescent="0.25">
      <c r="D21" t="s">
        <v>19</v>
      </c>
      <c r="E21" s="1">
        <v>0.40602310231023103</v>
      </c>
      <c r="F21" s="1">
        <v>0.35164336369702526</v>
      </c>
      <c r="G21" s="5">
        <v>0.24427206989302203</v>
      </c>
      <c r="H21" s="1">
        <v>0.21355044007882437</v>
      </c>
      <c r="I21" s="1" t="e">
        <v>#DIV/0!</v>
      </c>
      <c r="J21" s="5">
        <v>0.26783050108408946</v>
      </c>
      <c r="K21" s="1">
        <v>0.23632225197056714</v>
      </c>
      <c r="L21" s="1">
        <v>0.37996096125898071</v>
      </c>
      <c r="M21" s="5">
        <v>0.30060610509070212</v>
      </c>
      <c r="N21" s="1">
        <v>0.27041014488773696</v>
      </c>
      <c r="O21" s="1">
        <v>0.34237770127458961</v>
      </c>
      <c r="P21" s="5">
        <v>0.29214855587317412</v>
      </c>
      <c r="Q21" s="1">
        <v>0.27194886267527035</v>
      </c>
      <c r="R21" s="1" t="e">
        <v>#DIV/0!</v>
      </c>
      <c r="S21" s="5">
        <v>0.38958589351937867</v>
      </c>
      <c r="T21" s="1">
        <v>0.32430531865535939</v>
      </c>
      <c r="U21" s="1">
        <v>0.44820653385622905</v>
      </c>
      <c r="V21" s="5">
        <v>0.4107184812930374</v>
      </c>
      <c r="W21" s="1">
        <v>0.35176130527203675</v>
      </c>
      <c r="X21" s="1">
        <v>0.38949830900520438</v>
      </c>
      <c r="Y21" s="5">
        <v>0.36837417708036835</v>
      </c>
      <c r="Z21" s="1">
        <v>0.29740488877461446</v>
      </c>
      <c r="AA21" s="1">
        <v>0.42297789409682723</v>
      </c>
      <c r="AB21" s="5">
        <v>0.34341717536313182</v>
      </c>
      <c r="AC21" s="1">
        <v>0.31003609636947016</v>
      </c>
      <c r="AD21" s="1">
        <v>0.31823758552574133</v>
      </c>
      <c r="AE21" s="5">
        <v>0.23292877673175019</v>
      </c>
      <c r="AF21" s="1">
        <v>0.20025318949287349</v>
      </c>
      <c r="AG21" s="1">
        <v>0.38135024922857119</v>
      </c>
      <c r="AH21" s="5">
        <v>0.37217337688601154</v>
      </c>
      <c r="AI21" s="1">
        <v>0.28686979708819443</v>
      </c>
      <c r="AJ21" s="1">
        <v>0.34325546345139413</v>
      </c>
      <c r="AK21" s="5">
        <v>0.26677852348993286</v>
      </c>
      <c r="AL21" s="1">
        <v>0.17437858508604206</v>
      </c>
      <c r="AN21" t="s">
        <v>20</v>
      </c>
      <c r="AO21" t="s">
        <v>21</v>
      </c>
      <c r="AP21" s="4"/>
      <c r="AQ21" s="4"/>
    </row>
    <row r="22" spans="4:43" x14ac:dyDescent="0.25"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"/>
      <c r="AH22" s="1"/>
      <c r="AI22" s="1"/>
      <c r="AJ22" s="1"/>
      <c r="AK22" s="1"/>
      <c r="AL22" s="1"/>
      <c r="AM22">
        <v>2030</v>
      </c>
      <c r="AN22" s="11">
        <v>79.97441738801497</v>
      </c>
      <c r="AO22" s="11">
        <v>99.119</v>
      </c>
      <c r="AP22" s="4"/>
      <c r="AQ22" s="4"/>
    </row>
    <row r="23" spans="4:43" x14ac:dyDescent="0.25">
      <c r="D23" t="s">
        <v>16</v>
      </c>
      <c r="E23" s="7">
        <v>95.5</v>
      </c>
      <c r="F23" s="7">
        <v>98.119</v>
      </c>
      <c r="G23" s="8">
        <v>99.119</v>
      </c>
      <c r="H23" s="7">
        <v>5.1189999999999998</v>
      </c>
      <c r="I23" s="7">
        <v>0</v>
      </c>
      <c r="J23" s="8">
        <v>79.97441738801497</v>
      </c>
      <c r="K23" s="7">
        <v>78.238401227557915</v>
      </c>
      <c r="L23" s="7">
        <v>95.556908573383495</v>
      </c>
      <c r="M23" s="8">
        <v>94.652437500792601</v>
      </c>
      <c r="N23" s="7">
        <v>97.368921895590304</v>
      </c>
      <c r="O23" s="7">
        <v>97.041600000000003</v>
      </c>
      <c r="P23" s="8">
        <v>90.744299999999996</v>
      </c>
      <c r="Q23" s="7">
        <v>71.951600000000013</v>
      </c>
      <c r="R23" s="7">
        <v>0</v>
      </c>
      <c r="S23" s="8">
        <v>91.861399999999989</v>
      </c>
      <c r="T23" s="7">
        <v>83.576499999999996</v>
      </c>
      <c r="U23" s="7">
        <v>92.046103965000086</v>
      </c>
      <c r="V23" s="8">
        <v>85.102004596000072</v>
      </c>
      <c r="W23" s="7">
        <v>9.3919999999999995</v>
      </c>
      <c r="X23" s="7">
        <v>96.92</v>
      </c>
      <c r="Y23" s="8">
        <v>95.83</v>
      </c>
      <c r="Z23" s="7">
        <v>95.83</v>
      </c>
      <c r="AA23" s="7">
        <v>96.018737999999999</v>
      </c>
      <c r="AB23" s="8">
        <v>95.133255000000005</v>
      </c>
      <c r="AC23" s="7">
        <v>23.025003000000002</v>
      </c>
      <c r="AD23" s="7">
        <v>96.946799999999996</v>
      </c>
      <c r="AE23" s="8">
        <v>94.706800000000001</v>
      </c>
      <c r="AF23" s="7">
        <v>93.936800000000005</v>
      </c>
      <c r="AG23" s="7">
        <v>96.364566995690367</v>
      </c>
      <c r="AH23" s="8">
        <v>96.364566993510437</v>
      </c>
      <c r="AI23" s="7">
        <v>96.364566993030564</v>
      </c>
      <c r="AJ23" s="7">
        <v>96</v>
      </c>
      <c r="AK23" s="8">
        <v>96</v>
      </c>
      <c r="AL23" s="7">
        <v>95</v>
      </c>
      <c r="AM23">
        <v>2035</v>
      </c>
      <c r="AN23" s="11">
        <v>5.1189999999999998</v>
      </c>
      <c r="AO23" s="11">
        <v>97.368921895590304</v>
      </c>
      <c r="AP23" s="4"/>
      <c r="AQ23" s="4"/>
    </row>
    <row r="24" spans="4:43" x14ac:dyDescent="0.25">
      <c r="D24" t="s">
        <v>32</v>
      </c>
      <c r="E24" s="3"/>
      <c r="F24" s="10">
        <v>1.8075780769230769</v>
      </c>
      <c r="G24" s="10">
        <v>3.7605388461538456</v>
      </c>
      <c r="H24" s="10">
        <v>5.8366384615384606</v>
      </c>
      <c r="I24" s="10">
        <v>0</v>
      </c>
      <c r="J24" s="10">
        <v>2.9169391305651509</v>
      </c>
      <c r="K24" s="10">
        <v>3.4608753302906861</v>
      </c>
      <c r="L24" s="10">
        <v>2.1532388461538465</v>
      </c>
      <c r="M24" s="10">
        <v>3.6591507692307697</v>
      </c>
      <c r="N24" s="10">
        <v>4.4788192307692309</v>
      </c>
      <c r="O24" s="10">
        <v>2.1096451789930586</v>
      </c>
      <c r="P24" s="10">
        <v>3.1292803979275052</v>
      </c>
      <c r="Q24" s="10">
        <v>3.6165206026045875</v>
      </c>
      <c r="R24" s="10">
        <v>0</v>
      </c>
      <c r="S24" s="10">
        <v>1.8143819782380903</v>
      </c>
      <c r="T24" s="10">
        <v>2.9072859936475259</v>
      </c>
      <c r="U24" s="10">
        <v>1.1113040416291919</v>
      </c>
      <c r="V24" s="10">
        <v>1.5723270804868841</v>
      </c>
      <c r="W24" s="10">
        <v>2.5053040035599619</v>
      </c>
      <c r="X24" s="10">
        <v>1.3146538461538462</v>
      </c>
      <c r="Y24" s="10">
        <v>1.3624615384615384</v>
      </c>
      <c r="Z24" s="10">
        <v>1.4103461538461541</v>
      </c>
      <c r="AA24" s="10">
        <v>1.5416758307692309</v>
      </c>
      <c r="AB24" s="10">
        <v>3.448161226923077</v>
      </c>
      <c r="AC24" s="10">
        <v>5.0679956423076931</v>
      </c>
      <c r="AD24" s="10">
        <v>1.5448021495848374</v>
      </c>
      <c r="AE24" s="10">
        <v>3.1636966461170513</v>
      </c>
      <c r="AF24" s="10">
        <v>4.0267614808047085</v>
      </c>
      <c r="AG24" s="10">
        <v>1.4123691091513493</v>
      </c>
      <c r="AH24" s="10">
        <v>1.6445917459509631</v>
      </c>
      <c r="AI24" s="10">
        <v>2.7797214179105132</v>
      </c>
      <c r="AJ24" s="10">
        <v>1.6230769230769231</v>
      </c>
      <c r="AK24" s="10">
        <v>3.4807692307692308</v>
      </c>
      <c r="AL24" s="10">
        <v>6.180769230769231</v>
      </c>
      <c r="AM24">
        <v>2035</v>
      </c>
      <c r="AN24" s="11">
        <v>1.4103461538461541</v>
      </c>
      <c r="AO24" s="11">
        <v>6.180769230769231</v>
      </c>
      <c r="AP24" s="4"/>
      <c r="AQ24" s="4"/>
    </row>
    <row r="25" spans="4:43" x14ac:dyDescent="0.25">
      <c r="D25" t="s">
        <v>33</v>
      </c>
      <c r="E25" s="1"/>
      <c r="F25" s="7">
        <v>1.0633828382838284</v>
      </c>
      <c r="G25" s="7">
        <v>1.42233399339934</v>
      </c>
      <c r="H25" s="7">
        <v>1.8456039603960395</v>
      </c>
      <c r="I25" s="7">
        <v>0</v>
      </c>
      <c r="J25" s="7">
        <v>1.3048626286331013</v>
      </c>
      <c r="K25" s="7">
        <v>1.4291026156965132</v>
      </c>
      <c r="L25" s="7">
        <v>1.2547831614413127</v>
      </c>
      <c r="M25" s="7">
        <v>1.4876439347555481</v>
      </c>
      <c r="N25" s="7">
        <v>1.5922831175640266</v>
      </c>
      <c r="O25" s="7">
        <v>1.213896696619805</v>
      </c>
      <c r="P25" s="7">
        <v>1.4047361795589062</v>
      </c>
      <c r="Q25" s="7">
        <v>1.4897580598619198</v>
      </c>
      <c r="R25" s="7">
        <v>0</v>
      </c>
      <c r="S25" s="7">
        <v>1.1043674857467709</v>
      </c>
      <c r="T25" s="7">
        <v>1.346181561517986</v>
      </c>
      <c r="U25" s="7">
        <v>0.94091826116444865</v>
      </c>
      <c r="V25" s="7">
        <v>1.0293806621046568</v>
      </c>
      <c r="W25" s="7">
        <v>1.2186707958282543</v>
      </c>
      <c r="X25" s="7">
        <v>0.94169966996699661</v>
      </c>
      <c r="Y25" s="7">
        <v>0.89860561056105626</v>
      </c>
      <c r="Z25" s="7">
        <v>0.93060231023102336</v>
      </c>
      <c r="AA25" s="7">
        <v>1.0878025610561057</v>
      </c>
      <c r="AB25" s="7">
        <v>1.5561001501650167</v>
      </c>
      <c r="AC25" s="7">
        <v>1.9251088118811879</v>
      </c>
      <c r="AD25" s="7">
        <v>1.0614961267642837</v>
      </c>
      <c r="AE25" s="7">
        <v>1.4256573378015027</v>
      </c>
      <c r="AF25" s="7">
        <v>1.6605095741676277</v>
      </c>
      <c r="AG25" s="7">
        <v>1.012482867276272</v>
      </c>
      <c r="AH25" s="7">
        <v>1.0420654754051577</v>
      </c>
      <c r="AI25" s="7">
        <v>1.2930301711805285</v>
      </c>
      <c r="AJ25" s="7">
        <v>1.0948844884488449</v>
      </c>
      <c r="AK25" s="7">
        <v>1.4752475247524752</v>
      </c>
      <c r="AL25" s="7">
        <v>2.1575907590759078</v>
      </c>
      <c r="AM25">
        <v>2030</v>
      </c>
      <c r="AN25" s="11">
        <v>0.89860561056105626</v>
      </c>
      <c r="AO25" s="11">
        <v>1.5561001501650167</v>
      </c>
      <c r="AP25" s="4"/>
      <c r="AQ25" s="4"/>
    </row>
    <row r="27" spans="4:43" x14ac:dyDescent="0.25">
      <c r="D27" t="s">
        <v>36</v>
      </c>
    </row>
    <row r="28" spans="4:43" x14ac:dyDescent="0.25">
      <c r="F28" t="s">
        <v>22</v>
      </c>
      <c r="G28" t="s">
        <v>22</v>
      </c>
      <c r="H28" t="s">
        <v>22</v>
      </c>
      <c r="I28" t="s">
        <v>23</v>
      </c>
      <c r="J28" t="s">
        <v>23</v>
      </c>
      <c r="K28" t="s">
        <v>23</v>
      </c>
      <c r="L28" t="s">
        <v>24</v>
      </c>
      <c r="M28" t="s">
        <v>24</v>
      </c>
      <c r="N28" t="s">
        <v>24</v>
      </c>
      <c r="O28" t="s">
        <v>25</v>
      </c>
      <c r="P28" t="s">
        <v>25</v>
      </c>
      <c r="Q28" t="s">
        <v>25</v>
      </c>
      <c r="R28" t="s">
        <v>26</v>
      </c>
      <c r="S28" t="s">
        <v>26</v>
      </c>
      <c r="T28" t="s">
        <v>26</v>
      </c>
      <c r="U28" t="s">
        <v>27</v>
      </c>
      <c r="V28" t="s">
        <v>27</v>
      </c>
      <c r="W28" t="s">
        <v>27</v>
      </c>
      <c r="X28" t="s">
        <v>28</v>
      </c>
      <c r="Y28" t="s">
        <v>28</v>
      </c>
      <c r="Z28" t="s">
        <v>28</v>
      </c>
      <c r="AA28" t="s">
        <v>18</v>
      </c>
      <c r="AB28" t="s">
        <v>18</v>
      </c>
      <c r="AC28" t="s">
        <v>18</v>
      </c>
      <c r="AD28" t="s">
        <v>29</v>
      </c>
      <c r="AE28" t="s">
        <v>29</v>
      </c>
      <c r="AF28" t="s">
        <v>29</v>
      </c>
      <c r="AG28" t="s">
        <v>30</v>
      </c>
      <c r="AH28" t="s">
        <v>30</v>
      </c>
      <c r="AI28" t="s">
        <v>30</v>
      </c>
      <c r="AJ28" t="s">
        <v>31</v>
      </c>
      <c r="AK28" t="s">
        <v>31</v>
      </c>
      <c r="AL28" t="s">
        <v>31</v>
      </c>
    </row>
    <row r="29" spans="4:43" x14ac:dyDescent="0.25">
      <c r="F29">
        <v>2025</v>
      </c>
      <c r="G29">
        <v>2030</v>
      </c>
      <c r="H29">
        <v>2035</v>
      </c>
      <c r="I29">
        <v>2025</v>
      </c>
      <c r="J29">
        <v>2030</v>
      </c>
      <c r="K29">
        <v>2035</v>
      </c>
      <c r="L29">
        <v>2025</v>
      </c>
      <c r="M29">
        <v>2030</v>
      </c>
      <c r="N29">
        <v>2035</v>
      </c>
      <c r="O29">
        <v>2025</v>
      </c>
      <c r="P29">
        <v>2030</v>
      </c>
      <c r="Q29">
        <v>2035</v>
      </c>
      <c r="R29">
        <v>2025</v>
      </c>
      <c r="S29">
        <v>2030</v>
      </c>
      <c r="T29">
        <v>2035</v>
      </c>
      <c r="U29">
        <v>2025</v>
      </c>
      <c r="V29">
        <v>2030</v>
      </c>
      <c r="W29">
        <v>2035</v>
      </c>
      <c r="X29">
        <v>2025</v>
      </c>
      <c r="Y29">
        <v>2030</v>
      </c>
      <c r="Z29">
        <v>2035</v>
      </c>
      <c r="AA29">
        <v>2025</v>
      </c>
      <c r="AB29">
        <v>2030</v>
      </c>
      <c r="AC29">
        <v>2035</v>
      </c>
      <c r="AD29">
        <v>2025</v>
      </c>
      <c r="AE29">
        <v>2030</v>
      </c>
      <c r="AF29">
        <v>2035</v>
      </c>
      <c r="AG29">
        <v>2025</v>
      </c>
      <c r="AH29">
        <v>2030</v>
      </c>
      <c r="AI29">
        <v>2035</v>
      </c>
      <c r="AJ29">
        <v>2025</v>
      </c>
      <c r="AK29">
        <v>2030</v>
      </c>
      <c r="AL29">
        <v>2035</v>
      </c>
    </row>
    <row r="30" spans="4:43" x14ac:dyDescent="0.25">
      <c r="D30" t="s">
        <v>0</v>
      </c>
      <c r="F30">
        <f>F3-E3</f>
        <v>-0.38100000000000023</v>
      </c>
      <c r="G30">
        <f>G3-F3</f>
        <v>0</v>
      </c>
      <c r="H30">
        <f>H3-G3</f>
        <v>-94</v>
      </c>
      <c r="I30">
        <f>I3-E3</f>
        <v>-95.5</v>
      </c>
      <c r="J30">
        <f>J3-I3</f>
        <v>79.974412053730873</v>
      </c>
      <c r="K30">
        <f>K3-J3</f>
        <v>-1.7360220640999131</v>
      </c>
      <c r="L30">
        <f>L3-E3</f>
        <v>5.6908573383495309E-2</v>
      </c>
      <c r="M30">
        <f t="shared" ref="M30:N30" si="0">M3-L3</f>
        <v>-0.90447107259089421</v>
      </c>
      <c r="N30">
        <f t="shared" si="0"/>
        <v>2.7164843947977033</v>
      </c>
      <c r="O30">
        <f>O3-E3</f>
        <v>1.5416000000000025</v>
      </c>
      <c r="P30">
        <f t="shared" ref="P30:Q30" si="1">P3-O3</f>
        <v>-6.297300000000007</v>
      </c>
      <c r="Q30">
        <f t="shared" si="1"/>
        <v>-18.792699999999982</v>
      </c>
      <c r="R30">
        <f>R3-E3</f>
        <v>-95.5</v>
      </c>
      <c r="S30">
        <f>S3-R3</f>
        <v>91.861399999999989</v>
      </c>
      <c r="T30">
        <f>T3-S3</f>
        <v>-8.2848999999999933</v>
      </c>
      <c r="U30">
        <f>U3-E3</f>
        <v>-3.4538960349999144</v>
      </c>
      <c r="V30">
        <f>V3-U3</f>
        <v>-6.9440993690000141</v>
      </c>
      <c r="W30">
        <f>W3-V3</f>
        <v>-75.710004596000076</v>
      </c>
      <c r="X30">
        <f>X3-E3</f>
        <v>1.4200000000000017</v>
      </c>
      <c r="Y30">
        <f>Y3-X3</f>
        <v>-1.0900000000000034</v>
      </c>
      <c r="Z30">
        <f>Z3-Y3</f>
        <v>0</v>
      </c>
      <c r="AA30">
        <f>AA3-E3</f>
        <v>0.51873799999999903</v>
      </c>
      <c r="AB30">
        <f>AB3-AA3</f>
        <v>-0.88548299999999358</v>
      </c>
      <c r="AC30">
        <f>AC3-AB3</f>
        <v>-72.108252000000007</v>
      </c>
      <c r="AD30">
        <f>AD3-E3</f>
        <v>1.4467999999999961</v>
      </c>
      <c r="AE30">
        <f>AE3-AD3</f>
        <v>-2.2399999999999949</v>
      </c>
      <c r="AF30">
        <f>AF3-AE3</f>
        <v>-0.76999999999999602</v>
      </c>
      <c r="AG30">
        <f>AG3-E3</f>
        <v>-2.7704330000000112</v>
      </c>
      <c r="AH30">
        <f>AH3-AG3</f>
        <v>0</v>
      </c>
      <c r="AI30">
        <f>AI3-AH3</f>
        <v>0</v>
      </c>
      <c r="AJ30">
        <f>AJ3-E3</f>
        <v>0.5</v>
      </c>
      <c r="AK30">
        <f>AK3-AJ3</f>
        <v>-1</v>
      </c>
      <c r="AL30">
        <f>AL3-AK3</f>
        <v>-1</v>
      </c>
    </row>
    <row r="31" spans="4:43" x14ac:dyDescent="0.25">
      <c r="D31" t="s">
        <v>1</v>
      </c>
      <c r="F31">
        <f t="shared" ref="F31:F46" si="2">F4-E4</f>
        <v>3</v>
      </c>
      <c r="G31">
        <f t="shared" ref="G31:H46" si="3">G4-F4</f>
        <v>1</v>
      </c>
      <c r="H31">
        <f t="shared" si="3"/>
        <v>0</v>
      </c>
      <c r="I31">
        <f t="shared" ref="I31:I45" si="4">I4-E4</f>
        <v>0</v>
      </c>
      <c r="J31">
        <f t="shared" ref="J31:K45" si="5">J4-I4</f>
        <v>5.3342840909952184E-6</v>
      </c>
      <c r="K31">
        <f t="shared" si="5"/>
        <v>5.9036428631600111E-6</v>
      </c>
      <c r="L31">
        <f t="shared" ref="L31:L45" si="6">L4-E4</f>
        <v>0</v>
      </c>
      <c r="M31">
        <f t="shared" ref="M31:N31" si="7">M4-L4</f>
        <v>0</v>
      </c>
      <c r="N31">
        <f t="shared" si="7"/>
        <v>0</v>
      </c>
      <c r="O31">
        <f t="shared" ref="O31:O46" si="8">O4-E4</f>
        <v>0</v>
      </c>
      <c r="P31">
        <f t="shared" ref="P31:Q31" si="9">P4-O4</f>
        <v>0</v>
      </c>
      <c r="Q31">
        <f t="shared" si="9"/>
        <v>0</v>
      </c>
      <c r="R31">
        <f t="shared" ref="R31:R45" si="10">R4-E4</f>
        <v>0</v>
      </c>
      <c r="S31">
        <f t="shared" ref="S31:T46" si="11">S4-R4</f>
        <v>0</v>
      </c>
      <c r="T31">
        <f t="shared" si="11"/>
        <v>0</v>
      </c>
      <c r="U31">
        <f t="shared" ref="U31:U46" si="12">U4-E4</f>
        <v>0</v>
      </c>
      <c r="V31">
        <f t="shared" ref="V31:W46" si="13">V4-U4</f>
        <v>0</v>
      </c>
      <c r="W31">
        <f t="shared" si="13"/>
        <v>0</v>
      </c>
      <c r="X31">
        <f t="shared" ref="X31:X46" si="14">X4-E4</f>
        <v>0</v>
      </c>
      <c r="Y31">
        <f t="shared" ref="Y31:Z46" si="15">Y4-X4</f>
        <v>0</v>
      </c>
      <c r="Z31">
        <f t="shared" si="15"/>
        <v>0</v>
      </c>
      <c r="AA31">
        <f t="shared" ref="AA31:AA46" si="16">AA4-E4</f>
        <v>0</v>
      </c>
      <c r="AB31">
        <f t="shared" ref="AB31:AC46" si="17">AB4-AA4</f>
        <v>0</v>
      </c>
      <c r="AC31">
        <f t="shared" si="17"/>
        <v>0</v>
      </c>
      <c r="AD31">
        <f t="shared" ref="AD31:AD46" si="18">AD4-E4</f>
        <v>0</v>
      </c>
      <c r="AE31">
        <f t="shared" ref="AE31:AF46" si="19">AE4-AD4</f>
        <v>0</v>
      </c>
      <c r="AF31">
        <f t="shared" si="19"/>
        <v>0</v>
      </c>
      <c r="AG31">
        <f t="shared" ref="AG31:AG46" si="20">AG4-E4</f>
        <v>3.6349999956903796</v>
      </c>
      <c r="AH31">
        <f t="shared" ref="AH31:AI45" si="21">AH4-AG4</f>
        <v>-2.1799246852083343E-9</v>
      </c>
      <c r="AI31">
        <f t="shared" si="21"/>
        <v>-4.7988102380713826E-10</v>
      </c>
      <c r="AJ31">
        <f t="shared" ref="AJ31:AJ46" si="22">AJ4-E4</f>
        <v>0</v>
      </c>
      <c r="AK31">
        <f t="shared" ref="AK31:AL46" si="23">AK4-AJ4</f>
        <v>1</v>
      </c>
      <c r="AL31">
        <f t="shared" si="23"/>
        <v>0</v>
      </c>
    </row>
    <row r="32" spans="4:43" x14ac:dyDescent="0.25">
      <c r="D32" t="s">
        <v>2</v>
      </c>
      <c r="F32">
        <f t="shared" si="2"/>
        <v>-0.17900000000000205</v>
      </c>
      <c r="G32">
        <f t="shared" si="3"/>
        <v>-0.63299999999999557</v>
      </c>
      <c r="H32">
        <f t="shared" si="3"/>
        <v>-0.51999999999999602</v>
      </c>
      <c r="I32">
        <f t="shared" si="4"/>
        <v>-80</v>
      </c>
      <c r="J32">
        <f t="shared" si="5"/>
        <v>78.718909818732399</v>
      </c>
      <c r="K32">
        <f t="shared" si="5"/>
        <v>0</v>
      </c>
      <c r="L32">
        <f t="shared" si="6"/>
        <v>28.667740644866996</v>
      </c>
      <c r="M32">
        <f t="shared" ref="M32:N32" si="24">M5-L5</f>
        <v>-6.5379608092996477E-2</v>
      </c>
      <c r="N32">
        <f t="shared" si="24"/>
        <v>-2.6869566378729957</v>
      </c>
      <c r="O32">
        <f t="shared" si="8"/>
        <v>-0.92914100000000133</v>
      </c>
      <c r="P32">
        <f t="shared" ref="P32:Q32" si="25">P5-O5</f>
        <v>3.9999999999906777E-3</v>
      </c>
      <c r="Q32">
        <f t="shared" si="25"/>
        <v>0</v>
      </c>
      <c r="R32">
        <f t="shared" si="10"/>
        <v>-80</v>
      </c>
      <c r="S32">
        <f t="shared" si="11"/>
        <v>80.613700000999984</v>
      </c>
      <c r="T32">
        <f t="shared" si="11"/>
        <v>4.3124999990000106</v>
      </c>
      <c r="U32">
        <f t="shared" si="12"/>
        <v>23.588580229000016</v>
      </c>
      <c r="V32">
        <f t="shared" si="13"/>
        <v>3.547606770999991</v>
      </c>
      <c r="W32">
        <f t="shared" si="13"/>
        <v>-1.3999999999896318E-3</v>
      </c>
      <c r="X32">
        <f t="shared" si="14"/>
        <v>-1.1800000000000068</v>
      </c>
      <c r="Y32">
        <f t="shared" si="15"/>
        <v>0</v>
      </c>
      <c r="Z32">
        <f t="shared" si="15"/>
        <v>0</v>
      </c>
      <c r="AA32">
        <f t="shared" si="16"/>
        <v>-0.68951400000000262</v>
      </c>
      <c r="AB32">
        <f t="shared" si="17"/>
        <v>1.4419999999972788E-3</v>
      </c>
      <c r="AC32">
        <f t="shared" si="17"/>
        <v>0</v>
      </c>
      <c r="AD32">
        <f t="shared" si="18"/>
        <v>3.0844009999999997</v>
      </c>
      <c r="AE32">
        <f t="shared" si="19"/>
        <v>1.3595509000000021</v>
      </c>
      <c r="AF32">
        <f t="shared" si="19"/>
        <v>0.58695000000000164</v>
      </c>
      <c r="AG32">
        <f t="shared" si="20"/>
        <v>0.63991597783251564</v>
      </c>
      <c r="AH32">
        <f t="shared" si="21"/>
        <v>0</v>
      </c>
      <c r="AI32">
        <f t="shared" si="21"/>
        <v>0</v>
      </c>
      <c r="AJ32">
        <f t="shared" si="22"/>
        <v>4</v>
      </c>
      <c r="AK32">
        <f t="shared" si="23"/>
        <v>1</v>
      </c>
      <c r="AL32">
        <f t="shared" si="23"/>
        <v>0</v>
      </c>
    </row>
    <row r="33" spans="4:38" x14ac:dyDescent="0.25">
      <c r="D33" t="s">
        <v>3</v>
      </c>
      <c r="F33">
        <f t="shared" si="2"/>
        <v>-46.970999999999997</v>
      </c>
      <c r="G33">
        <f t="shared" si="3"/>
        <v>-1.8000000000000002E-2</v>
      </c>
      <c r="H33">
        <f t="shared" si="3"/>
        <v>0</v>
      </c>
      <c r="I33">
        <f t="shared" si="4"/>
        <v>-47</v>
      </c>
      <c r="J33">
        <f t="shared" si="5"/>
        <v>12.135100000000001</v>
      </c>
      <c r="K33">
        <f t="shared" si="5"/>
        <v>0</v>
      </c>
      <c r="L33">
        <f t="shared" si="6"/>
        <v>-29.225903720649299</v>
      </c>
      <c r="M33">
        <f t="shared" ref="M33:N33" si="26">M6-L6</f>
        <v>-2.8304645329701117E-2</v>
      </c>
      <c r="N33">
        <f t="shared" si="26"/>
        <v>-1.3135054334797012</v>
      </c>
      <c r="O33">
        <f t="shared" si="8"/>
        <v>-35.637819999999998</v>
      </c>
      <c r="P33">
        <f t="shared" ref="P33:Q33" si="27">P6-O6</f>
        <v>0</v>
      </c>
      <c r="Q33">
        <f t="shared" si="27"/>
        <v>0</v>
      </c>
      <c r="R33">
        <f t="shared" si="10"/>
        <v>-47</v>
      </c>
      <c r="S33">
        <f t="shared" si="11"/>
        <v>5.8723799980000004</v>
      </c>
      <c r="T33">
        <f t="shared" si="11"/>
        <v>0</v>
      </c>
      <c r="U33">
        <f t="shared" si="12"/>
        <v>-41.040891999999999</v>
      </c>
      <c r="V33">
        <f t="shared" si="13"/>
        <v>-8.0000000000000071E-3</v>
      </c>
      <c r="W33">
        <f t="shared" si="13"/>
        <v>1.1000000000009891E-3</v>
      </c>
      <c r="X33">
        <f t="shared" si="14"/>
        <v>-37.71</v>
      </c>
      <c r="Y33">
        <f t="shared" si="15"/>
        <v>0</v>
      </c>
      <c r="Z33">
        <f t="shared" si="15"/>
        <v>0</v>
      </c>
      <c r="AA33">
        <f t="shared" si="16"/>
        <v>-37.812801</v>
      </c>
      <c r="AB33">
        <f t="shared" si="17"/>
        <v>1.4216119999999997</v>
      </c>
      <c r="AC33">
        <f t="shared" si="17"/>
        <v>1.268218000000001</v>
      </c>
      <c r="AD33">
        <f t="shared" si="18"/>
        <v>-40.6113</v>
      </c>
      <c r="AE33">
        <f t="shared" si="19"/>
        <v>-0.53110000000000035</v>
      </c>
      <c r="AF33">
        <f t="shared" si="19"/>
        <v>-0.83209999999999962</v>
      </c>
      <c r="AG33">
        <f t="shared" si="20"/>
        <v>-40.263441232488773</v>
      </c>
      <c r="AH33">
        <f t="shared" si="21"/>
        <v>7.479672762438927E-2</v>
      </c>
      <c r="AI33">
        <f t="shared" si="21"/>
        <v>-1.3649591945759099E-2</v>
      </c>
      <c r="AJ33">
        <f t="shared" si="22"/>
        <v>-38.5</v>
      </c>
      <c r="AK33">
        <f t="shared" si="23"/>
        <v>-0.5</v>
      </c>
      <c r="AL33">
        <f t="shared" si="23"/>
        <v>-2</v>
      </c>
    </row>
    <row r="34" spans="4:38" x14ac:dyDescent="0.25">
      <c r="D34" t="s">
        <v>4</v>
      </c>
      <c r="F34">
        <f t="shared" si="2"/>
        <v>0</v>
      </c>
      <c r="G34">
        <f t="shared" si="3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5"/>
        <v>0</v>
      </c>
      <c r="L34">
        <f t="shared" si="6"/>
        <v>0</v>
      </c>
      <c r="M34">
        <f t="shared" ref="M34:N34" si="28">M7-L7</f>
        <v>0</v>
      </c>
      <c r="N34">
        <f t="shared" si="28"/>
        <v>0</v>
      </c>
      <c r="O34">
        <f>O7-E7</f>
        <v>0</v>
      </c>
      <c r="P34">
        <f t="shared" ref="P34:Q34" si="29">P7-O7</f>
        <v>0</v>
      </c>
      <c r="Q34">
        <f t="shared" si="29"/>
        <v>0</v>
      </c>
      <c r="R34">
        <f t="shared" si="10"/>
        <v>0</v>
      </c>
      <c r="S34">
        <f t="shared" si="11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3"/>
        <v>0</v>
      </c>
      <c r="X34">
        <f t="shared" si="14"/>
        <v>0</v>
      </c>
      <c r="Y34">
        <f t="shared" si="15"/>
        <v>0</v>
      </c>
      <c r="Z34">
        <f t="shared" si="15"/>
        <v>0</v>
      </c>
      <c r="AA34">
        <f t="shared" si="16"/>
        <v>0</v>
      </c>
      <c r="AB34">
        <f t="shared" si="17"/>
        <v>0</v>
      </c>
      <c r="AC34">
        <f t="shared" si="17"/>
        <v>0</v>
      </c>
      <c r="AD34">
        <f t="shared" si="18"/>
        <v>0</v>
      </c>
      <c r="AE34">
        <f t="shared" si="19"/>
        <v>0</v>
      </c>
      <c r="AF34">
        <f t="shared" si="19"/>
        <v>0</v>
      </c>
      <c r="AG34">
        <f t="shared" si="20"/>
        <v>1.1022691407691434E-2</v>
      </c>
      <c r="AH34">
        <f t="shared" si="21"/>
        <v>0.80277628450833904</v>
      </c>
      <c r="AI34">
        <f t="shared" si="21"/>
        <v>1.5517933604769496E-9</v>
      </c>
      <c r="AJ34">
        <f t="shared" si="22"/>
        <v>0</v>
      </c>
      <c r="AK34">
        <f t="shared" si="23"/>
        <v>0</v>
      </c>
      <c r="AL34">
        <f t="shared" si="23"/>
        <v>0</v>
      </c>
    </row>
    <row r="35" spans="4:38" x14ac:dyDescent="0.25">
      <c r="D35" t="s">
        <v>5</v>
      </c>
      <c r="F35">
        <f t="shared" si="2"/>
        <v>-62.74199999999999</v>
      </c>
      <c r="G35">
        <f t="shared" si="3"/>
        <v>-88.367999999999995</v>
      </c>
      <c r="H35">
        <f t="shared" si="3"/>
        <v>-51.548000000000002</v>
      </c>
      <c r="I35">
        <f t="shared" si="4"/>
        <v>-209.6</v>
      </c>
      <c r="J35">
        <f t="shared" si="5"/>
        <v>1.8768837239076663</v>
      </c>
      <c r="K35">
        <f t="shared" si="5"/>
        <v>-0.9831162815177481</v>
      </c>
      <c r="L35">
        <f t="shared" si="6"/>
        <v>-59.679949588740982</v>
      </c>
      <c r="M35">
        <f t="shared" ref="M35:N35" si="30">M8-L8</f>
        <v>-83.753932678275319</v>
      </c>
      <c r="N35">
        <f t="shared" si="30"/>
        <v>-66.164814055498141</v>
      </c>
      <c r="O35">
        <f t="shared" si="8"/>
        <v>-46.128277472686165</v>
      </c>
      <c r="P35">
        <f t="shared" ref="P35:Q35" si="31">P8-O8</f>
        <v>-30.716914320653757</v>
      </c>
      <c r="Q35">
        <f t="shared" si="31"/>
        <v>-6.6941150786215076</v>
      </c>
      <c r="R35">
        <f t="shared" si="10"/>
        <v>-209.6</v>
      </c>
      <c r="S35">
        <f t="shared" si="11"/>
        <v>59.610259193595411</v>
      </c>
      <c r="T35">
        <f t="shared" si="11"/>
        <v>-26.284767470737258</v>
      </c>
      <c r="U35">
        <f t="shared" si="12"/>
        <v>-103.43863090927803</v>
      </c>
      <c r="V35">
        <f t="shared" si="13"/>
        <v>-42.886787660467377</v>
      </c>
      <c r="W35">
        <f t="shared" si="13"/>
        <v>-9.0894812920000092</v>
      </c>
      <c r="X35">
        <f t="shared" si="14"/>
        <v>-76.38</v>
      </c>
      <c r="Y35">
        <f t="shared" si="15"/>
        <v>-37.52000000000001</v>
      </c>
      <c r="Z35">
        <f t="shared" si="15"/>
        <v>-37.479999999999961</v>
      </c>
      <c r="AA35">
        <f t="shared" si="16"/>
        <v>-78.851281999999998</v>
      </c>
      <c r="AB35">
        <f t="shared" si="17"/>
        <v>-56.829414</v>
      </c>
      <c r="AC35">
        <f t="shared" si="17"/>
        <v>-12.501800999999993</v>
      </c>
      <c r="AD35">
        <f t="shared" si="18"/>
        <v>-27.394252768615985</v>
      </c>
      <c r="AE35">
        <f t="shared" si="19"/>
        <v>-75.750918464395014</v>
      </c>
      <c r="AF35">
        <f t="shared" si="19"/>
        <v>-7.1917642035922995</v>
      </c>
      <c r="AG35">
        <f t="shared" si="20"/>
        <v>-60.021765025279393</v>
      </c>
      <c r="AH35">
        <f t="shared" si="21"/>
        <v>-69.618884111327844</v>
      </c>
      <c r="AI35">
        <f t="shared" si="21"/>
        <v>-52.843084123254684</v>
      </c>
      <c r="AJ35">
        <f t="shared" si="22"/>
        <v>-37.599999999999994</v>
      </c>
      <c r="AK35">
        <f t="shared" si="23"/>
        <v>-64</v>
      </c>
      <c r="AL35">
        <f t="shared" si="23"/>
        <v>-31</v>
      </c>
    </row>
    <row r="36" spans="4:38" x14ac:dyDescent="0.25">
      <c r="D36" t="s">
        <v>6</v>
      </c>
      <c r="F36">
        <f t="shared" si="2"/>
        <v>0</v>
      </c>
      <c r="G36">
        <f t="shared" si="3"/>
        <v>0</v>
      </c>
      <c r="H36">
        <f t="shared" si="3"/>
        <v>0</v>
      </c>
      <c r="I36">
        <f t="shared" si="4"/>
        <v>0</v>
      </c>
      <c r="J36">
        <f t="shared" si="5"/>
        <v>69.330540833323539</v>
      </c>
      <c r="K36">
        <f t="shared" si="5"/>
        <v>0.4843511563511953</v>
      </c>
      <c r="L36">
        <f t="shared" si="6"/>
        <v>0</v>
      </c>
      <c r="M36">
        <f t="shared" ref="M36:N36" si="32">M9-L9</f>
        <v>0</v>
      </c>
      <c r="N36">
        <f t="shared" si="32"/>
        <v>0</v>
      </c>
      <c r="O36">
        <f t="shared" si="8"/>
        <v>0</v>
      </c>
      <c r="P36">
        <f t="shared" ref="P36:Q36" si="33">P9-O9</f>
        <v>0.77822429966549744</v>
      </c>
      <c r="Q36">
        <f t="shared" si="33"/>
        <v>0.12625217676839229</v>
      </c>
      <c r="R36">
        <f t="shared" si="10"/>
        <v>0</v>
      </c>
      <c r="S36">
        <f t="shared" si="11"/>
        <v>9.3378814360000018</v>
      </c>
      <c r="T36">
        <f t="shared" si="11"/>
        <v>1.3513660489999975</v>
      </c>
      <c r="U36">
        <f t="shared" si="12"/>
        <v>6.0000000000000009</v>
      </c>
      <c r="V36">
        <f t="shared" si="13"/>
        <v>13.667422886000001</v>
      </c>
      <c r="W36">
        <f t="shared" si="13"/>
        <v>0</v>
      </c>
      <c r="X36">
        <f t="shared" si="14"/>
        <v>0</v>
      </c>
      <c r="Y36">
        <f t="shared" si="15"/>
        <v>16.18</v>
      </c>
      <c r="Z36">
        <f t="shared" si="15"/>
        <v>128.11999999999998</v>
      </c>
      <c r="AA36">
        <f t="shared" si="16"/>
        <v>0</v>
      </c>
      <c r="AB36">
        <f t="shared" si="17"/>
        <v>0</v>
      </c>
      <c r="AC36">
        <f t="shared" si="17"/>
        <v>0</v>
      </c>
      <c r="AD36">
        <f t="shared" si="18"/>
        <v>0</v>
      </c>
      <c r="AE36">
        <f t="shared" si="19"/>
        <v>38.0686607927057</v>
      </c>
      <c r="AF36">
        <f t="shared" si="19"/>
        <v>2.9240800183899012</v>
      </c>
      <c r="AG36">
        <f t="shared" si="20"/>
        <v>8.2222263479238826</v>
      </c>
      <c r="AH36">
        <f t="shared" si="21"/>
        <v>20.103649729172727</v>
      </c>
      <c r="AI36">
        <f t="shared" si="21"/>
        <v>4.0542745338711939E-7</v>
      </c>
      <c r="AJ36">
        <f t="shared" si="22"/>
        <v>0</v>
      </c>
      <c r="AK36">
        <f t="shared" si="23"/>
        <v>0</v>
      </c>
      <c r="AL36">
        <f t="shared" si="23"/>
        <v>0</v>
      </c>
    </row>
    <row r="37" spans="4:38" x14ac:dyDescent="0.25">
      <c r="D37" t="s">
        <v>7</v>
      </c>
      <c r="F37">
        <f t="shared" si="2"/>
        <v>-8.1940000000000168</v>
      </c>
      <c r="G37">
        <f t="shared" si="3"/>
        <v>-70.512</v>
      </c>
      <c r="H37">
        <f t="shared" si="3"/>
        <v>-76.908000000000001</v>
      </c>
      <c r="I37">
        <f t="shared" si="4"/>
        <v>-280.10000000000002</v>
      </c>
      <c r="J37">
        <f t="shared" si="5"/>
        <v>315.78330663452283</v>
      </c>
      <c r="K37">
        <f t="shared" si="5"/>
        <v>-12.908239524470105</v>
      </c>
      <c r="L37">
        <f t="shared" si="6"/>
        <v>87.850142126634353</v>
      </c>
      <c r="M37">
        <f t="shared" ref="M37:N37" si="34">M10-L10</f>
        <v>-45.35950070038939</v>
      </c>
      <c r="N37">
        <f t="shared" si="34"/>
        <v>-14.318147897161339</v>
      </c>
      <c r="O37">
        <f t="shared" si="8"/>
        <v>88.942177986161937</v>
      </c>
      <c r="P37">
        <f t="shared" ref="P37:Q37" si="35">P10-O10</f>
        <v>-7.6272513710778185</v>
      </c>
      <c r="Q37">
        <f t="shared" si="35"/>
        <v>-7.1373070746034273</v>
      </c>
      <c r="R37">
        <f t="shared" si="10"/>
        <v>-280.10000000000002</v>
      </c>
      <c r="S37">
        <f t="shared" si="11"/>
        <v>298.87922240572402</v>
      </c>
      <c r="T37">
        <f t="shared" si="11"/>
        <v>-3.6765838640030211</v>
      </c>
      <c r="U37">
        <f t="shared" si="12"/>
        <v>22.260376131999692</v>
      </c>
      <c r="V37">
        <f t="shared" si="13"/>
        <v>6.4243753069999912</v>
      </c>
      <c r="W37">
        <f t="shared" si="13"/>
        <v>4.2728560639999955</v>
      </c>
      <c r="X37">
        <f t="shared" si="14"/>
        <v>164.44999999999993</v>
      </c>
      <c r="Y37">
        <f t="shared" si="15"/>
        <v>-53.279999999999973</v>
      </c>
      <c r="Z37">
        <f t="shared" si="15"/>
        <v>-65.759999999999991</v>
      </c>
      <c r="AA37">
        <f t="shared" si="16"/>
        <v>26.373869000000013</v>
      </c>
      <c r="AB37">
        <f t="shared" si="17"/>
        <v>29.107109999999977</v>
      </c>
      <c r="AC37">
        <f t="shared" si="17"/>
        <v>20.657476999999972</v>
      </c>
      <c r="AD37">
        <f t="shared" si="18"/>
        <v>10.183460344233993</v>
      </c>
      <c r="AE37">
        <f t="shared" si="19"/>
        <v>-1.5144986382690035</v>
      </c>
      <c r="AF37">
        <f t="shared" si="19"/>
        <v>-2.2053658029720395</v>
      </c>
      <c r="AG37">
        <f t="shared" si="20"/>
        <v>-4.9453712517779991</v>
      </c>
      <c r="AH37">
        <f t="shared" si="21"/>
        <v>6.9182171008995397</v>
      </c>
      <c r="AI37">
        <f t="shared" si="21"/>
        <v>-9.5458371024161011</v>
      </c>
      <c r="AJ37">
        <f t="shared" si="22"/>
        <v>32.399999999999977</v>
      </c>
      <c r="AK37">
        <f t="shared" si="23"/>
        <v>22.5</v>
      </c>
      <c r="AL37">
        <f t="shared" si="23"/>
        <v>-19</v>
      </c>
    </row>
    <row r="38" spans="4:38" x14ac:dyDescent="0.25">
      <c r="D38" t="s">
        <v>8</v>
      </c>
      <c r="F38">
        <f t="shared" si="2"/>
        <v>0</v>
      </c>
      <c r="G38">
        <f t="shared" si="3"/>
        <v>0</v>
      </c>
      <c r="H38">
        <f t="shared" si="3"/>
        <v>0</v>
      </c>
      <c r="I38">
        <f t="shared" si="4"/>
        <v>0</v>
      </c>
      <c r="J38">
        <f t="shared" si="5"/>
        <v>3.3276400458377725E-4</v>
      </c>
      <c r="K38">
        <f t="shared" si="5"/>
        <v>3.2209134642593198E-4</v>
      </c>
      <c r="L38">
        <f t="shared" si="6"/>
        <v>32.732241156614698</v>
      </c>
      <c r="M38">
        <f t="shared" ref="M38:N38" si="36">M11-L11</f>
        <v>31.355854445440904</v>
      </c>
      <c r="N38">
        <f t="shared" si="36"/>
        <v>1.0621583141036979</v>
      </c>
      <c r="O38">
        <f t="shared" si="8"/>
        <v>0</v>
      </c>
      <c r="P38">
        <f t="shared" ref="P38:Q38" si="37">P11-O11</f>
        <v>0</v>
      </c>
      <c r="Q38">
        <f t="shared" si="37"/>
        <v>0</v>
      </c>
      <c r="R38">
        <f t="shared" si="10"/>
        <v>0</v>
      </c>
      <c r="S38">
        <f t="shared" si="11"/>
        <v>6.6617536369999995</v>
      </c>
      <c r="T38">
        <f t="shared" si="11"/>
        <v>3.7130587950000011</v>
      </c>
      <c r="U38">
        <f t="shared" si="12"/>
        <v>0</v>
      </c>
      <c r="V38">
        <f t="shared" si="13"/>
        <v>0</v>
      </c>
      <c r="W38">
        <f t="shared" si="13"/>
        <v>0</v>
      </c>
      <c r="X38">
        <f t="shared" si="14"/>
        <v>0</v>
      </c>
      <c r="Y38">
        <f t="shared" si="15"/>
        <v>9.93</v>
      </c>
      <c r="Z38">
        <f t="shared" si="15"/>
        <v>0</v>
      </c>
      <c r="AA38">
        <f t="shared" si="16"/>
        <v>0</v>
      </c>
      <c r="AB38">
        <f t="shared" si="17"/>
        <v>0</v>
      </c>
      <c r="AC38">
        <f t="shared" si="17"/>
        <v>0</v>
      </c>
      <c r="AD38">
        <f t="shared" si="18"/>
        <v>0</v>
      </c>
      <c r="AE38">
        <f t="shared" si="19"/>
        <v>0</v>
      </c>
      <c r="AF38">
        <f t="shared" si="19"/>
        <v>0</v>
      </c>
      <c r="AG38">
        <f t="shared" si="20"/>
        <v>8.8577820419857539E-2</v>
      </c>
      <c r="AH38">
        <f t="shared" si="21"/>
        <v>2.6623839043810049E-6</v>
      </c>
      <c r="AI38">
        <f t="shared" si="21"/>
        <v>3.8028018121971652E-7</v>
      </c>
      <c r="AJ38">
        <f t="shared" si="22"/>
        <v>0.5</v>
      </c>
      <c r="AK38">
        <f t="shared" si="23"/>
        <v>0.5</v>
      </c>
      <c r="AL38">
        <f t="shared" si="23"/>
        <v>0</v>
      </c>
    </row>
    <row r="39" spans="4:38" x14ac:dyDescent="0.25">
      <c r="D39" t="s">
        <v>9</v>
      </c>
      <c r="F39">
        <f t="shared" si="2"/>
        <v>-30.700999999999993</v>
      </c>
      <c r="G39">
        <f t="shared" si="3"/>
        <v>38.400000000000006</v>
      </c>
      <c r="H39">
        <f t="shared" si="3"/>
        <v>133.5</v>
      </c>
      <c r="I39">
        <f t="shared" si="4"/>
        <v>-212</v>
      </c>
      <c r="J39">
        <f t="shared" si="5"/>
        <v>107.78855874879177</v>
      </c>
      <c r="K39">
        <f t="shared" si="5"/>
        <v>-1.3370376068208571</v>
      </c>
      <c r="L39">
        <f t="shared" si="6"/>
        <v>-34.838820457546404</v>
      </c>
      <c r="M39">
        <f t="shared" ref="M39:N39" si="38">M12-L12</f>
        <v>-21.839759596483788</v>
      </c>
      <c r="N39">
        <f t="shared" si="38"/>
        <v>-6.8939230615962117</v>
      </c>
      <c r="O39">
        <f t="shared" si="8"/>
        <v>-77.321451371071845</v>
      </c>
      <c r="P39">
        <f t="shared" ref="P39:Q39" si="39">P12-O12</f>
        <v>1.3012000000000228</v>
      </c>
      <c r="Q39">
        <f t="shared" si="39"/>
        <v>0.76990000000000691</v>
      </c>
      <c r="R39">
        <f t="shared" si="10"/>
        <v>-212</v>
      </c>
      <c r="S39">
        <f t="shared" si="11"/>
        <v>215.91716833186331</v>
      </c>
      <c r="T39">
        <f t="shared" si="11"/>
        <v>7.6328751089999969</v>
      </c>
      <c r="U39">
        <f t="shared" si="12"/>
        <v>-3.2288126079999984</v>
      </c>
      <c r="V39">
        <f t="shared" si="13"/>
        <v>-5.1397162299999763</v>
      </c>
      <c r="W39">
        <f t="shared" si="13"/>
        <v>2.8725718979999897</v>
      </c>
      <c r="X39">
        <f t="shared" si="14"/>
        <v>-212</v>
      </c>
      <c r="Y39">
        <f t="shared" si="15"/>
        <v>0</v>
      </c>
      <c r="Z39">
        <f t="shared" si="15"/>
        <v>0</v>
      </c>
      <c r="AA39">
        <f t="shared" si="16"/>
        <v>39.187252000000001</v>
      </c>
      <c r="AB39">
        <f t="shared" si="17"/>
        <v>60.914288999999997</v>
      </c>
      <c r="AC39">
        <f t="shared" si="17"/>
        <v>55.046106999999949</v>
      </c>
      <c r="AD39">
        <f t="shared" si="18"/>
        <v>-92.860207459446997</v>
      </c>
      <c r="AE39">
        <f t="shared" si="19"/>
        <v>-5.4318911304279993</v>
      </c>
      <c r="AF39">
        <f t="shared" si="19"/>
        <v>2.745576840433003</v>
      </c>
      <c r="AG39">
        <f t="shared" si="20"/>
        <v>-19.277166912778625</v>
      </c>
      <c r="AH39">
        <f t="shared" si="21"/>
        <v>-4.8354787946948079</v>
      </c>
      <c r="AI39">
        <f t="shared" si="21"/>
        <v>-10.934204865724524</v>
      </c>
      <c r="AJ39">
        <f t="shared" si="22"/>
        <v>-69.5</v>
      </c>
      <c r="AK39">
        <f t="shared" si="23"/>
        <v>-1.5</v>
      </c>
      <c r="AL39">
        <f t="shared" si="23"/>
        <v>-2</v>
      </c>
    </row>
    <row r="40" spans="4:38" x14ac:dyDescent="0.25">
      <c r="D40" t="s">
        <v>10</v>
      </c>
      <c r="F40">
        <f t="shared" si="2"/>
        <v>0</v>
      </c>
      <c r="G40">
        <f t="shared" si="3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5"/>
        <v>0</v>
      </c>
      <c r="L40">
        <f t="shared" si="6"/>
        <v>0</v>
      </c>
      <c r="M40">
        <f t="shared" ref="M40:N40" si="40">M13-L13</f>
        <v>0</v>
      </c>
      <c r="N40">
        <f t="shared" si="40"/>
        <v>0</v>
      </c>
      <c r="O40">
        <f t="shared" si="8"/>
        <v>0</v>
      </c>
      <c r="P40">
        <f t="shared" ref="P40:Q40" si="41">P13-O13</f>
        <v>0</v>
      </c>
      <c r="Q40">
        <f t="shared" si="41"/>
        <v>0</v>
      </c>
      <c r="R40">
        <f t="shared" si="10"/>
        <v>0</v>
      </c>
      <c r="S40">
        <f t="shared" si="11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3"/>
        <v>0</v>
      </c>
      <c r="X40">
        <f t="shared" si="14"/>
        <v>0</v>
      </c>
      <c r="Y40">
        <f t="shared" si="15"/>
        <v>0</v>
      </c>
      <c r="Z40">
        <f t="shared" si="15"/>
        <v>0</v>
      </c>
      <c r="AA40">
        <f t="shared" si="16"/>
        <v>0</v>
      </c>
      <c r="AB40">
        <f t="shared" si="17"/>
        <v>0</v>
      </c>
      <c r="AC40">
        <f t="shared" si="17"/>
        <v>0</v>
      </c>
      <c r="AD40">
        <f t="shared" si="18"/>
        <v>0</v>
      </c>
      <c r="AE40">
        <f t="shared" si="19"/>
        <v>0</v>
      </c>
      <c r="AF40">
        <f t="shared" si="19"/>
        <v>0</v>
      </c>
      <c r="AG40">
        <f t="shared" si="20"/>
        <v>0</v>
      </c>
      <c r="AH40">
        <f t="shared" si="21"/>
        <v>0</v>
      </c>
      <c r="AI40">
        <f t="shared" si="21"/>
        <v>0</v>
      </c>
      <c r="AJ40">
        <f t="shared" si="22"/>
        <v>0</v>
      </c>
      <c r="AK40">
        <f t="shared" si="23"/>
        <v>0</v>
      </c>
      <c r="AL40">
        <f t="shared" si="23"/>
        <v>0</v>
      </c>
    </row>
    <row r="41" spans="4:38" x14ac:dyDescent="0.25">
      <c r="D41" t="s">
        <v>11</v>
      </c>
      <c r="F41">
        <f t="shared" si="2"/>
        <v>68.057999999999993</v>
      </c>
      <c r="G41">
        <f t="shared" si="3"/>
        <v>226.27999999999997</v>
      </c>
      <c r="H41">
        <f t="shared" si="3"/>
        <v>264.51</v>
      </c>
      <c r="I41">
        <f t="shared" si="4"/>
        <v>-165</v>
      </c>
      <c r="J41">
        <f t="shared" si="5"/>
        <v>319.13051805399408</v>
      </c>
      <c r="K41">
        <f t="shared" si="5"/>
        <v>61.011453781870671</v>
      </c>
      <c r="L41">
        <f t="shared" si="6"/>
        <v>137.6232</v>
      </c>
      <c r="M41">
        <f t="shared" ref="M41:N41" si="42">M14-L14</f>
        <v>141.23110000000003</v>
      </c>
      <c r="N41">
        <f t="shared" si="42"/>
        <v>47.738299999999981</v>
      </c>
      <c r="O41">
        <f t="shared" si="8"/>
        <v>131.60313801892738</v>
      </c>
      <c r="P41">
        <f t="shared" ref="P41:Q41" si="43">P14-O14</f>
        <v>92.666825761866903</v>
      </c>
      <c r="Q41">
        <f t="shared" si="43"/>
        <v>55.914167733402167</v>
      </c>
      <c r="R41">
        <f t="shared" si="10"/>
        <v>-165</v>
      </c>
      <c r="S41">
        <f t="shared" si="11"/>
        <v>236.47023277900001</v>
      </c>
      <c r="T41">
        <f t="shared" si="11"/>
        <v>162.25641609099995</v>
      </c>
      <c r="U41">
        <f t="shared" si="12"/>
        <v>-3.9519056390000173</v>
      </c>
      <c r="V41">
        <f t="shared" si="13"/>
        <v>84.846368636999927</v>
      </c>
      <c r="W41">
        <f t="shared" si="13"/>
        <v>113.57400000100014</v>
      </c>
      <c r="X41">
        <f t="shared" si="14"/>
        <v>9.8400000000000034</v>
      </c>
      <c r="Y41">
        <f t="shared" si="15"/>
        <v>0</v>
      </c>
      <c r="Z41">
        <f t="shared" si="15"/>
        <v>0</v>
      </c>
      <c r="AA41">
        <f t="shared" si="16"/>
        <v>13.727453999999994</v>
      </c>
      <c r="AB41">
        <f t="shared" si="17"/>
        <v>214.76861499999998</v>
      </c>
      <c r="AC41">
        <f t="shared" si="17"/>
        <v>74.571562000000029</v>
      </c>
      <c r="AD41">
        <f t="shared" si="18"/>
        <v>43.545506485668</v>
      </c>
      <c r="AE41">
        <f t="shared" si="19"/>
        <v>146.317107858025</v>
      </c>
      <c r="AF41">
        <f t="shared" si="19"/>
        <v>86.915304792385996</v>
      </c>
      <c r="AG41">
        <f t="shared" si="20"/>
        <v>0.67653345610332849</v>
      </c>
      <c r="AH41">
        <f t="shared" si="21"/>
        <v>19.055411758570841</v>
      </c>
      <c r="AI41">
        <f t="shared" si="21"/>
        <v>155.69500007888809</v>
      </c>
      <c r="AJ41">
        <f t="shared" si="22"/>
        <v>44.5</v>
      </c>
      <c r="AK41">
        <f t="shared" si="23"/>
        <v>235.5</v>
      </c>
      <c r="AL41">
        <f t="shared" si="23"/>
        <v>187</v>
      </c>
    </row>
    <row r="42" spans="4:38" x14ac:dyDescent="0.25">
      <c r="D42" t="s">
        <v>12</v>
      </c>
      <c r="F42">
        <f t="shared" si="2"/>
        <v>108.26900000000001</v>
      </c>
      <c r="G42">
        <f t="shared" si="3"/>
        <v>250.03199999999998</v>
      </c>
      <c r="H42">
        <f t="shared" si="3"/>
        <v>245.83199999999994</v>
      </c>
      <c r="I42">
        <f t="shared" si="4"/>
        <v>-62</v>
      </c>
      <c r="J42">
        <f t="shared" si="5"/>
        <v>439.2736558929451</v>
      </c>
      <c r="K42">
        <f t="shared" si="5"/>
        <v>80.411958146768541</v>
      </c>
      <c r="L42">
        <f t="shared" si="6"/>
        <v>180.6588012562971</v>
      </c>
      <c r="M42">
        <f t="shared" ref="M42:N42" si="44">M15-L15</f>
        <v>238.49142843048205</v>
      </c>
      <c r="N42">
        <f t="shared" si="44"/>
        <v>148.28186954095355</v>
      </c>
      <c r="O42">
        <f t="shared" si="8"/>
        <v>189.90460851926784</v>
      </c>
      <c r="P42">
        <f t="shared" ref="P42:Q42" si="45">P15-O15</f>
        <v>172.43833116108928</v>
      </c>
      <c r="Q42">
        <f t="shared" si="45"/>
        <v>70.768285482639158</v>
      </c>
      <c r="R42">
        <f t="shared" si="10"/>
        <v>-62</v>
      </c>
      <c r="S42">
        <f t="shared" si="11"/>
        <v>161.076569046</v>
      </c>
      <c r="T42">
        <f t="shared" si="11"/>
        <v>101.93486355600001</v>
      </c>
      <c r="U42">
        <f t="shared" si="12"/>
        <v>65.890956462589941</v>
      </c>
      <c r="V42">
        <f t="shared" si="13"/>
        <v>35.01962146599999</v>
      </c>
      <c r="W42">
        <f t="shared" si="13"/>
        <v>128.99999999800008</v>
      </c>
      <c r="X42">
        <f t="shared" si="14"/>
        <v>104.97</v>
      </c>
      <c r="Y42">
        <f t="shared" si="15"/>
        <v>12.430000000000007</v>
      </c>
      <c r="Z42">
        <f t="shared" si="15"/>
        <v>12.450000000000017</v>
      </c>
      <c r="AA42">
        <f t="shared" si="16"/>
        <v>98.086007000000023</v>
      </c>
      <c r="AB42">
        <f t="shared" si="17"/>
        <v>228.90644900000004</v>
      </c>
      <c r="AC42">
        <f t="shared" si="17"/>
        <v>328.04031899999995</v>
      </c>
      <c r="AD42">
        <f t="shared" si="18"/>
        <v>83.844779679117011</v>
      </c>
      <c r="AE42">
        <f t="shared" si="19"/>
        <v>225.523097603987</v>
      </c>
      <c r="AF42">
        <f t="shared" si="19"/>
        <v>102.83750677185998</v>
      </c>
      <c r="AG42">
        <f t="shared" si="20"/>
        <v>74.92552040745565</v>
      </c>
      <c r="AH42">
        <f t="shared" si="21"/>
        <v>7.5753955182310904</v>
      </c>
      <c r="AI42">
        <f t="shared" si="21"/>
        <v>114.5512930421109</v>
      </c>
      <c r="AJ42">
        <f t="shared" si="22"/>
        <v>65</v>
      </c>
      <c r="AK42">
        <f t="shared" si="23"/>
        <v>203</v>
      </c>
      <c r="AL42">
        <f t="shared" si="23"/>
        <v>478</v>
      </c>
    </row>
    <row r="43" spans="4:38" x14ac:dyDescent="0.25">
      <c r="D43" t="s">
        <v>13</v>
      </c>
      <c r="F43">
        <f t="shared" si="2"/>
        <v>33.643299999999996</v>
      </c>
      <c r="G43">
        <f t="shared" si="3"/>
        <v>31.457800000000006</v>
      </c>
      <c r="H43">
        <f t="shared" si="3"/>
        <v>29.443899999999999</v>
      </c>
      <c r="I43">
        <f t="shared" si="4"/>
        <v>-33</v>
      </c>
      <c r="J43">
        <f t="shared" si="5"/>
        <v>0</v>
      </c>
      <c r="K43">
        <f t="shared" si="5"/>
        <v>0</v>
      </c>
      <c r="L43">
        <f t="shared" si="6"/>
        <v>-18.43990125629707</v>
      </c>
      <c r="M43">
        <f t="shared" ref="M43:N43" si="46">M16-L16</f>
        <v>11.814571569517943</v>
      </c>
      <c r="N43">
        <f t="shared" si="46"/>
        <v>17.093630459046395</v>
      </c>
      <c r="O43">
        <f t="shared" si="8"/>
        <v>-33</v>
      </c>
      <c r="P43">
        <f t="shared" ref="P43:Q43" si="47">P16-O16</f>
        <v>0</v>
      </c>
      <c r="Q43">
        <f t="shared" si="47"/>
        <v>0</v>
      </c>
      <c r="R43">
        <f t="shared" si="10"/>
        <v>-33</v>
      </c>
      <c r="S43">
        <f t="shared" si="11"/>
        <v>74.192512516903506</v>
      </c>
      <c r="T43">
        <f t="shared" si="11"/>
        <v>19.963764359453293</v>
      </c>
      <c r="U43">
        <f t="shared" si="12"/>
        <v>-33</v>
      </c>
      <c r="V43">
        <f t="shared" si="13"/>
        <v>0</v>
      </c>
      <c r="W43">
        <f t="shared" si="13"/>
        <v>0</v>
      </c>
      <c r="X43">
        <f t="shared" si="14"/>
        <v>-33</v>
      </c>
      <c r="Y43">
        <f t="shared" si="15"/>
        <v>0</v>
      </c>
      <c r="Z43">
        <f t="shared" si="15"/>
        <v>0</v>
      </c>
      <c r="AA43">
        <f t="shared" si="16"/>
        <v>29.022255000000001</v>
      </c>
      <c r="AB43">
        <f t="shared" si="17"/>
        <v>52.011139</v>
      </c>
      <c r="AC43">
        <f t="shared" si="17"/>
        <v>18.545067000000003</v>
      </c>
      <c r="AD43">
        <f t="shared" si="18"/>
        <v>14.258272727272697</v>
      </c>
      <c r="AE43">
        <f t="shared" si="19"/>
        <v>49.072363636363605</v>
      </c>
      <c r="AF43">
        <f t="shared" si="19"/>
        <v>34.64404545454471</v>
      </c>
      <c r="AG43">
        <f t="shared" si="20"/>
        <v>31.613914515791791</v>
      </c>
      <c r="AH43">
        <f t="shared" si="21"/>
        <v>33.747078291097694</v>
      </c>
      <c r="AI43">
        <f t="shared" si="21"/>
        <v>24.887421588484059</v>
      </c>
      <c r="AJ43">
        <f t="shared" si="22"/>
        <v>52.5</v>
      </c>
      <c r="AK43">
        <f t="shared" si="23"/>
        <v>44.5</v>
      </c>
      <c r="AL43">
        <f t="shared" si="23"/>
        <v>37</v>
      </c>
    </row>
    <row r="44" spans="4:38" x14ac:dyDescent="0.25">
      <c r="D44" t="s">
        <v>14</v>
      </c>
      <c r="F44">
        <f t="shared" si="2"/>
        <v>0</v>
      </c>
      <c r="G44">
        <f t="shared" si="3"/>
        <v>0</v>
      </c>
      <c r="H44">
        <f t="shared" si="3"/>
        <v>0</v>
      </c>
      <c r="I44">
        <f t="shared" si="4"/>
        <v>0</v>
      </c>
      <c r="J44">
        <f t="shared" si="5"/>
        <v>2.8877554667964938</v>
      </c>
      <c r="K44">
        <f t="shared" si="5"/>
        <v>4.0608543781682549E-2</v>
      </c>
      <c r="L44">
        <f t="shared" si="6"/>
        <v>0</v>
      </c>
      <c r="M44">
        <f t="shared" ref="M44:N44" si="48">M17-L17</f>
        <v>0</v>
      </c>
      <c r="N44">
        <f t="shared" si="48"/>
        <v>0</v>
      </c>
      <c r="O44">
        <f t="shared" si="8"/>
        <v>0</v>
      </c>
      <c r="P44">
        <f t="shared" ref="P44:Q44" si="49">P17-O17</f>
        <v>0</v>
      </c>
      <c r="Q44">
        <f t="shared" si="49"/>
        <v>0</v>
      </c>
      <c r="R44">
        <f t="shared" si="10"/>
        <v>0</v>
      </c>
      <c r="S44">
        <f t="shared" si="11"/>
        <v>0</v>
      </c>
      <c r="T44">
        <f t="shared" si="11"/>
        <v>0</v>
      </c>
      <c r="U44">
        <f t="shared" si="12"/>
        <v>0</v>
      </c>
      <c r="V44">
        <f t="shared" si="13"/>
        <v>0</v>
      </c>
      <c r="W44">
        <f t="shared" si="13"/>
        <v>0</v>
      </c>
      <c r="X44">
        <f t="shared" si="14"/>
        <v>0</v>
      </c>
      <c r="Y44">
        <f t="shared" si="15"/>
        <v>0</v>
      </c>
      <c r="Z44">
        <f t="shared" si="15"/>
        <v>0</v>
      </c>
      <c r="AA44">
        <f t="shared" si="16"/>
        <v>0</v>
      </c>
      <c r="AB44">
        <f t="shared" si="17"/>
        <v>0</v>
      </c>
      <c r="AC44">
        <f t="shared" si="17"/>
        <v>0</v>
      </c>
      <c r="AD44">
        <f t="shared" si="18"/>
        <v>0</v>
      </c>
      <c r="AE44">
        <f t="shared" si="19"/>
        <v>0</v>
      </c>
      <c r="AF44">
        <f t="shared" si="19"/>
        <v>0</v>
      </c>
      <c r="AG44">
        <f t="shared" si="20"/>
        <v>9.8948978021159285E-7</v>
      </c>
      <c r="AH44">
        <f t="shared" si="21"/>
        <v>2.2836253477716825E-2</v>
      </c>
      <c r="AI44">
        <f t="shared" si="21"/>
        <v>3.7689950919961301E-7</v>
      </c>
      <c r="AJ44">
        <f t="shared" si="22"/>
        <v>0</v>
      </c>
      <c r="AK44">
        <f t="shared" si="23"/>
        <v>0</v>
      </c>
      <c r="AL44">
        <f t="shared" si="23"/>
        <v>0</v>
      </c>
    </row>
    <row r="45" spans="4:38" x14ac:dyDescent="0.25">
      <c r="D45" t="s">
        <v>15</v>
      </c>
      <c r="F45">
        <f t="shared" si="2"/>
        <v>-13.4983</v>
      </c>
      <c r="G45">
        <f t="shared" si="3"/>
        <v>47.320999999999998</v>
      </c>
      <c r="H45">
        <f t="shared" si="3"/>
        <v>62.459299999999999</v>
      </c>
      <c r="I45">
        <f t="shared" si="4"/>
        <v>-27.8</v>
      </c>
      <c r="J45">
        <f t="shared" si="5"/>
        <v>108.8904512642908</v>
      </c>
      <c r="K45">
        <f t="shared" si="5"/>
        <v>30.842194901878187</v>
      </c>
      <c r="L45">
        <f t="shared" si="6"/>
        <v>-23.532826519794572</v>
      </c>
      <c r="M45">
        <f t="shared" ref="M45:N45" si="50">M18-L18</f>
        <v>9.6204743471927401</v>
      </c>
      <c r="N45">
        <f t="shared" si="50"/>
        <v>2.7645074320325627</v>
      </c>
      <c r="O45">
        <f t="shared" si="8"/>
        <v>10.249981622604377</v>
      </c>
      <c r="P45">
        <f t="shared" ref="P45:Q45" si="51">P18-O18</f>
        <v>9.3651377913007181</v>
      </c>
      <c r="Q45">
        <f t="shared" si="51"/>
        <v>8.3298456876676354</v>
      </c>
      <c r="R45">
        <f t="shared" si="10"/>
        <v>-27.8</v>
      </c>
      <c r="S45">
        <f t="shared" si="11"/>
        <v>91.051013380000001</v>
      </c>
      <c r="T45">
        <f t="shared" si="11"/>
        <v>30.160067210999983</v>
      </c>
      <c r="U45">
        <f t="shared" si="12"/>
        <v>-1.2328431009999967</v>
      </c>
      <c r="V45">
        <f t="shared" si="13"/>
        <v>18.689638131999992</v>
      </c>
      <c r="W45">
        <f t="shared" si="13"/>
        <v>64.499999999999986</v>
      </c>
      <c r="X45">
        <f t="shared" si="14"/>
        <v>5.0400000000000027</v>
      </c>
      <c r="Y45">
        <f t="shared" si="15"/>
        <v>1.1199999999999974</v>
      </c>
      <c r="Z45">
        <f t="shared" si="15"/>
        <v>1.4499999999999957</v>
      </c>
      <c r="AA45">
        <f t="shared" si="16"/>
        <v>16.594252999999998</v>
      </c>
      <c r="AB45">
        <f t="shared" si="17"/>
        <v>38.160919</v>
      </c>
      <c r="AC45">
        <f t="shared" si="17"/>
        <v>33.560246000000006</v>
      </c>
      <c r="AD45">
        <f t="shared" si="18"/>
        <v>8.9790256734287972</v>
      </c>
      <c r="AE45">
        <f t="shared" si="19"/>
        <v>75.260236954019206</v>
      </c>
      <c r="AF45">
        <f t="shared" si="19"/>
        <v>71.005589048746018</v>
      </c>
      <c r="AG45">
        <f t="shared" si="20"/>
        <v>22.594700359051568</v>
      </c>
      <c r="AH45">
        <f t="shared" si="21"/>
        <v>22.008319634445968</v>
      </c>
      <c r="AI45">
        <f t="shared" si="21"/>
        <v>82.372271089927949</v>
      </c>
      <c r="AJ45">
        <f t="shared" si="22"/>
        <v>4.1999999999999993</v>
      </c>
      <c r="AK45">
        <f t="shared" si="23"/>
        <v>59</v>
      </c>
      <c r="AL45">
        <f t="shared" si="23"/>
        <v>189</v>
      </c>
    </row>
    <row r="46" spans="4:38" x14ac:dyDescent="0.25">
      <c r="D46" t="s">
        <v>17</v>
      </c>
      <c r="F46">
        <f t="shared" si="2"/>
        <v>26.515999999999998</v>
      </c>
      <c r="G46">
        <f t="shared" si="3"/>
        <v>8.9000000000002188E-2</v>
      </c>
      <c r="H46">
        <f t="shared" si="3"/>
        <v>0.23399999999999821</v>
      </c>
      <c r="I46">
        <f>I19-E19</f>
        <v>0</v>
      </c>
      <c r="J46">
        <f>J19-I19</f>
        <v>45.703075313994425</v>
      </c>
      <c r="K46">
        <f>K19-J19</f>
        <v>-5.2476147278756784</v>
      </c>
      <c r="L46">
        <f>L19-E19</f>
        <v>6.9255594521028101</v>
      </c>
      <c r="M46">
        <f t="shared" ref="M46:N46" si="52">M19-L19</f>
        <v>1.6651767653815792</v>
      </c>
      <c r="N46">
        <f t="shared" si="52"/>
        <v>-1.4569134914495194</v>
      </c>
      <c r="O46">
        <f t="shared" si="8"/>
        <v>30.017980000000001</v>
      </c>
      <c r="P46">
        <f t="shared" ref="P46" si="53">P19-O19</f>
        <v>-0.6147999999999989</v>
      </c>
      <c r="Q46">
        <f>Q19-P19</f>
        <v>-0.23781000000000319</v>
      </c>
      <c r="R46">
        <f>R19-E19</f>
        <v>0</v>
      </c>
      <c r="S46">
        <f>S19-R19</f>
        <v>6.9493</v>
      </c>
      <c r="T46">
        <f t="shared" si="11"/>
        <v>0</v>
      </c>
      <c r="U46">
        <f t="shared" si="12"/>
        <v>0</v>
      </c>
      <c r="V46">
        <f t="shared" si="13"/>
        <v>0</v>
      </c>
      <c r="W46">
        <f>W19-V19</f>
        <v>0</v>
      </c>
      <c r="X46">
        <f t="shared" si="14"/>
        <v>3.89</v>
      </c>
      <c r="Y46">
        <f t="shared" si="15"/>
        <v>0</v>
      </c>
      <c r="Z46">
        <f>Z19-Y19</f>
        <v>0</v>
      </c>
      <c r="AA46">
        <f t="shared" si="16"/>
        <v>0.26047300000000001</v>
      </c>
      <c r="AB46">
        <f t="shared" si="17"/>
        <v>0</v>
      </c>
      <c r="AC46">
        <f t="shared" si="17"/>
        <v>0.159555</v>
      </c>
      <c r="AD46">
        <f t="shared" si="18"/>
        <v>70.056819956654493</v>
      </c>
      <c r="AE46">
        <f t="shared" si="19"/>
        <v>-8.7692217348992898</v>
      </c>
      <c r="AF46">
        <f t="shared" si="19"/>
        <v>-6.0189124440515016</v>
      </c>
      <c r="AG46">
        <f t="shared" si="20"/>
        <v>0</v>
      </c>
      <c r="AH46">
        <f>AH19-AG19</f>
        <v>0</v>
      </c>
      <c r="AI46">
        <f t="shared" ref="AI46" si="54">AI19-AH19</f>
        <v>0</v>
      </c>
      <c r="AJ46">
        <f t="shared" si="22"/>
        <v>57</v>
      </c>
      <c r="AK46">
        <f t="shared" si="23"/>
        <v>-39</v>
      </c>
      <c r="AL46">
        <f t="shared" si="23"/>
        <v>-9</v>
      </c>
    </row>
    <row r="48" spans="4:38" x14ac:dyDescent="0.25">
      <c r="D48" t="s">
        <v>42</v>
      </c>
      <c r="E48">
        <v>2021</v>
      </c>
      <c r="F48" t="s">
        <v>22</v>
      </c>
      <c r="G48" t="s">
        <v>22</v>
      </c>
      <c r="H48" t="s">
        <v>22</v>
      </c>
      <c r="I48" t="s">
        <v>23</v>
      </c>
      <c r="J48" t="s">
        <v>23</v>
      </c>
      <c r="K48" t="s">
        <v>23</v>
      </c>
      <c r="L48" t="s">
        <v>24</v>
      </c>
      <c r="M48" t="s">
        <v>24</v>
      </c>
      <c r="N48" t="s">
        <v>24</v>
      </c>
      <c r="O48" t="s">
        <v>25</v>
      </c>
      <c r="P48" t="s">
        <v>25</v>
      </c>
      <c r="Q48" t="s">
        <v>25</v>
      </c>
      <c r="R48" t="s">
        <v>26</v>
      </c>
      <c r="S48" t="s">
        <v>26</v>
      </c>
      <c r="T48" t="s">
        <v>26</v>
      </c>
      <c r="U48" t="s">
        <v>27</v>
      </c>
      <c r="V48" t="s">
        <v>27</v>
      </c>
      <c r="W48" t="s">
        <v>27</v>
      </c>
      <c r="X48" t="s">
        <v>28</v>
      </c>
      <c r="Y48" t="s">
        <v>28</v>
      </c>
      <c r="Z48" t="s">
        <v>28</v>
      </c>
      <c r="AA48" t="s">
        <v>18</v>
      </c>
      <c r="AB48" t="s">
        <v>18</v>
      </c>
      <c r="AC48" t="s">
        <v>18</v>
      </c>
      <c r="AD48" t="s">
        <v>29</v>
      </c>
      <c r="AE48" t="s">
        <v>29</v>
      </c>
      <c r="AF48" t="s">
        <v>29</v>
      </c>
      <c r="AG48" t="s">
        <v>30</v>
      </c>
      <c r="AH48" t="s">
        <v>30</v>
      </c>
      <c r="AI48" t="s">
        <v>30</v>
      </c>
      <c r="AJ48" t="s">
        <v>31</v>
      </c>
      <c r="AK48" t="s">
        <v>31</v>
      </c>
      <c r="AL48" t="s">
        <v>31</v>
      </c>
    </row>
    <row r="49" spans="4:38" x14ac:dyDescent="0.25">
      <c r="F49">
        <v>2025</v>
      </c>
      <c r="G49">
        <v>2030</v>
      </c>
      <c r="H49">
        <v>2035</v>
      </c>
      <c r="I49">
        <v>2025</v>
      </c>
      <c r="J49">
        <v>2030</v>
      </c>
      <c r="K49">
        <v>2035</v>
      </c>
      <c r="L49">
        <v>2025</v>
      </c>
      <c r="M49">
        <v>2030</v>
      </c>
      <c r="N49">
        <v>2035</v>
      </c>
      <c r="O49">
        <v>2025</v>
      </c>
      <c r="P49">
        <v>2030</v>
      </c>
      <c r="Q49">
        <v>2035</v>
      </c>
      <c r="R49">
        <v>2025</v>
      </c>
      <c r="S49">
        <v>2030</v>
      </c>
      <c r="T49">
        <v>2035</v>
      </c>
      <c r="U49">
        <v>2025</v>
      </c>
      <c r="V49">
        <v>2030</v>
      </c>
      <c r="W49">
        <v>2035</v>
      </c>
      <c r="X49">
        <v>2025</v>
      </c>
      <c r="Y49">
        <v>2030</v>
      </c>
      <c r="Z49">
        <v>2035</v>
      </c>
      <c r="AA49">
        <v>2025</v>
      </c>
      <c r="AB49">
        <v>2030</v>
      </c>
      <c r="AC49">
        <v>2035</v>
      </c>
      <c r="AD49">
        <v>2025</v>
      </c>
      <c r="AE49">
        <v>2030</v>
      </c>
      <c r="AF49">
        <v>2035</v>
      </c>
      <c r="AG49">
        <v>2025</v>
      </c>
      <c r="AH49">
        <v>2030</v>
      </c>
      <c r="AI49">
        <v>2035</v>
      </c>
      <c r="AJ49">
        <v>2025</v>
      </c>
      <c r="AK49">
        <v>2030</v>
      </c>
      <c r="AL49">
        <v>2035</v>
      </c>
    </row>
    <row r="50" spans="4:38" x14ac:dyDescent="0.25">
      <c r="D50" t="s">
        <v>0</v>
      </c>
      <c r="E50">
        <f>E3</f>
        <v>95.5</v>
      </c>
      <c r="F50">
        <f t="shared" ref="F50:H50" si="55">F3</f>
        <v>95.119</v>
      </c>
      <c r="G50">
        <f t="shared" si="55"/>
        <v>95.119</v>
      </c>
      <c r="H50">
        <f t="shared" si="55"/>
        <v>1.119</v>
      </c>
      <c r="I50" s="13">
        <f>E50+(J50-E50)*(4/9)</f>
        <v>88.599738690547056</v>
      </c>
      <c r="J50">
        <f>J3</f>
        <v>79.974412053730873</v>
      </c>
      <c r="K50">
        <f t="shared" ref="K50:Q50" si="56">K3</f>
        <v>78.23838998963096</v>
      </c>
      <c r="L50">
        <f t="shared" si="56"/>
        <v>95.556908573383495</v>
      </c>
      <c r="M50">
        <f t="shared" si="56"/>
        <v>94.652437500792601</v>
      </c>
      <c r="N50">
        <f t="shared" si="56"/>
        <v>97.368921895590304</v>
      </c>
      <c r="O50">
        <f t="shared" si="56"/>
        <v>97.041600000000003</v>
      </c>
      <c r="P50">
        <f t="shared" si="56"/>
        <v>90.744299999999996</v>
      </c>
      <c r="Q50">
        <f t="shared" si="56"/>
        <v>71.951600000000013</v>
      </c>
      <c r="R50" s="13">
        <f>E50+(S50-E50)*(4/9)</f>
        <v>93.882844444444444</v>
      </c>
      <c r="S50">
        <f t="shared" ref="S50:AL50" si="57">S3</f>
        <v>91.861399999999989</v>
      </c>
      <c r="T50">
        <f t="shared" si="57"/>
        <v>83.576499999999996</v>
      </c>
      <c r="U50">
        <f t="shared" si="57"/>
        <v>92.046103965000086</v>
      </c>
      <c r="V50">
        <f t="shared" si="57"/>
        <v>85.102004596000072</v>
      </c>
      <c r="W50">
        <f t="shared" si="57"/>
        <v>9.3919999999999995</v>
      </c>
      <c r="X50">
        <f t="shared" si="57"/>
        <v>96.92</v>
      </c>
      <c r="Y50">
        <f t="shared" si="57"/>
        <v>95.83</v>
      </c>
      <c r="Z50">
        <f t="shared" si="57"/>
        <v>95.83</v>
      </c>
      <c r="AA50">
        <f t="shared" si="57"/>
        <v>96.018737999999999</v>
      </c>
      <c r="AB50">
        <f t="shared" si="57"/>
        <v>95.133255000000005</v>
      </c>
      <c r="AC50">
        <f t="shared" si="57"/>
        <v>23.025003000000002</v>
      </c>
      <c r="AD50">
        <f t="shared" si="57"/>
        <v>96.946799999999996</v>
      </c>
      <c r="AE50">
        <f t="shared" si="57"/>
        <v>94.706800000000001</v>
      </c>
      <c r="AF50">
        <f t="shared" si="57"/>
        <v>93.936800000000005</v>
      </c>
      <c r="AG50">
        <f t="shared" si="57"/>
        <v>92.729566999999989</v>
      </c>
      <c r="AH50">
        <f t="shared" si="57"/>
        <v>92.729566999999989</v>
      </c>
      <c r="AI50">
        <f t="shared" si="57"/>
        <v>92.729566999999989</v>
      </c>
      <c r="AJ50">
        <f t="shared" si="57"/>
        <v>96</v>
      </c>
      <c r="AK50">
        <f t="shared" si="57"/>
        <v>95</v>
      </c>
      <c r="AL50">
        <f t="shared" si="57"/>
        <v>94</v>
      </c>
    </row>
    <row r="51" spans="4:38" x14ac:dyDescent="0.25">
      <c r="D51" t="s">
        <v>1</v>
      </c>
      <c r="E51">
        <f t="shared" ref="E51:H66" si="58">E4</f>
        <v>0</v>
      </c>
      <c r="F51">
        <f t="shared" si="58"/>
        <v>3</v>
      </c>
      <c r="G51">
        <f t="shared" si="58"/>
        <v>4</v>
      </c>
      <c r="H51">
        <f t="shared" si="58"/>
        <v>4</v>
      </c>
      <c r="I51" s="13">
        <f t="shared" ref="I51:I66" si="59">E51+(J51-E51)*(4/9)</f>
        <v>2.370792929331208E-6</v>
      </c>
      <c r="J51">
        <f t="shared" ref="J51:Q51" si="60">J4</f>
        <v>5.3342840909952184E-6</v>
      </c>
      <c r="K51">
        <f t="shared" si="60"/>
        <v>1.123792695415523E-5</v>
      </c>
      <c r="L51">
        <f t="shared" si="60"/>
        <v>0</v>
      </c>
      <c r="M51">
        <f t="shared" si="60"/>
        <v>0</v>
      </c>
      <c r="N51">
        <f t="shared" si="60"/>
        <v>0</v>
      </c>
      <c r="O51">
        <f t="shared" si="60"/>
        <v>0</v>
      </c>
      <c r="P51">
        <f t="shared" si="60"/>
        <v>0</v>
      </c>
      <c r="Q51">
        <f t="shared" si="60"/>
        <v>0</v>
      </c>
      <c r="R51" s="13">
        <f t="shared" ref="R51:R66" si="61">E51+(S51-E51)*(4/9)</f>
        <v>0</v>
      </c>
      <c r="S51">
        <f t="shared" ref="S51:AL51" si="62">S4</f>
        <v>0</v>
      </c>
      <c r="T51">
        <f t="shared" si="62"/>
        <v>0</v>
      </c>
      <c r="U51">
        <f t="shared" si="62"/>
        <v>0</v>
      </c>
      <c r="V51">
        <f t="shared" si="62"/>
        <v>0</v>
      </c>
      <c r="W51">
        <f t="shared" si="62"/>
        <v>0</v>
      </c>
      <c r="X51">
        <f t="shared" si="62"/>
        <v>0</v>
      </c>
      <c r="Y51">
        <f t="shared" si="62"/>
        <v>0</v>
      </c>
      <c r="Z51">
        <f t="shared" si="62"/>
        <v>0</v>
      </c>
      <c r="AA51">
        <f t="shared" si="62"/>
        <v>0</v>
      </c>
      <c r="AB51">
        <f t="shared" si="62"/>
        <v>0</v>
      </c>
      <c r="AC51">
        <f t="shared" si="62"/>
        <v>0</v>
      </c>
      <c r="AD51">
        <f t="shared" si="62"/>
        <v>0</v>
      </c>
      <c r="AE51">
        <f t="shared" si="62"/>
        <v>0</v>
      </c>
      <c r="AF51">
        <f t="shared" si="62"/>
        <v>0</v>
      </c>
      <c r="AG51">
        <f t="shared" si="62"/>
        <v>3.6349999956903796</v>
      </c>
      <c r="AH51">
        <f t="shared" si="62"/>
        <v>3.6349999935104549</v>
      </c>
      <c r="AI51">
        <f t="shared" si="62"/>
        <v>3.6349999930305739</v>
      </c>
      <c r="AJ51">
        <f t="shared" si="62"/>
        <v>0</v>
      </c>
      <c r="AK51">
        <f t="shared" si="62"/>
        <v>1</v>
      </c>
      <c r="AL51">
        <f t="shared" si="62"/>
        <v>1</v>
      </c>
    </row>
    <row r="52" spans="4:38" x14ac:dyDescent="0.25">
      <c r="D52" t="s">
        <v>2</v>
      </c>
      <c r="E52">
        <f t="shared" si="58"/>
        <v>80</v>
      </c>
      <c r="F52">
        <f t="shared" si="58"/>
        <v>79.820999999999998</v>
      </c>
      <c r="G52">
        <f t="shared" si="58"/>
        <v>79.188000000000002</v>
      </c>
      <c r="H52">
        <f t="shared" si="58"/>
        <v>78.668000000000006</v>
      </c>
      <c r="I52" s="13">
        <f t="shared" si="59"/>
        <v>79.430626586103287</v>
      </c>
      <c r="J52">
        <f t="shared" ref="J52:Q52" si="63">J5</f>
        <v>78.718909818732399</v>
      </c>
      <c r="K52">
        <f t="shared" si="63"/>
        <v>78.718909818732399</v>
      </c>
      <c r="L52">
        <f t="shared" si="63"/>
        <v>108.667740644867</v>
      </c>
      <c r="M52">
        <f t="shared" si="63"/>
        <v>108.602361036774</v>
      </c>
      <c r="N52">
        <f t="shared" si="63"/>
        <v>105.915404398901</v>
      </c>
      <c r="O52">
        <f t="shared" si="63"/>
        <v>79.070858999999999</v>
      </c>
      <c r="P52">
        <f t="shared" si="63"/>
        <v>79.074858999999989</v>
      </c>
      <c r="Q52">
        <f t="shared" si="63"/>
        <v>79.074858999999989</v>
      </c>
      <c r="R52" s="13">
        <f t="shared" si="61"/>
        <v>80.272755555999993</v>
      </c>
      <c r="S52">
        <f t="shared" ref="S52:AL52" si="64">S5</f>
        <v>80.613700000999984</v>
      </c>
      <c r="T52">
        <f t="shared" si="64"/>
        <v>84.926199999999994</v>
      </c>
      <c r="U52">
        <f t="shared" si="64"/>
        <v>103.58858022900002</v>
      </c>
      <c r="V52">
        <f t="shared" si="64"/>
        <v>107.13618700000001</v>
      </c>
      <c r="W52">
        <f t="shared" si="64"/>
        <v>107.13478700000002</v>
      </c>
      <c r="X52">
        <f t="shared" si="64"/>
        <v>78.819999999999993</v>
      </c>
      <c r="Y52">
        <f t="shared" si="64"/>
        <v>78.819999999999993</v>
      </c>
      <c r="Z52">
        <f t="shared" si="64"/>
        <v>78.819999999999993</v>
      </c>
      <c r="AA52">
        <f t="shared" si="64"/>
        <v>79.310485999999997</v>
      </c>
      <c r="AB52">
        <f t="shared" si="64"/>
        <v>79.311927999999995</v>
      </c>
      <c r="AC52">
        <f t="shared" si="64"/>
        <v>79.311927999999995</v>
      </c>
      <c r="AD52">
        <f t="shared" si="64"/>
        <v>83.084401</v>
      </c>
      <c r="AE52">
        <f t="shared" si="64"/>
        <v>84.443951900000002</v>
      </c>
      <c r="AF52">
        <f t="shared" si="64"/>
        <v>85.030901900000003</v>
      </c>
      <c r="AG52">
        <f t="shared" si="64"/>
        <v>80.639915977832516</v>
      </c>
      <c r="AH52">
        <f t="shared" si="64"/>
        <v>80.639915977832516</v>
      </c>
      <c r="AI52">
        <f t="shared" si="64"/>
        <v>80.639915977832516</v>
      </c>
      <c r="AJ52">
        <f t="shared" si="64"/>
        <v>84</v>
      </c>
      <c r="AK52">
        <f t="shared" si="64"/>
        <v>85</v>
      </c>
      <c r="AL52">
        <f t="shared" si="64"/>
        <v>85</v>
      </c>
    </row>
    <row r="53" spans="4:38" x14ac:dyDescent="0.25">
      <c r="D53" t="s">
        <v>3</v>
      </c>
      <c r="E53">
        <f t="shared" si="58"/>
        <v>47</v>
      </c>
      <c r="F53">
        <f t="shared" si="58"/>
        <v>2.9000000000000001E-2</v>
      </c>
      <c r="G53">
        <f t="shared" si="58"/>
        <v>1.0999999999999999E-2</v>
      </c>
      <c r="H53">
        <f t="shared" si="58"/>
        <v>1.0999999999999999E-2</v>
      </c>
      <c r="I53" s="13">
        <f t="shared" si="59"/>
        <v>31.50448888888889</v>
      </c>
      <c r="J53">
        <f t="shared" ref="J53:Q53" si="65">J6</f>
        <v>12.135100000000001</v>
      </c>
      <c r="K53">
        <f t="shared" si="65"/>
        <v>12.135100000000001</v>
      </c>
      <c r="L53">
        <f t="shared" si="65"/>
        <v>17.774096279350701</v>
      </c>
      <c r="M53">
        <f t="shared" si="65"/>
        <v>17.745791634021</v>
      </c>
      <c r="N53">
        <f t="shared" si="65"/>
        <v>16.432286200541299</v>
      </c>
      <c r="O53">
        <f t="shared" si="65"/>
        <v>11.36218</v>
      </c>
      <c r="P53">
        <f t="shared" si="65"/>
        <v>11.36218</v>
      </c>
      <c r="Q53">
        <f t="shared" si="65"/>
        <v>11.36218</v>
      </c>
      <c r="R53" s="13">
        <f t="shared" si="61"/>
        <v>28.721057776888891</v>
      </c>
      <c r="S53">
        <f t="shared" ref="S53:AL53" si="66">S6</f>
        <v>5.8723799980000004</v>
      </c>
      <c r="T53">
        <f t="shared" si="66"/>
        <v>5.8723799980000004</v>
      </c>
      <c r="U53">
        <f t="shared" si="66"/>
        <v>5.9591079999999979</v>
      </c>
      <c r="V53">
        <f t="shared" si="66"/>
        <v>5.9511079999999978</v>
      </c>
      <c r="W53">
        <f t="shared" si="66"/>
        <v>5.9522079999999988</v>
      </c>
      <c r="X53">
        <f t="shared" si="66"/>
        <v>9.2899999999999991</v>
      </c>
      <c r="Y53">
        <f t="shared" si="66"/>
        <v>9.2899999999999991</v>
      </c>
      <c r="Z53">
        <f t="shared" si="66"/>
        <v>9.2899999999999991</v>
      </c>
      <c r="AA53">
        <f t="shared" si="66"/>
        <v>9.1871989999999997</v>
      </c>
      <c r="AB53">
        <f t="shared" si="66"/>
        <v>10.608810999999999</v>
      </c>
      <c r="AC53">
        <f t="shared" si="66"/>
        <v>11.877029</v>
      </c>
      <c r="AD53">
        <f t="shared" si="66"/>
        <v>6.3887</v>
      </c>
      <c r="AE53">
        <f t="shared" si="66"/>
        <v>5.8575999999999997</v>
      </c>
      <c r="AF53">
        <f t="shared" si="66"/>
        <v>5.0255000000000001</v>
      </c>
      <c r="AG53">
        <f t="shared" si="66"/>
        <v>6.7365587675112302</v>
      </c>
      <c r="AH53">
        <f t="shared" si="66"/>
        <v>6.8113554951356194</v>
      </c>
      <c r="AI53">
        <f t="shared" si="66"/>
        <v>6.7977059031898603</v>
      </c>
      <c r="AJ53">
        <f t="shared" si="66"/>
        <v>8.5</v>
      </c>
      <c r="AK53">
        <f t="shared" si="66"/>
        <v>8</v>
      </c>
      <c r="AL53">
        <f t="shared" si="66"/>
        <v>6</v>
      </c>
    </row>
    <row r="54" spans="4:38" x14ac:dyDescent="0.25">
      <c r="D54" t="s">
        <v>4</v>
      </c>
      <c r="E54">
        <f t="shared" si="58"/>
        <v>0</v>
      </c>
      <c r="F54">
        <f t="shared" si="58"/>
        <v>0</v>
      </c>
      <c r="G54">
        <f t="shared" si="58"/>
        <v>0</v>
      </c>
      <c r="H54">
        <f t="shared" si="58"/>
        <v>0</v>
      </c>
      <c r="I54" s="13">
        <f t="shared" si="59"/>
        <v>0</v>
      </c>
      <c r="J54">
        <f t="shared" ref="J54:Q54" si="67">J7</f>
        <v>0</v>
      </c>
      <c r="K54">
        <f t="shared" si="67"/>
        <v>0</v>
      </c>
      <c r="L54">
        <f t="shared" si="67"/>
        <v>0</v>
      </c>
      <c r="M54">
        <f t="shared" si="67"/>
        <v>0</v>
      </c>
      <c r="N54">
        <f t="shared" si="67"/>
        <v>0</v>
      </c>
      <c r="O54">
        <f t="shared" si="67"/>
        <v>0</v>
      </c>
      <c r="P54">
        <f t="shared" si="67"/>
        <v>0</v>
      </c>
      <c r="Q54">
        <f t="shared" si="67"/>
        <v>0</v>
      </c>
      <c r="R54" s="13">
        <f t="shared" si="61"/>
        <v>0</v>
      </c>
      <c r="S54">
        <f t="shared" ref="S54:AL54" si="68">S7</f>
        <v>0</v>
      </c>
      <c r="T54">
        <f t="shared" si="68"/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0</v>
      </c>
      <c r="AC54">
        <f t="shared" si="68"/>
        <v>0</v>
      </c>
      <c r="AD54">
        <f t="shared" si="68"/>
        <v>0</v>
      </c>
      <c r="AE54">
        <f t="shared" si="68"/>
        <v>0</v>
      </c>
      <c r="AF54">
        <f t="shared" si="68"/>
        <v>0</v>
      </c>
      <c r="AG54">
        <f t="shared" si="68"/>
        <v>1.1022691407691434E-2</v>
      </c>
      <c r="AH54">
        <f t="shared" si="68"/>
        <v>0.81379897591603045</v>
      </c>
      <c r="AI54">
        <f t="shared" si="68"/>
        <v>0.81379897746782381</v>
      </c>
      <c r="AJ54">
        <f t="shared" si="68"/>
        <v>0</v>
      </c>
      <c r="AK54">
        <f t="shared" si="68"/>
        <v>0</v>
      </c>
      <c r="AL54">
        <f t="shared" si="68"/>
        <v>0</v>
      </c>
    </row>
    <row r="55" spans="4:38" x14ac:dyDescent="0.25">
      <c r="D55" t="s">
        <v>5</v>
      </c>
      <c r="E55">
        <f t="shared" si="58"/>
        <v>209.6</v>
      </c>
      <c r="F55">
        <f t="shared" si="58"/>
        <v>146.858</v>
      </c>
      <c r="G55">
        <f t="shared" si="58"/>
        <v>58.49</v>
      </c>
      <c r="H55">
        <f t="shared" si="58"/>
        <v>6.9420000000000002</v>
      </c>
      <c r="I55" s="13">
        <f t="shared" si="59"/>
        <v>117.2786149884034</v>
      </c>
      <c r="J55">
        <f t="shared" ref="J55:Q55" si="69">J8</f>
        <v>1.8768837239076663</v>
      </c>
      <c r="K55">
        <f t="shared" si="69"/>
        <v>0.89376744238991823</v>
      </c>
      <c r="L55">
        <f t="shared" si="69"/>
        <v>149.92005041125901</v>
      </c>
      <c r="M55">
        <f t="shared" si="69"/>
        <v>66.166117732983693</v>
      </c>
      <c r="N55">
        <f t="shared" si="69"/>
        <v>1.30367748555027E-3</v>
      </c>
      <c r="O55">
        <f t="shared" si="69"/>
        <v>163.47172252731383</v>
      </c>
      <c r="P55">
        <f t="shared" si="69"/>
        <v>132.75480820666007</v>
      </c>
      <c r="Q55">
        <f t="shared" si="69"/>
        <v>126.06069312803857</v>
      </c>
      <c r="R55" s="13">
        <f t="shared" si="61"/>
        <v>142.93789297493129</v>
      </c>
      <c r="S55">
        <f t="shared" ref="S55:AL55" si="70">S8</f>
        <v>59.610259193595411</v>
      </c>
      <c r="T55">
        <f t="shared" si="70"/>
        <v>33.325491722858153</v>
      </c>
      <c r="U55">
        <f t="shared" si="70"/>
        <v>106.16136909072196</v>
      </c>
      <c r="V55">
        <f t="shared" si="70"/>
        <v>63.274581430254585</v>
      </c>
      <c r="W55">
        <f t="shared" si="70"/>
        <v>54.185100138254576</v>
      </c>
      <c r="X55">
        <f t="shared" si="70"/>
        <v>133.22</v>
      </c>
      <c r="Y55">
        <f t="shared" si="70"/>
        <v>95.699999999999989</v>
      </c>
      <c r="Z55">
        <f t="shared" si="70"/>
        <v>58.220000000000027</v>
      </c>
      <c r="AA55">
        <f t="shared" si="70"/>
        <v>130.748718</v>
      </c>
      <c r="AB55">
        <f t="shared" si="70"/>
        <v>73.919303999999997</v>
      </c>
      <c r="AC55">
        <f t="shared" si="70"/>
        <v>61.417503000000004</v>
      </c>
      <c r="AD55">
        <f t="shared" si="70"/>
        <v>182.20574723138401</v>
      </c>
      <c r="AE55">
        <f t="shared" si="70"/>
        <v>106.454828766989</v>
      </c>
      <c r="AF55">
        <f t="shared" si="70"/>
        <v>99.263064563396696</v>
      </c>
      <c r="AG55">
        <f t="shared" si="70"/>
        <v>149.5782349747206</v>
      </c>
      <c r="AH55">
        <f t="shared" si="70"/>
        <v>79.959350863392757</v>
      </c>
      <c r="AI55">
        <f t="shared" si="70"/>
        <v>27.116266740138077</v>
      </c>
      <c r="AJ55">
        <f t="shared" si="70"/>
        <v>172</v>
      </c>
      <c r="AK55">
        <f t="shared" si="70"/>
        <v>108</v>
      </c>
      <c r="AL55">
        <f t="shared" si="70"/>
        <v>77</v>
      </c>
    </row>
    <row r="56" spans="4:38" x14ac:dyDescent="0.25">
      <c r="D56" t="s">
        <v>6</v>
      </c>
      <c r="E56">
        <f t="shared" si="58"/>
        <v>0</v>
      </c>
      <c r="F56">
        <f t="shared" si="58"/>
        <v>0</v>
      </c>
      <c r="G56">
        <f t="shared" si="58"/>
        <v>0</v>
      </c>
      <c r="H56">
        <f t="shared" si="58"/>
        <v>0</v>
      </c>
      <c r="I56" s="13">
        <f t="shared" si="59"/>
        <v>30.813573703699348</v>
      </c>
      <c r="J56">
        <f t="shared" ref="J56:Q56" si="71">J9</f>
        <v>69.330540833323539</v>
      </c>
      <c r="K56">
        <f t="shared" si="71"/>
        <v>69.814891989674734</v>
      </c>
      <c r="L56">
        <f t="shared" si="71"/>
        <v>0</v>
      </c>
      <c r="M56">
        <f t="shared" si="71"/>
        <v>0</v>
      </c>
      <c r="N56">
        <f t="shared" si="71"/>
        <v>0</v>
      </c>
      <c r="O56">
        <f t="shared" si="71"/>
        <v>0</v>
      </c>
      <c r="P56">
        <f t="shared" si="71"/>
        <v>0.77822429966549744</v>
      </c>
      <c r="Q56">
        <f t="shared" si="71"/>
        <v>0.90447647643388973</v>
      </c>
      <c r="R56" s="13">
        <f t="shared" si="61"/>
        <v>4.1501695271111121</v>
      </c>
      <c r="S56">
        <f t="shared" ref="S56:AL56" si="72">S9</f>
        <v>9.3378814360000018</v>
      </c>
      <c r="T56">
        <f t="shared" si="72"/>
        <v>10.689247484999999</v>
      </c>
      <c r="U56">
        <f t="shared" si="72"/>
        <v>6.0000000000000009</v>
      </c>
      <c r="V56">
        <f t="shared" si="72"/>
        <v>19.667422886000001</v>
      </c>
      <c r="W56">
        <f t="shared" si="72"/>
        <v>19.667422886000001</v>
      </c>
      <c r="X56">
        <f t="shared" si="72"/>
        <v>0</v>
      </c>
      <c r="Y56">
        <f t="shared" si="72"/>
        <v>16.18</v>
      </c>
      <c r="Z56">
        <f t="shared" si="72"/>
        <v>144.29999999999998</v>
      </c>
      <c r="AA56">
        <f t="shared" si="72"/>
        <v>0</v>
      </c>
      <c r="AB56">
        <f t="shared" si="72"/>
        <v>0</v>
      </c>
      <c r="AC56">
        <f t="shared" si="72"/>
        <v>0</v>
      </c>
      <c r="AD56">
        <f t="shared" si="72"/>
        <v>0</v>
      </c>
      <c r="AE56">
        <f t="shared" si="72"/>
        <v>38.0686607927057</v>
      </c>
      <c r="AF56">
        <f t="shared" si="72"/>
        <v>40.992740811095601</v>
      </c>
      <c r="AG56">
        <f t="shared" si="72"/>
        <v>8.2222263479238826</v>
      </c>
      <c r="AH56">
        <f t="shared" si="72"/>
        <v>28.325876077096609</v>
      </c>
      <c r="AI56">
        <f t="shared" si="72"/>
        <v>28.325876482524063</v>
      </c>
      <c r="AJ56">
        <f t="shared" si="72"/>
        <v>0</v>
      </c>
      <c r="AK56">
        <f t="shared" si="72"/>
        <v>0</v>
      </c>
      <c r="AL56">
        <f t="shared" si="72"/>
        <v>0</v>
      </c>
    </row>
    <row r="57" spans="4:38" x14ac:dyDescent="0.25">
      <c r="D57" t="s">
        <v>7</v>
      </c>
      <c r="E57">
        <f t="shared" si="58"/>
        <v>280.10000000000002</v>
      </c>
      <c r="F57">
        <f t="shared" si="58"/>
        <v>271.90600000000001</v>
      </c>
      <c r="G57">
        <f t="shared" si="58"/>
        <v>201.39400000000001</v>
      </c>
      <c r="H57">
        <f t="shared" si="58"/>
        <v>124.486</v>
      </c>
      <c r="I57" s="13">
        <f t="shared" si="59"/>
        <v>295.95924739312125</v>
      </c>
      <c r="J57">
        <f t="shared" ref="J57:Q57" si="73">J10</f>
        <v>315.78330663452283</v>
      </c>
      <c r="K57">
        <f t="shared" si="73"/>
        <v>302.87506711005273</v>
      </c>
      <c r="L57">
        <f t="shared" si="73"/>
        <v>367.95014212663438</v>
      </c>
      <c r="M57">
        <f t="shared" si="73"/>
        <v>322.59064142624499</v>
      </c>
      <c r="N57">
        <f t="shared" si="73"/>
        <v>308.27249352908365</v>
      </c>
      <c r="O57">
        <f t="shared" si="73"/>
        <v>369.04217798616196</v>
      </c>
      <c r="P57">
        <f t="shared" si="73"/>
        <v>361.41492661508414</v>
      </c>
      <c r="Q57">
        <f t="shared" si="73"/>
        <v>354.27761954048071</v>
      </c>
      <c r="R57" s="13">
        <f t="shared" si="61"/>
        <v>288.44632106921068</v>
      </c>
      <c r="S57">
        <f t="shared" ref="S57:AL57" si="74">S10</f>
        <v>298.87922240572402</v>
      </c>
      <c r="T57">
        <f t="shared" si="74"/>
        <v>295.202638541721</v>
      </c>
      <c r="U57">
        <f t="shared" si="74"/>
        <v>302.36037613199971</v>
      </c>
      <c r="V57">
        <f t="shared" si="74"/>
        <v>308.78475143899971</v>
      </c>
      <c r="W57">
        <f t="shared" si="74"/>
        <v>313.0576075029997</v>
      </c>
      <c r="X57">
        <f t="shared" si="74"/>
        <v>444.54999999999995</v>
      </c>
      <c r="Y57">
        <f t="shared" si="74"/>
        <v>391.27</v>
      </c>
      <c r="Z57">
        <f t="shared" si="74"/>
        <v>325.51</v>
      </c>
      <c r="AA57">
        <f t="shared" si="74"/>
        <v>306.47386900000004</v>
      </c>
      <c r="AB57">
        <f t="shared" si="74"/>
        <v>335.58097900000001</v>
      </c>
      <c r="AC57">
        <f t="shared" si="74"/>
        <v>356.23845599999999</v>
      </c>
      <c r="AD57">
        <f t="shared" si="74"/>
        <v>290.28346034423402</v>
      </c>
      <c r="AE57">
        <f t="shared" si="74"/>
        <v>288.76896170596501</v>
      </c>
      <c r="AF57">
        <f t="shared" si="74"/>
        <v>286.56359590299297</v>
      </c>
      <c r="AG57">
        <f t="shared" si="74"/>
        <v>275.15462874822202</v>
      </c>
      <c r="AH57">
        <f t="shared" si="74"/>
        <v>282.07284584912156</v>
      </c>
      <c r="AI57">
        <f t="shared" si="74"/>
        <v>272.52700874670546</v>
      </c>
      <c r="AJ57">
        <f t="shared" si="74"/>
        <v>312.5</v>
      </c>
      <c r="AK57">
        <f t="shared" si="74"/>
        <v>335</v>
      </c>
      <c r="AL57">
        <f t="shared" si="74"/>
        <v>316</v>
      </c>
    </row>
    <row r="58" spans="4:38" x14ac:dyDescent="0.25">
      <c r="D58" t="s">
        <v>8</v>
      </c>
      <c r="E58">
        <f t="shared" si="58"/>
        <v>0</v>
      </c>
      <c r="F58">
        <f t="shared" si="58"/>
        <v>0</v>
      </c>
      <c r="G58">
        <f t="shared" si="58"/>
        <v>0</v>
      </c>
      <c r="H58">
        <f t="shared" si="58"/>
        <v>0</v>
      </c>
      <c r="I58" s="13">
        <f t="shared" si="59"/>
        <v>1.4789511314834542E-4</v>
      </c>
      <c r="J58">
        <f t="shared" ref="J58:Q58" si="75">J11</f>
        <v>3.3276400458377725E-4</v>
      </c>
      <c r="K58">
        <f t="shared" si="75"/>
        <v>6.5485535100970923E-4</v>
      </c>
      <c r="L58">
        <f t="shared" si="75"/>
        <v>32.732241156614698</v>
      </c>
      <c r="M58">
        <f t="shared" si="75"/>
        <v>64.088095602055603</v>
      </c>
      <c r="N58">
        <f t="shared" si="75"/>
        <v>65.150253916159301</v>
      </c>
      <c r="O58">
        <f t="shared" si="75"/>
        <v>0</v>
      </c>
      <c r="P58">
        <f t="shared" si="75"/>
        <v>0</v>
      </c>
      <c r="Q58">
        <f t="shared" si="75"/>
        <v>0</v>
      </c>
      <c r="R58" s="13">
        <f t="shared" si="61"/>
        <v>2.960779394222222</v>
      </c>
      <c r="S58">
        <f t="shared" ref="S58:AL58" si="76">S11</f>
        <v>6.6617536369999995</v>
      </c>
      <c r="T58">
        <f t="shared" si="76"/>
        <v>10.374812432000001</v>
      </c>
      <c r="U58">
        <f t="shared" si="76"/>
        <v>0</v>
      </c>
      <c r="V58">
        <f t="shared" si="76"/>
        <v>0</v>
      </c>
      <c r="W58">
        <f t="shared" si="76"/>
        <v>0</v>
      </c>
      <c r="X58">
        <f t="shared" si="76"/>
        <v>0</v>
      </c>
      <c r="Y58">
        <f t="shared" si="76"/>
        <v>9.93</v>
      </c>
      <c r="Z58">
        <f t="shared" si="76"/>
        <v>9.93</v>
      </c>
      <c r="AA58">
        <f t="shared" si="76"/>
        <v>0</v>
      </c>
      <c r="AB58">
        <f t="shared" si="76"/>
        <v>0</v>
      </c>
      <c r="AC58">
        <f t="shared" si="76"/>
        <v>0</v>
      </c>
      <c r="AD58">
        <f t="shared" si="76"/>
        <v>0</v>
      </c>
      <c r="AE58">
        <f t="shared" si="76"/>
        <v>0</v>
      </c>
      <c r="AF58">
        <f t="shared" si="76"/>
        <v>0</v>
      </c>
      <c r="AG58">
        <f t="shared" si="76"/>
        <v>8.8577820419857539E-2</v>
      </c>
      <c r="AH58">
        <f t="shared" si="76"/>
        <v>8.858048280376192E-2</v>
      </c>
      <c r="AI58">
        <f t="shared" si="76"/>
        <v>8.858086308394314E-2</v>
      </c>
      <c r="AJ58">
        <f t="shared" si="76"/>
        <v>0.5</v>
      </c>
      <c r="AK58">
        <f t="shared" si="76"/>
        <v>1</v>
      </c>
      <c r="AL58">
        <f t="shared" si="76"/>
        <v>1</v>
      </c>
    </row>
    <row r="59" spans="4:38" x14ac:dyDescent="0.25">
      <c r="D59" t="s">
        <v>9</v>
      </c>
      <c r="E59">
        <f t="shared" si="58"/>
        <v>212</v>
      </c>
      <c r="F59">
        <f t="shared" si="58"/>
        <v>181.29900000000001</v>
      </c>
      <c r="G59">
        <f t="shared" si="58"/>
        <v>219.69900000000001</v>
      </c>
      <c r="H59">
        <f t="shared" si="58"/>
        <v>353.19900000000001</v>
      </c>
      <c r="I59" s="13">
        <f t="shared" si="59"/>
        <v>165.68380388835192</v>
      </c>
      <c r="J59">
        <f t="shared" ref="J59:Q59" si="77">J12</f>
        <v>107.78855874879177</v>
      </c>
      <c r="K59">
        <f t="shared" si="77"/>
        <v>106.45152114197091</v>
      </c>
      <c r="L59">
        <f t="shared" si="77"/>
        <v>177.1611795424536</v>
      </c>
      <c r="M59">
        <f t="shared" si="77"/>
        <v>155.32141994596981</v>
      </c>
      <c r="N59">
        <f t="shared" si="77"/>
        <v>148.4274968843736</v>
      </c>
      <c r="O59">
        <f t="shared" si="77"/>
        <v>134.67854862892816</v>
      </c>
      <c r="P59">
        <f t="shared" si="77"/>
        <v>135.97974862892818</v>
      </c>
      <c r="Q59">
        <f t="shared" si="77"/>
        <v>136.74964862892818</v>
      </c>
      <c r="R59" s="13">
        <f t="shared" si="61"/>
        <v>213.74096370305037</v>
      </c>
      <c r="S59">
        <f t="shared" ref="S59:AL59" si="78">S12</f>
        <v>215.91716833186331</v>
      </c>
      <c r="T59">
        <f t="shared" si="78"/>
        <v>223.55004344086331</v>
      </c>
      <c r="U59">
        <f t="shared" si="78"/>
        <v>208.771187392</v>
      </c>
      <c r="V59">
        <f t="shared" si="78"/>
        <v>203.63147116200003</v>
      </c>
      <c r="W59">
        <f t="shared" si="78"/>
        <v>206.50404306000001</v>
      </c>
      <c r="X59">
        <f t="shared" si="78"/>
        <v>0</v>
      </c>
      <c r="Y59">
        <f t="shared" si="78"/>
        <v>0</v>
      </c>
      <c r="Z59">
        <f t="shared" si="78"/>
        <v>0</v>
      </c>
      <c r="AA59">
        <f t="shared" si="78"/>
        <v>251.187252</v>
      </c>
      <c r="AB59">
        <f t="shared" si="78"/>
        <v>312.101541</v>
      </c>
      <c r="AC59">
        <f t="shared" si="78"/>
        <v>367.14764799999995</v>
      </c>
      <c r="AD59">
        <f t="shared" si="78"/>
        <v>119.139792540553</v>
      </c>
      <c r="AE59">
        <f t="shared" si="78"/>
        <v>113.707901410125</v>
      </c>
      <c r="AF59">
        <f t="shared" si="78"/>
        <v>116.45347825055801</v>
      </c>
      <c r="AG59">
        <f t="shared" si="78"/>
        <v>192.72283308722137</v>
      </c>
      <c r="AH59">
        <f t="shared" si="78"/>
        <v>187.88735429252657</v>
      </c>
      <c r="AI59">
        <f t="shared" si="78"/>
        <v>176.95314942680204</v>
      </c>
      <c r="AJ59">
        <f t="shared" si="78"/>
        <v>142.5</v>
      </c>
      <c r="AK59">
        <f t="shared" si="78"/>
        <v>141</v>
      </c>
      <c r="AL59">
        <f t="shared" si="78"/>
        <v>139</v>
      </c>
    </row>
    <row r="60" spans="4:38" x14ac:dyDescent="0.25">
      <c r="D60" t="s">
        <v>10</v>
      </c>
      <c r="E60">
        <f t="shared" si="58"/>
        <v>0</v>
      </c>
      <c r="F60">
        <f t="shared" si="58"/>
        <v>0</v>
      </c>
      <c r="G60">
        <f t="shared" si="58"/>
        <v>0</v>
      </c>
      <c r="H60">
        <f t="shared" si="58"/>
        <v>0</v>
      </c>
      <c r="I60" s="13">
        <f t="shared" si="59"/>
        <v>0</v>
      </c>
      <c r="J60">
        <f t="shared" ref="J60:Q60" si="79">J13</f>
        <v>0</v>
      </c>
      <c r="K60">
        <f t="shared" si="79"/>
        <v>0</v>
      </c>
      <c r="L60">
        <f t="shared" si="79"/>
        <v>0</v>
      </c>
      <c r="M60">
        <f t="shared" si="79"/>
        <v>0</v>
      </c>
      <c r="N60">
        <f t="shared" si="79"/>
        <v>0</v>
      </c>
      <c r="O60">
        <f t="shared" si="79"/>
        <v>0</v>
      </c>
      <c r="P60">
        <f t="shared" si="79"/>
        <v>0</v>
      </c>
      <c r="Q60">
        <f t="shared" si="79"/>
        <v>0</v>
      </c>
      <c r="R60" s="13">
        <f t="shared" si="61"/>
        <v>0</v>
      </c>
      <c r="S60">
        <f t="shared" ref="S60:AL60" si="80">S13</f>
        <v>0</v>
      </c>
      <c r="T60">
        <f t="shared" si="80"/>
        <v>0</v>
      </c>
      <c r="U60">
        <f t="shared" si="80"/>
        <v>0</v>
      </c>
      <c r="V60">
        <f t="shared" si="80"/>
        <v>0</v>
      </c>
      <c r="W60">
        <f t="shared" si="80"/>
        <v>0</v>
      </c>
      <c r="X60">
        <f t="shared" si="80"/>
        <v>0</v>
      </c>
      <c r="Y60">
        <f t="shared" si="80"/>
        <v>0</v>
      </c>
      <c r="Z60">
        <f t="shared" si="80"/>
        <v>0</v>
      </c>
      <c r="AA60">
        <f t="shared" si="80"/>
        <v>0</v>
      </c>
      <c r="AB60">
        <f t="shared" si="80"/>
        <v>0</v>
      </c>
      <c r="AC60">
        <f t="shared" si="80"/>
        <v>0</v>
      </c>
      <c r="AD60">
        <f t="shared" si="80"/>
        <v>0</v>
      </c>
      <c r="AE60">
        <f t="shared" si="80"/>
        <v>0</v>
      </c>
      <c r="AF60">
        <f t="shared" si="80"/>
        <v>0</v>
      </c>
      <c r="AG60">
        <f t="shared" si="80"/>
        <v>0</v>
      </c>
      <c r="AH60">
        <f t="shared" si="80"/>
        <v>0</v>
      </c>
      <c r="AI60">
        <f t="shared" si="80"/>
        <v>0</v>
      </c>
      <c r="AJ60">
        <f t="shared" si="80"/>
        <v>0</v>
      </c>
      <c r="AK60">
        <f t="shared" si="80"/>
        <v>0</v>
      </c>
      <c r="AL60">
        <f t="shared" si="80"/>
        <v>0</v>
      </c>
    </row>
    <row r="61" spans="4:38" x14ac:dyDescent="0.25">
      <c r="D61" t="s">
        <v>11</v>
      </c>
      <c r="E61">
        <f t="shared" si="58"/>
        <v>165</v>
      </c>
      <c r="F61">
        <f t="shared" si="58"/>
        <v>233.05799999999999</v>
      </c>
      <c r="G61">
        <f t="shared" si="58"/>
        <v>459.33799999999997</v>
      </c>
      <c r="H61">
        <f t="shared" si="58"/>
        <v>723.84799999999996</v>
      </c>
      <c r="I61" s="13">
        <f t="shared" si="59"/>
        <v>233.50245246844182</v>
      </c>
      <c r="J61">
        <f t="shared" ref="J61:Q61" si="81">J14</f>
        <v>319.13051805399408</v>
      </c>
      <c r="K61">
        <f t="shared" si="81"/>
        <v>380.14197183586475</v>
      </c>
      <c r="L61">
        <f t="shared" si="81"/>
        <v>302.6232</v>
      </c>
      <c r="M61">
        <f t="shared" si="81"/>
        <v>443.85430000000002</v>
      </c>
      <c r="N61">
        <f t="shared" si="81"/>
        <v>491.5926</v>
      </c>
      <c r="O61">
        <f t="shared" si="81"/>
        <v>296.60313801892738</v>
      </c>
      <c r="P61">
        <f t="shared" si="81"/>
        <v>389.26996378079428</v>
      </c>
      <c r="Q61">
        <f t="shared" si="81"/>
        <v>445.18413151419645</v>
      </c>
      <c r="R61" s="13">
        <f t="shared" si="61"/>
        <v>196.76454790177777</v>
      </c>
      <c r="S61">
        <f t="shared" ref="S61:AL61" si="82">S14</f>
        <v>236.47023277900001</v>
      </c>
      <c r="T61">
        <f t="shared" si="82"/>
        <v>398.72664886999996</v>
      </c>
      <c r="U61">
        <f t="shared" si="82"/>
        <v>161.04809436099998</v>
      </c>
      <c r="V61">
        <f t="shared" si="82"/>
        <v>245.89446299799991</v>
      </c>
      <c r="W61">
        <f t="shared" si="82"/>
        <v>359.46846299900005</v>
      </c>
      <c r="X61">
        <f t="shared" si="82"/>
        <v>174.84</v>
      </c>
      <c r="Y61">
        <f t="shared" si="82"/>
        <v>174.84</v>
      </c>
      <c r="Z61">
        <f t="shared" si="82"/>
        <v>174.84</v>
      </c>
      <c r="AA61">
        <f t="shared" si="82"/>
        <v>178.72745399999999</v>
      </c>
      <c r="AB61">
        <f t="shared" si="82"/>
        <v>393.49606899999998</v>
      </c>
      <c r="AC61">
        <f t="shared" si="82"/>
        <v>468.06763100000001</v>
      </c>
      <c r="AD61">
        <f t="shared" si="82"/>
        <v>208.545506485668</v>
      </c>
      <c r="AE61">
        <f t="shared" si="82"/>
        <v>354.862614343693</v>
      </c>
      <c r="AF61">
        <f t="shared" si="82"/>
        <v>441.77791913607899</v>
      </c>
      <c r="AG61">
        <f t="shared" si="82"/>
        <v>165.67653345610333</v>
      </c>
      <c r="AH61">
        <f t="shared" si="82"/>
        <v>184.73194521467417</v>
      </c>
      <c r="AI61">
        <f t="shared" si="82"/>
        <v>340.42694529356226</v>
      </c>
      <c r="AJ61">
        <f t="shared" si="82"/>
        <v>209.5</v>
      </c>
      <c r="AK61">
        <f t="shared" si="82"/>
        <v>445</v>
      </c>
      <c r="AL61">
        <f t="shared" si="82"/>
        <v>632</v>
      </c>
    </row>
    <row r="62" spans="4:38" x14ac:dyDescent="0.25">
      <c r="D62" t="s">
        <v>12</v>
      </c>
      <c r="E62">
        <f t="shared" si="58"/>
        <v>62</v>
      </c>
      <c r="F62">
        <f t="shared" si="58"/>
        <v>170.26900000000001</v>
      </c>
      <c r="G62">
        <f t="shared" si="58"/>
        <v>420.30099999999999</v>
      </c>
      <c r="H62">
        <f t="shared" si="58"/>
        <v>666.13299999999992</v>
      </c>
      <c r="I62" s="13">
        <f t="shared" si="59"/>
        <v>229.67718039686449</v>
      </c>
      <c r="J62">
        <f t="shared" ref="J62:Q62" si="83">J15</f>
        <v>439.2736558929451</v>
      </c>
      <c r="K62">
        <f t="shared" si="83"/>
        <v>519.68561403971364</v>
      </c>
      <c r="L62">
        <f t="shared" si="83"/>
        <v>242.6588012562971</v>
      </c>
      <c r="M62">
        <f t="shared" si="83"/>
        <v>481.15022968677914</v>
      </c>
      <c r="N62">
        <f t="shared" si="83"/>
        <v>629.43209922773269</v>
      </c>
      <c r="O62">
        <f t="shared" si="83"/>
        <v>251.90460851926784</v>
      </c>
      <c r="P62">
        <f t="shared" si="83"/>
        <v>424.34293968035712</v>
      </c>
      <c r="Q62">
        <f t="shared" si="83"/>
        <v>495.11122516299628</v>
      </c>
      <c r="R62" s="13">
        <f t="shared" si="61"/>
        <v>106.03403068711111</v>
      </c>
      <c r="S62">
        <f t="shared" ref="S62:AL62" si="84">S15</f>
        <v>161.076569046</v>
      </c>
      <c r="T62">
        <f t="shared" si="84"/>
        <v>263.01143260200001</v>
      </c>
      <c r="U62">
        <f t="shared" si="84"/>
        <v>127.89095646258994</v>
      </c>
      <c r="V62">
        <f t="shared" si="84"/>
        <v>162.91057792858993</v>
      </c>
      <c r="W62">
        <f t="shared" si="84"/>
        <v>291.91057792659001</v>
      </c>
      <c r="X62">
        <f t="shared" si="84"/>
        <v>166.97</v>
      </c>
      <c r="Y62">
        <f t="shared" si="84"/>
        <v>179.4</v>
      </c>
      <c r="Z62">
        <f t="shared" si="84"/>
        <v>191.85000000000002</v>
      </c>
      <c r="AA62">
        <f t="shared" si="84"/>
        <v>160.08600700000002</v>
      </c>
      <c r="AB62">
        <f t="shared" si="84"/>
        <v>388.99245600000006</v>
      </c>
      <c r="AC62">
        <f t="shared" si="84"/>
        <v>717.03277500000002</v>
      </c>
      <c r="AD62">
        <f t="shared" si="84"/>
        <v>145.84477967911701</v>
      </c>
      <c r="AE62">
        <f t="shared" si="84"/>
        <v>371.36787728310401</v>
      </c>
      <c r="AF62">
        <f t="shared" si="84"/>
        <v>474.20538405496399</v>
      </c>
      <c r="AG62">
        <f t="shared" si="84"/>
        <v>136.92552040745565</v>
      </c>
      <c r="AH62">
        <f t="shared" si="84"/>
        <v>144.50091592568674</v>
      </c>
      <c r="AI62">
        <f t="shared" si="84"/>
        <v>259.05220896779764</v>
      </c>
      <c r="AJ62">
        <f t="shared" si="84"/>
        <v>127</v>
      </c>
      <c r="AK62">
        <f t="shared" si="84"/>
        <v>330</v>
      </c>
      <c r="AL62">
        <f t="shared" si="84"/>
        <v>808</v>
      </c>
    </row>
    <row r="63" spans="4:38" x14ac:dyDescent="0.25">
      <c r="D63" t="s">
        <v>13</v>
      </c>
      <c r="E63">
        <f t="shared" si="58"/>
        <v>33</v>
      </c>
      <c r="F63">
        <f t="shared" si="58"/>
        <v>66.643299999999996</v>
      </c>
      <c r="G63">
        <f t="shared" si="58"/>
        <v>98.101100000000002</v>
      </c>
      <c r="H63">
        <f t="shared" si="58"/>
        <v>127.545</v>
      </c>
      <c r="I63" s="13">
        <f t="shared" si="59"/>
        <v>18.333333333333336</v>
      </c>
      <c r="J63">
        <f t="shared" ref="J63:Q63" si="85">J16</f>
        <v>0</v>
      </c>
      <c r="K63">
        <f t="shared" si="85"/>
        <v>0</v>
      </c>
      <c r="L63">
        <f t="shared" si="85"/>
        <v>14.560098743702932</v>
      </c>
      <c r="M63">
        <f t="shared" si="85"/>
        <v>26.374670313220875</v>
      </c>
      <c r="N63">
        <f t="shared" si="85"/>
        <v>43.46830077226727</v>
      </c>
      <c r="O63">
        <f t="shared" si="85"/>
        <v>0</v>
      </c>
      <c r="P63">
        <f t="shared" si="85"/>
        <v>0</v>
      </c>
      <c r="Q63">
        <f t="shared" si="85"/>
        <v>0</v>
      </c>
      <c r="R63" s="13">
        <f t="shared" si="61"/>
        <v>51.307783340846001</v>
      </c>
      <c r="S63">
        <f t="shared" ref="S63:AL63" si="86">S16</f>
        <v>74.192512516903506</v>
      </c>
      <c r="T63">
        <f t="shared" si="86"/>
        <v>94.156276876356799</v>
      </c>
      <c r="U63">
        <f t="shared" si="86"/>
        <v>0</v>
      </c>
      <c r="V63">
        <f t="shared" si="86"/>
        <v>0</v>
      </c>
      <c r="W63">
        <f t="shared" si="86"/>
        <v>0</v>
      </c>
      <c r="X63">
        <f t="shared" si="86"/>
        <v>0</v>
      </c>
      <c r="Y63">
        <f t="shared" si="86"/>
        <v>0</v>
      </c>
      <c r="Z63">
        <f t="shared" si="86"/>
        <v>0</v>
      </c>
      <c r="AA63">
        <f t="shared" si="86"/>
        <v>62.022255000000001</v>
      </c>
      <c r="AB63">
        <f t="shared" si="86"/>
        <v>114.033394</v>
      </c>
      <c r="AC63">
        <f t="shared" si="86"/>
        <v>132.578461</v>
      </c>
      <c r="AD63">
        <f t="shared" si="86"/>
        <v>47.258272727272697</v>
      </c>
      <c r="AE63">
        <f t="shared" si="86"/>
        <v>96.330636363636302</v>
      </c>
      <c r="AF63">
        <f t="shared" si="86"/>
        <v>130.97468181818101</v>
      </c>
      <c r="AG63">
        <f t="shared" si="86"/>
        <v>64.613914515791791</v>
      </c>
      <c r="AH63">
        <f t="shared" si="86"/>
        <v>98.360992806889485</v>
      </c>
      <c r="AI63">
        <f t="shared" si="86"/>
        <v>123.24841439537354</v>
      </c>
      <c r="AJ63">
        <f t="shared" si="86"/>
        <v>85.5</v>
      </c>
      <c r="AK63">
        <f t="shared" si="86"/>
        <v>130</v>
      </c>
      <c r="AL63">
        <f t="shared" si="86"/>
        <v>167</v>
      </c>
    </row>
    <row r="64" spans="4:38" x14ac:dyDescent="0.25">
      <c r="D64" t="s">
        <v>14</v>
      </c>
      <c r="E64">
        <f t="shared" si="58"/>
        <v>0</v>
      </c>
      <c r="F64">
        <f t="shared" si="58"/>
        <v>0</v>
      </c>
      <c r="G64">
        <f t="shared" si="58"/>
        <v>0</v>
      </c>
      <c r="H64">
        <f t="shared" si="58"/>
        <v>0</v>
      </c>
      <c r="I64" s="13">
        <f t="shared" si="59"/>
        <v>1.2834468741317748</v>
      </c>
      <c r="J64">
        <f t="shared" ref="J64:Q64" si="87">J17</f>
        <v>2.8877554667964938</v>
      </c>
      <c r="K64">
        <f t="shared" si="87"/>
        <v>2.9283640105781763</v>
      </c>
      <c r="L64">
        <f t="shared" si="87"/>
        <v>0</v>
      </c>
      <c r="M64">
        <f t="shared" si="87"/>
        <v>0</v>
      </c>
      <c r="N64">
        <f t="shared" si="87"/>
        <v>0</v>
      </c>
      <c r="O64">
        <f t="shared" si="87"/>
        <v>0</v>
      </c>
      <c r="P64">
        <f t="shared" si="87"/>
        <v>0</v>
      </c>
      <c r="Q64">
        <f t="shared" si="87"/>
        <v>0</v>
      </c>
      <c r="R64" s="13">
        <f t="shared" si="61"/>
        <v>0</v>
      </c>
      <c r="S64">
        <f t="shared" ref="S64:AL64" si="88">S17</f>
        <v>0</v>
      </c>
      <c r="T64">
        <f t="shared" si="88"/>
        <v>0</v>
      </c>
      <c r="U64">
        <f t="shared" si="88"/>
        <v>0</v>
      </c>
      <c r="V64">
        <f t="shared" si="88"/>
        <v>0</v>
      </c>
      <c r="W64">
        <f t="shared" si="88"/>
        <v>0</v>
      </c>
      <c r="X64">
        <f t="shared" si="88"/>
        <v>0</v>
      </c>
      <c r="Y64">
        <f t="shared" si="88"/>
        <v>0</v>
      </c>
      <c r="Z64">
        <f t="shared" si="88"/>
        <v>0</v>
      </c>
      <c r="AA64">
        <f t="shared" si="88"/>
        <v>0</v>
      </c>
      <c r="AB64">
        <f t="shared" si="88"/>
        <v>0</v>
      </c>
      <c r="AC64">
        <f t="shared" si="88"/>
        <v>0</v>
      </c>
      <c r="AD64">
        <f t="shared" si="88"/>
        <v>0</v>
      </c>
      <c r="AE64">
        <f t="shared" si="88"/>
        <v>0</v>
      </c>
      <c r="AF64">
        <f t="shared" si="88"/>
        <v>0</v>
      </c>
      <c r="AG64">
        <f t="shared" si="88"/>
        <v>9.8948978021159285E-7</v>
      </c>
      <c r="AH64">
        <f t="shared" si="88"/>
        <v>2.2837242967497038E-2</v>
      </c>
      <c r="AI64">
        <f t="shared" si="88"/>
        <v>2.2837619867006238E-2</v>
      </c>
      <c r="AJ64">
        <f t="shared" si="88"/>
        <v>0</v>
      </c>
      <c r="AK64">
        <f t="shared" si="88"/>
        <v>0</v>
      </c>
      <c r="AL64">
        <f t="shared" si="88"/>
        <v>0</v>
      </c>
    </row>
    <row r="65" spans="4:41" x14ac:dyDescent="0.25">
      <c r="D65" t="s">
        <v>15</v>
      </c>
      <c r="E65">
        <f t="shared" si="58"/>
        <v>27.8</v>
      </c>
      <c r="F65">
        <f t="shared" si="58"/>
        <v>14.3017</v>
      </c>
      <c r="G65">
        <f t="shared" si="58"/>
        <v>61.622699999999995</v>
      </c>
      <c r="H65">
        <f t="shared" si="58"/>
        <v>124.08199999999999</v>
      </c>
      <c r="I65" s="13">
        <f t="shared" si="59"/>
        <v>63.840200561907025</v>
      </c>
      <c r="J65">
        <f t="shared" ref="J65:Q65" si="89">J18</f>
        <v>108.8904512642908</v>
      </c>
      <c r="K65">
        <f t="shared" si="89"/>
        <v>139.73264616616899</v>
      </c>
      <c r="L65">
        <f t="shared" si="89"/>
        <v>4.2671734802054289</v>
      </c>
      <c r="M65">
        <f t="shared" si="89"/>
        <v>13.887647827398169</v>
      </c>
      <c r="N65">
        <f t="shared" si="89"/>
        <v>16.652155259430732</v>
      </c>
      <c r="O65">
        <f t="shared" si="89"/>
        <v>38.049981622604378</v>
      </c>
      <c r="P65">
        <f t="shared" si="89"/>
        <v>47.415119413905096</v>
      </c>
      <c r="Q65">
        <f t="shared" si="89"/>
        <v>55.744965101572731</v>
      </c>
      <c r="R65" s="13">
        <f t="shared" si="61"/>
        <v>55.911561502222227</v>
      </c>
      <c r="S65">
        <f t="shared" ref="S65:AL65" si="90">S18</f>
        <v>91.051013380000001</v>
      </c>
      <c r="T65">
        <f t="shared" si="90"/>
        <v>121.21108059099998</v>
      </c>
      <c r="U65">
        <f t="shared" si="90"/>
        <v>26.567156899000004</v>
      </c>
      <c r="V65">
        <f t="shared" si="90"/>
        <v>45.256795030999996</v>
      </c>
      <c r="W65">
        <f t="shared" si="90"/>
        <v>109.75679503099998</v>
      </c>
      <c r="X65">
        <f t="shared" si="90"/>
        <v>32.840000000000003</v>
      </c>
      <c r="Y65">
        <f t="shared" si="90"/>
        <v>33.96</v>
      </c>
      <c r="Z65">
        <f t="shared" si="90"/>
        <v>35.409999999999997</v>
      </c>
      <c r="AA65">
        <f t="shared" si="90"/>
        <v>44.394252999999999</v>
      </c>
      <c r="AB65">
        <f t="shared" si="90"/>
        <v>82.555171999999999</v>
      </c>
      <c r="AC65">
        <f t="shared" si="90"/>
        <v>116.11541800000001</v>
      </c>
      <c r="AD65">
        <f t="shared" si="90"/>
        <v>36.779025673428798</v>
      </c>
      <c r="AE65">
        <f t="shared" si="90"/>
        <v>112.039262627448</v>
      </c>
      <c r="AF65">
        <f t="shared" si="90"/>
        <v>183.04485167619401</v>
      </c>
      <c r="AG65">
        <f t="shared" si="90"/>
        <v>50.394700359051569</v>
      </c>
      <c r="AH65">
        <f t="shared" si="90"/>
        <v>72.403019993497537</v>
      </c>
      <c r="AI65">
        <f t="shared" si="90"/>
        <v>154.77529108342549</v>
      </c>
      <c r="AJ65">
        <f t="shared" si="90"/>
        <v>32</v>
      </c>
      <c r="AK65">
        <f t="shared" si="90"/>
        <v>91</v>
      </c>
      <c r="AL65">
        <f t="shared" si="90"/>
        <v>280</v>
      </c>
    </row>
    <row r="66" spans="4:41" x14ac:dyDescent="0.25">
      <c r="D66" t="s">
        <v>17</v>
      </c>
      <c r="E66">
        <f t="shared" si="58"/>
        <v>0</v>
      </c>
      <c r="F66">
        <f t="shared" si="58"/>
        <v>26.515999999999998</v>
      </c>
      <c r="G66">
        <f t="shared" si="58"/>
        <v>26.605</v>
      </c>
      <c r="H66">
        <f t="shared" si="58"/>
        <v>26.838999999999999</v>
      </c>
      <c r="I66" s="13">
        <f t="shared" si="59"/>
        <v>20.312477917330856</v>
      </c>
      <c r="J66">
        <f t="shared" ref="J66:Q66" si="91">J19</f>
        <v>45.703075313994425</v>
      </c>
      <c r="K66">
        <f t="shared" si="91"/>
        <v>40.455460586118747</v>
      </c>
      <c r="L66">
        <f t="shared" si="91"/>
        <v>6.9255594521028101</v>
      </c>
      <c r="M66">
        <f t="shared" si="91"/>
        <v>8.5907362174843893</v>
      </c>
      <c r="N66">
        <f t="shared" si="91"/>
        <v>7.1338227260348699</v>
      </c>
      <c r="O66">
        <f t="shared" si="91"/>
        <v>30.017980000000001</v>
      </c>
      <c r="P66">
        <f t="shared" si="91"/>
        <v>29.403180000000003</v>
      </c>
      <c r="Q66">
        <f t="shared" si="91"/>
        <v>29.165369999999999</v>
      </c>
      <c r="R66" s="13">
        <f t="shared" si="61"/>
        <v>3.0885777777777776</v>
      </c>
      <c r="S66">
        <f t="shared" ref="S66:AL66" si="92">S19</f>
        <v>6.9493</v>
      </c>
      <c r="T66">
        <f t="shared" si="92"/>
        <v>6.9493</v>
      </c>
      <c r="U66">
        <f t="shared" si="92"/>
        <v>0</v>
      </c>
      <c r="V66">
        <f t="shared" si="92"/>
        <v>0</v>
      </c>
      <c r="W66">
        <f t="shared" si="92"/>
        <v>0</v>
      </c>
      <c r="X66">
        <f t="shared" si="92"/>
        <v>3.89</v>
      </c>
      <c r="Y66">
        <f t="shared" si="92"/>
        <v>3.89</v>
      </c>
      <c r="Z66">
        <f t="shared" si="92"/>
        <v>3.89</v>
      </c>
      <c r="AA66">
        <f t="shared" si="92"/>
        <v>0.26047300000000001</v>
      </c>
      <c r="AB66">
        <f t="shared" si="92"/>
        <v>0.26047300000000001</v>
      </c>
      <c r="AC66">
        <f t="shared" si="92"/>
        <v>0.42002800000000001</v>
      </c>
      <c r="AD66">
        <f t="shared" si="92"/>
        <v>70.056819956654493</v>
      </c>
      <c r="AE66">
        <f t="shared" si="92"/>
        <v>61.287598221755204</v>
      </c>
      <c r="AF66">
        <f t="shared" si="92"/>
        <v>55.268685777703702</v>
      </c>
      <c r="AG66">
        <f t="shared" si="92"/>
        <v>0</v>
      </c>
      <c r="AH66">
        <f t="shared" si="92"/>
        <v>0</v>
      </c>
      <c r="AI66">
        <f t="shared" si="92"/>
        <v>0</v>
      </c>
      <c r="AJ66">
        <f t="shared" si="92"/>
        <v>57</v>
      </c>
      <c r="AK66">
        <f t="shared" si="92"/>
        <v>18</v>
      </c>
      <c r="AL66">
        <f t="shared" si="92"/>
        <v>9</v>
      </c>
    </row>
    <row r="68" spans="4:41" x14ac:dyDescent="0.25">
      <c r="D68" t="s">
        <v>41</v>
      </c>
    </row>
    <row r="69" spans="4:41" x14ac:dyDescent="0.25">
      <c r="F69" t="s">
        <v>22</v>
      </c>
      <c r="G69" t="s">
        <v>22</v>
      </c>
      <c r="H69" t="s">
        <v>22</v>
      </c>
      <c r="I69" s="13" t="s">
        <v>23</v>
      </c>
      <c r="J69" s="13" t="s">
        <v>23</v>
      </c>
      <c r="K69" s="14" t="s">
        <v>23</v>
      </c>
      <c r="L69" t="s">
        <v>24</v>
      </c>
      <c r="M69" t="s">
        <v>24</v>
      </c>
      <c r="N69" t="s">
        <v>24</v>
      </c>
      <c r="O69" t="s">
        <v>25</v>
      </c>
      <c r="P69" t="s">
        <v>25</v>
      </c>
      <c r="Q69" t="s">
        <v>25</v>
      </c>
      <c r="R69" s="13" t="s">
        <v>26</v>
      </c>
      <c r="S69" s="13" t="s">
        <v>26</v>
      </c>
      <c r="T69" s="14" t="s">
        <v>26</v>
      </c>
      <c r="U69" t="s">
        <v>27</v>
      </c>
      <c r="V69" t="s">
        <v>27</v>
      </c>
      <c r="W69" t="s">
        <v>27</v>
      </c>
      <c r="X69" t="s">
        <v>28</v>
      </c>
      <c r="Y69" t="s">
        <v>28</v>
      </c>
      <c r="Z69" t="s">
        <v>28</v>
      </c>
      <c r="AA69" t="s">
        <v>18</v>
      </c>
      <c r="AB69" t="s">
        <v>18</v>
      </c>
      <c r="AC69" t="s">
        <v>18</v>
      </c>
      <c r="AD69" t="s">
        <v>29</v>
      </c>
      <c r="AE69" t="s">
        <v>29</v>
      </c>
      <c r="AF69" t="s">
        <v>29</v>
      </c>
      <c r="AG69" t="s">
        <v>30</v>
      </c>
      <c r="AH69" t="s">
        <v>30</v>
      </c>
      <c r="AI69" t="s">
        <v>30</v>
      </c>
      <c r="AJ69" t="s">
        <v>31</v>
      </c>
      <c r="AK69" t="s">
        <v>31</v>
      </c>
      <c r="AL69" t="s">
        <v>31</v>
      </c>
    </row>
    <row r="70" spans="4:41" x14ac:dyDescent="0.25">
      <c r="F70">
        <v>2025</v>
      </c>
      <c r="G70">
        <v>2030</v>
      </c>
      <c r="H70">
        <v>2035</v>
      </c>
      <c r="I70" s="13">
        <v>2025</v>
      </c>
      <c r="J70" s="13">
        <v>2030</v>
      </c>
      <c r="K70" s="14">
        <v>2035</v>
      </c>
      <c r="L70">
        <v>2025</v>
      </c>
      <c r="M70">
        <v>2030</v>
      </c>
      <c r="N70">
        <v>2035</v>
      </c>
      <c r="O70">
        <v>2025</v>
      </c>
      <c r="P70">
        <v>2030</v>
      </c>
      <c r="Q70">
        <v>2035</v>
      </c>
      <c r="R70" s="13">
        <v>2025</v>
      </c>
      <c r="S70" s="13">
        <v>2030</v>
      </c>
      <c r="T70" s="14">
        <v>2035</v>
      </c>
      <c r="U70">
        <v>2025</v>
      </c>
      <c r="V70">
        <v>2030</v>
      </c>
      <c r="W70">
        <v>2035</v>
      </c>
      <c r="X70">
        <v>2025</v>
      </c>
      <c r="Y70">
        <v>2030</v>
      </c>
      <c r="Z70">
        <v>2035</v>
      </c>
      <c r="AA70">
        <v>2025</v>
      </c>
      <c r="AB70">
        <v>2030</v>
      </c>
      <c r="AC70">
        <v>2035</v>
      </c>
      <c r="AD70">
        <v>2025</v>
      </c>
      <c r="AE70">
        <v>2030</v>
      </c>
      <c r="AF70">
        <v>2035</v>
      </c>
      <c r="AG70">
        <v>2025</v>
      </c>
      <c r="AH70">
        <v>2030</v>
      </c>
      <c r="AI70">
        <v>2035</v>
      </c>
      <c r="AJ70">
        <v>2025</v>
      </c>
      <c r="AK70">
        <v>2030</v>
      </c>
      <c r="AL70">
        <v>2035</v>
      </c>
    </row>
    <row r="71" spans="4:41" x14ac:dyDescent="0.25">
      <c r="D71" t="s">
        <v>0</v>
      </c>
      <c r="F71">
        <f t="shared" ref="F71:H87" si="93">F30</f>
        <v>-0.38100000000000023</v>
      </c>
      <c r="G71">
        <f t="shared" si="93"/>
        <v>0</v>
      </c>
      <c r="H71">
        <f t="shared" si="93"/>
        <v>-94</v>
      </c>
      <c r="I71" s="13">
        <f>I50-E50</f>
        <v>-6.9002613094529437</v>
      </c>
      <c r="J71" s="13">
        <f>J50-I50</f>
        <v>-8.6253266368161832</v>
      </c>
      <c r="K71" s="14">
        <f>K50-J50</f>
        <v>-1.7360220640999131</v>
      </c>
      <c r="L71">
        <f t="shared" ref="L71:Q80" si="94">L30</f>
        <v>5.6908573383495309E-2</v>
      </c>
      <c r="M71">
        <f t="shared" si="94"/>
        <v>-0.90447107259089421</v>
      </c>
      <c r="N71">
        <f t="shared" si="94"/>
        <v>2.7164843947977033</v>
      </c>
      <c r="O71">
        <f t="shared" si="94"/>
        <v>1.5416000000000025</v>
      </c>
      <c r="P71">
        <f t="shared" si="94"/>
        <v>-6.297300000000007</v>
      </c>
      <c r="Q71">
        <f t="shared" si="94"/>
        <v>-18.792699999999982</v>
      </c>
      <c r="R71" s="13">
        <f>R50-E50</f>
        <v>-1.6171555555555557</v>
      </c>
      <c r="S71" s="13">
        <f>S50-R50</f>
        <v>-2.0214444444444553</v>
      </c>
      <c r="T71" s="14">
        <f>T50-S50</f>
        <v>-8.2848999999999933</v>
      </c>
      <c r="U71">
        <f t="shared" ref="U71:AL71" si="95">U30</f>
        <v>-3.4538960349999144</v>
      </c>
      <c r="V71">
        <f t="shared" si="95"/>
        <v>-6.9440993690000141</v>
      </c>
      <c r="W71">
        <f t="shared" si="95"/>
        <v>-75.710004596000076</v>
      </c>
      <c r="X71">
        <f t="shared" si="95"/>
        <v>1.4200000000000017</v>
      </c>
      <c r="Y71">
        <f t="shared" si="95"/>
        <v>-1.0900000000000034</v>
      </c>
      <c r="Z71">
        <f t="shared" si="95"/>
        <v>0</v>
      </c>
      <c r="AA71">
        <f t="shared" si="95"/>
        <v>0.51873799999999903</v>
      </c>
      <c r="AB71">
        <f t="shared" si="95"/>
        <v>-0.88548299999999358</v>
      </c>
      <c r="AC71">
        <f t="shared" si="95"/>
        <v>-72.108252000000007</v>
      </c>
      <c r="AD71">
        <f t="shared" si="95"/>
        <v>1.4467999999999961</v>
      </c>
      <c r="AE71">
        <f t="shared" si="95"/>
        <v>-2.2399999999999949</v>
      </c>
      <c r="AF71">
        <f t="shared" si="95"/>
        <v>-0.76999999999999602</v>
      </c>
      <c r="AG71">
        <f t="shared" si="95"/>
        <v>-2.7704330000000112</v>
      </c>
      <c r="AH71">
        <f t="shared" si="95"/>
        <v>0</v>
      </c>
      <c r="AI71">
        <f t="shared" si="95"/>
        <v>0</v>
      </c>
      <c r="AJ71">
        <f t="shared" si="95"/>
        <v>0.5</v>
      </c>
      <c r="AK71">
        <f t="shared" si="95"/>
        <v>-1</v>
      </c>
      <c r="AL71">
        <f t="shared" si="95"/>
        <v>-1</v>
      </c>
    </row>
    <row r="72" spans="4:41" x14ac:dyDescent="0.25">
      <c r="D72" t="s">
        <v>1</v>
      </c>
      <c r="F72">
        <f t="shared" si="93"/>
        <v>3</v>
      </c>
      <c r="G72">
        <f t="shared" si="93"/>
        <v>1</v>
      </c>
      <c r="H72">
        <f t="shared" si="93"/>
        <v>0</v>
      </c>
      <c r="I72" s="13">
        <f t="shared" ref="I72:I87" si="96">I51-E51</f>
        <v>2.370792929331208E-6</v>
      </c>
      <c r="J72" s="13">
        <f t="shared" ref="J72:K87" si="97">J51-I51</f>
        <v>2.9634911616640104E-6</v>
      </c>
      <c r="K72" s="14">
        <f t="shared" si="97"/>
        <v>5.9036428631600111E-6</v>
      </c>
      <c r="L72">
        <f t="shared" si="94"/>
        <v>0</v>
      </c>
      <c r="M72">
        <f t="shared" si="94"/>
        <v>0</v>
      </c>
      <c r="N72">
        <f t="shared" si="94"/>
        <v>0</v>
      </c>
      <c r="O72">
        <f t="shared" si="94"/>
        <v>0</v>
      </c>
      <c r="P72">
        <f t="shared" si="94"/>
        <v>0</v>
      </c>
      <c r="Q72">
        <f t="shared" si="94"/>
        <v>0</v>
      </c>
      <c r="R72" s="13">
        <f t="shared" ref="R72:R87" si="98">R51-E51</f>
        <v>0</v>
      </c>
      <c r="S72" s="13">
        <f t="shared" ref="S72:T72" si="99">S51-R51</f>
        <v>0</v>
      </c>
      <c r="T72" s="14">
        <f t="shared" si="99"/>
        <v>0</v>
      </c>
      <c r="U72">
        <f t="shared" ref="U72:AL72" si="100">U31</f>
        <v>0</v>
      </c>
      <c r="V72">
        <f t="shared" si="100"/>
        <v>0</v>
      </c>
      <c r="W72">
        <f t="shared" si="100"/>
        <v>0</v>
      </c>
      <c r="X72">
        <f t="shared" si="100"/>
        <v>0</v>
      </c>
      <c r="Y72">
        <f t="shared" si="100"/>
        <v>0</v>
      </c>
      <c r="Z72">
        <f t="shared" si="100"/>
        <v>0</v>
      </c>
      <c r="AA72">
        <f t="shared" si="100"/>
        <v>0</v>
      </c>
      <c r="AB72">
        <f t="shared" si="100"/>
        <v>0</v>
      </c>
      <c r="AC72">
        <f t="shared" si="100"/>
        <v>0</v>
      </c>
      <c r="AD72">
        <f t="shared" si="100"/>
        <v>0</v>
      </c>
      <c r="AE72">
        <f t="shared" si="100"/>
        <v>0</v>
      </c>
      <c r="AF72">
        <f t="shared" si="100"/>
        <v>0</v>
      </c>
      <c r="AG72">
        <f t="shared" si="100"/>
        <v>3.6349999956903796</v>
      </c>
      <c r="AH72">
        <f t="shared" si="100"/>
        <v>-2.1799246852083343E-9</v>
      </c>
      <c r="AI72">
        <f t="shared" si="100"/>
        <v>-4.7988102380713826E-10</v>
      </c>
      <c r="AJ72">
        <f t="shared" si="100"/>
        <v>0</v>
      </c>
      <c r="AK72">
        <f t="shared" si="100"/>
        <v>1</v>
      </c>
      <c r="AL72">
        <f t="shared" si="100"/>
        <v>0</v>
      </c>
    </row>
    <row r="73" spans="4:41" x14ac:dyDescent="0.25">
      <c r="D73" t="s">
        <v>2</v>
      </c>
      <c r="F73">
        <f t="shared" si="93"/>
        <v>-0.17900000000000205</v>
      </c>
      <c r="G73">
        <f t="shared" si="93"/>
        <v>-0.63299999999999557</v>
      </c>
      <c r="H73">
        <f t="shared" si="93"/>
        <v>-0.51999999999999602</v>
      </c>
      <c r="I73" s="13">
        <f t="shared" si="96"/>
        <v>-0.56937341389671303</v>
      </c>
      <c r="J73" s="13">
        <f t="shared" si="97"/>
        <v>-0.71171676737088774</v>
      </c>
      <c r="K73" s="14">
        <f t="shared" si="97"/>
        <v>0</v>
      </c>
      <c r="L73">
        <f t="shared" si="94"/>
        <v>28.667740644866996</v>
      </c>
      <c r="M73">
        <f t="shared" si="94"/>
        <v>-6.5379608092996477E-2</v>
      </c>
      <c r="N73">
        <f t="shared" si="94"/>
        <v>-2.6869566378729957</v>
      </c>
      <c r="O73">
        <f t="shared" si="94"/>
        <v>-0.92914100000000133</v>
      </c>
      <c r="P73">
        <f t="shared" si="94"/>
        <v>3.9999999999906777E-3</v>
      </c>
      <c r="Q73">
        <f t="shared" si="94"/>
        <v>0</v>
      </c>
      <c r="R73" s="13">
        <f t="shared" si="98"/>
        <v>0.27275555599999279</v>
      </c>
      <c r="S73" s="13">
        <f t="shared" ref="S73:T73" si="101">S52-R52</f>
        <v>0.34094444499999099</v>
      </c>
      <c r="T73" s="14">
        <f t="shared" si="101"/>
        <v>4.3124999990000106</v>
      </c>
      <c r="U73">
        <f t="shared" ref="U73:AL73" si="102">U32</f>
        <v>23.588580229000016</v>
      </c>
      <c r="V73">
        <f t="shared" si="102"/>
        <v>3.547606770999991</v>
      </c>
      <c r="W73">
        <f t="shared" si="102"/>
        <v>-1.3999999999896318E-3</v>
      </c>
      <c r="X73">
        <f t="shared" si="102"/>
        <v>-1.1800000000000068</v>
      </c>
      <c r="Y73">
        <f t="shared" si="102"/>
        <v>0</v>
      </c>
      <c r="Z73">
        <f t="shared" si="102"/>
        <v>0</v>
      </c>
      <c r="AA73">
        <f t="shared" si="102"/>
        <v>-0.68951400000000262</v>
      </c>
      <c r="AB73">
        <f t="shared" si="102"/>
        <v>1.4419999999972788E-3</v>
      </c>
      <c r="AC73">
        <f t="shared" si="102"/>
        <v>0</v>
      </c>
      <c r="AD73">
        <f t="shared" si="102"/>
        <v>3.0844009999999997</v>
      </c>
      <c r="AE73">
        <f t="shared" si="102"/>
        <v>1.3595509000000021</v>
      </c>
      <c r="AF73">
        <f t="shared" si="102"/>
        <v>0.58695000000000164</v>
      </c>
      <c r="AG73">
        <f t="shared" si="102"/>
        <v>0.63991597783251564</v>
      </c>
      <c r="AH73">
        <f t="shared" si="102"/>
        <v>0</v>
      </c>
      <c r="AI73">
        <f t="shared" si="102"/>
        <v>0</v>
      </c>
      <c r="AJ73">
        <f t="shared" si="102"/>
        <v>4</v>
      </c>
      <c r="AK73">
        <f t="shared" si="102"/>
        <v>1</v>
      </c>
      <c r="AL73">
        <f t="shared" si="102"/>
        <v>0</v>
      </c>
    </row>
    <row r="74" spans="4:41" x14ac:dyDescent="0.25">
      <c r="D74" t="s">
        <v>3</v>
      </c>
      <c r="F74">
        <f t="shared" si="93"/>
        <v>-46.970999999999997</v>
      </c>
      <c r="G74">
        <f t="shared" si="93"/>
        <v>-1.8000000000000002E-2</v>
      </c>
      <c r="H74">
        <f t="shared" si="93"/>
        <v>0</v>
      </c>
      <c r="I74" s="13">
        <f t="shared" si="96"/>
        <v>-15.49551111111111</v>
      </c>
      <c r="J74" s="13">
        <f t="shared" si="97"/>
        <v>-19.369388888888889</v>
      </c>
      <c r="K74" s="14">
        <f t="shared" si="97"/>
        <v>0</v>
      </c>
      <c r="L74">
        <f t="shared" si="94"/>
        <v>-29.225903720649299</v>
      </c>
      <c r="M74">
        <f t="shared" si="94"/>
        <v>-2.8304645329701117E-2</v>
      </c>
      <c r="N74">
        <f t="shared" si="94"/>
        <v>-1.3135054334797012</v>
      </c>
      <c r="O74">
        <f t="shared" si="94"/>
        <v>-35.637819999999998</v>
      </c>
      <c r="P74">
        <f t="shared" si="94"/>
        <v>0</v>
      </c>
      <c r="Q74">
        <f t="shared" si="94"/>
        <v>0</v>
      </c>
      <c r="R74" s="13">
        <f t="shared" si="98"/>
        <v>-18.278942223111109</v>
      </c>
      <c r="S74" s="13">
        <f t="shared" ref="S74:T74" si="103">S53-R53</f>
        <v>-22.848677778888892</v>
      </c>
      <c r="T74" s="14">
        <f t="shared" si="103"/>
        <v>0</v>
      </c>
      <c r="U74">
        <f t="shared" ref="U74:AL74" si="104">U33</f>
        <v>-41.040891999999999</v>
      </c>
      <c r="V74">
        <f t="shared" si="104"/>
        <v>-8.0000000000000071E-3</v>
      </c>
      <c r="W74">
        <f t="shared" si="104"/>
        <v>1.1000000000009891E-3</v>
      </c>
      <c r="X74">
        <f t="shared" si="104"/>
        <v>-37.71</v>
      </c>
      <c r="Y74">
        <f t="shared" si="104"/>
        <v>0</v>
      </c>
      <c r="Z74">
        <f t="shared" si="104"/>
        <v>0</v>
      </c>
      <c r="AA74">
        <f t="shared" si="104"/>
        <v>-37.812801</v>
      </c>
      <c r="AB74">
        <f t="shared" si="104"/>
        <v>1.4216119999999997</v>
      </c>
      <c r="AC74">
        <f t="shared" si="104"/>
        <v>1.268218000000001</v>
      </c>
      <c r="AD74">
        <f t="shared" si="104"/>
        <v>-40.6113</v>
      </c>
      <c r="AE74">
        <f t="shared" si="104"/>
        <v>-0.53110000000000035</v>
      </c>
      <c r="AF74">
        <f t="shared" si="104"/>
        <v>-0.83209999999999962</v>
      </c>
      <c r="AG74">
        <f t="shared" si="104"/>
        <v>-40.263441232488773</v>
      </c>
      <c r="AH74">
        <f t="shared" si="104"/>
        <v>7.479672762438927E-2</v>
      </c>
      <c r="AI74">
        <f t="shared" si="104"/>
        <v>-1.3649591945759099E-2</v>
      </c>
      <c r="AJ74">
        <f t="shared" si="104"/>
        <v>-38.5</v>
      </c>
      <c r="AK74">
        <f t="shared" si="104"/>
        <v>-0.5</v>
      </c>
      <c r="AL74">
        <f t="shared" si="104"/>
        <v>-2</v>
      </c>
    </row>
    <row r="75" spans="4:41" x14ac:dyDescent="0.25">
      <c r="D75" t="s">
        <v>4</v>
      </c>
      <c r="F75">
        <f t="shared" si="93"/>
        <v>0</v>
      </c>
      <c r="G75">
        <f t="shared" si="93"/>
        <v>0</v>
      </c>
      <c r="H75">
        <f t="shared" si="93"/>
        <v>0</v>
      </c>
      <c r="I75" s="13">
        <f t="shared" si="96"/>
        <v>0</v>
      </c>
      <c r="J75" s="13">
        <f t="shared" si="97"/>
        <v>0</v>
      </c>
      <c r="K75" s="14">
        <f t="shared" si="97"/>
        <v>0</v>
      </c>
      <c r="L75">
        <f t="shared" si="94"/>
        <v>0</v>
      </c>
      <c r="M75">
        <f t="shared" si="94"/>
        <v>0</v>
      </c>
      <c r="N75">
        <f t="shared" si="94"/>
        <v>0</v>
      </c>
      <c r="O75">
        <f t="shared" si="94"/>
        <v>0</v>
      </c>
      <c r="P75">
        <f t="shared" si="94"/>
        <v>0</v>
      </c>
      <c r="Q75">
        <f t="shared" si="94"/>
        <v>0</v>
      </c>
      <c r="R75" s="13">
        <f t="shared" si="98"/>
        <v>0</v>
      </c>
      <c r="S75" s="13">
        <f t="shared" ref="S75:T75" si="105">S54-R54</f>
        <v>0</v>
      </c>
      <c r="T75" s="14">
        <f t="shared" si="105"/>
        <v>0</v>
      </c>
      <c r="U75">
        <f t="shared" ref="U75:AL75" si="106">U34</f>
        <v>0</v>
      </c>
      <c r="V75">
        <f t="shared" si="106"/>
        <v>0</v>
      </c>
      <c r="W75">
        <f t="shared" si="106"/>
        <v>0</v>
      </c>
      <c r="X75">
        <f t="shared" si="106"/>
        <v>0</v>
      </c>
      <c r="Y75">
        <f t="shared" si="106"/>
        <v>0</v>
      </c>
      <c r="Z75">
        <f t="shared" si="106"/>
        <v>0</v>
      </c>
      <c r="AA75">
        <f t="shared" si="106"/>
        <v>0</v>
      </c>
      <c r="AB75">
        <f t="shared" si="106"/>
        <v>0</v>
      </c>
      <c r="AC75">
        <f t="shared" si="106"/>
        <v>0</v>
      </c>
      <c r="AD75">
        <f t="shared" si="106"/>
        <v>0</v>
      </c>
      <c r="AE75">
        <f t="shared" si="106"/>
        <v>0</v>
      </c>
      <c r="AF75">
        <f t="shared" si="106"/>
        <v>0</v>
      </c>
      <c r="AG75">
        <f t="shared" si="106"/>
        <v>1.1022691407691434E-2</v>
      </c>
      <c r="AH75">
        <f t="shared" si="106"/>
        <v>0.80277628450833904</v>
      </c>
      <c r="AI75">
        <f t="shared" si="106"/>
        <v>1.5517933604769496E-9</v>
      </c>
      <c r="AJ75">
        <f t="shared" si="106"/>
        <v>0</v>
      </c>
      <c r="AK75">
        <f t="shared" si="106"/>
        <v>0</v>
      </c>
      <c r="AL75">
        <f t="shared" si="106"/>
        <v>0</v>
      </c>
    </row>
    <row r="76" spans="4:41" x14ac:dyDescent="0.25">
      <c r="D76" t="s">
        <v>5</v>
      </c>
      <c r="F76">
        <f t="shared" si="93"/>
        <v>-62.74199999999999</v>
      </c>
      <c r="G76">
        <f t="shared" si="93"/>
        <v>-88.367999999999995</v>
      </c>
      <c r="H76">
        <f t="shared" si="93"/>
        <v>-51.548000000000002</v>
      </c>
      <c r="I76" s="13">
        <f t="shared" si="96"/>
        <v>-92.32138501159659</v>
      </c>
      <c r="J76" s="13">
        <f t="shared" si="97"/>
        <v>-115.40173126449574</v>
      </c>
      <c r="K76" s="14">
        <f t="shared" si="97"/>
        <v>-0.9831162815177481</v>
      </c>
      <c r="L76">
        <f t="shared" si="94"/>
        <v>-59.679949588740982</v>
      </c>
      <c r="M76">
        <f t="shared" si="94"/>
        <v>-83.753932678275319</v>
      </c>
      <c r="N76">
        <f t="shared" si="94"/>
        <v>-66.164814055498141</v>
      </c>
      <c r="O76">
        <f t="shared" si="94"/>
        <v>-46.128277472686165</v>
      </c>
      <c r="P76">
        <f t="shared" si="94"/>
        <v>-30.716914320653757</v>
      </c>
      <c r="Q76">
        <f t="shared" si="94"/>
        <v>-6.6941150786215076</v>
      </c>
      <c r="R76" s="13">
        <f t="shared" si="98"/>
        <v>-66.662107025068707</v>
      </c>
      <c r="S76" s="13">
        <f t="shared" ref="S76:T76" si="107">S55-R55</f>
        <v>-83.327633781335877</v>
      </c>
      <c r="T76" s="14">
        <f t="shared" si="107"/>
        <v>-26.284767470737258</v>
      </c>
      <c r="U76">
        <f t="shared" ref="U76:AL76" si="108">U35</f>
        <v>-103.43863090927803</v>
      </c>
      <c r="V76">
        <f t="shared" si="108"/>
        <v>-42.886787660467377</v>
      </c>
      <c r="W76">
        <f t="shared" si="108"/>
        <v>-9.0894812920000092</v>
      </c>
      <c r="X76">
        <f t="shared" si="108"/>
        <v>-76.38</v>
      </c>
      <c r="Y76">
        <f t="shared" si="108"/>
        <v>-37.52000000000001</v>
      </c>
      <c r="Z76">
        <f t="shared" si="108"/>
        <v>-37.479999999999961</v>
      </c>
      <c r="AA76">
        <f t="shared" si="108"/>
        <v>-78.851281999999998</v>
      </c>
      <c r="AB76">
        <f t="shared" si="108"/>
        <v>-56.829414</v>
      </c>
      <c r="AC76">
        <f t="shared" si="108"/>
        <v>-12.501800999999993</v>
      </c>
      <c r="AD76">
        <f t="shared" si="108"/>
        <v>-27.394252768615985</v>
      </c>
      <c r="AE76">
        <f t="shared" si="108"/>
        <v>-75.750918464395014</v>
      </c>
      <c r="AF76">
        <f t="shared" si="108"/>
        <v>-7.1917642035922995</v>
      </c>
      <c r="AG76">
        <f t="shared" si="108"/>
        <v>-60.021765025279393</v>
      </c>
      <c r="AH76">
        <f t="shared" si="108"/>
        <v>-69.618884111327844</v>
      </c>
      <c r="AI76">
        <f t="shared" si="108"/>
        <v>-52.843084123254684</v>
      </c>
      <c r="AJ76">
        <f t="shared" si="108"/>
        <v>-37.599999999999994</v>
      </c>
      <c r="AK76">
        <f t="shared" si="108"/>
        <v>-64</v>
      </c>
      <c r="AL76">
        <f t="shared" si="108"/>
        <v>-31</v>
      </c>
    </row>
    <row r="77" spans="4:41" x14ac:dyDescent="0.25">
      <c r="D77" t="s">
        <v>6</v>
      </c>
      <c r="F77">
        <f t="shared" si="93"/>
        <v>0</v>
      </c>
      <c r="G77">
        <f t="shared" si="93"/>
        <v>0</v>
      </c>
      <c r="H77">
        <f t="shared" si="93"/>
        <v>0</v>
      </c>
      <c r="I77" s="13">
        <f t="shared" si="96"/>
        <v>30.813573703699348</v>
      </c>
      <c r="J77" s="13">
        <f t="shared" si="97"/>
        <v>38.516967129624192</v>
      </c>
      <c r="K77" s="14">
        <f t="shared" si="97"/>
        <v>0.4843511563511953</v>
      </c>
      <c r="L77">
        <f t="shared" si="94"/>
        <v>0</v>
      </c>
      <c r="M77">
        <f t="shared" si="94"/>
        <v>0</v>
      </c>
      <c r="N77">
        <f t="shared" si="94"/>
        <v>0</v>
      </c>
      <c r="O77">
        <f t="shared" si="94"/>
        <v>0</v>
      </c>
      <c r="P77">
        <f t="shared" si="94"/>
        <v>0.77822429966549744</v>
      </c>
      <c r="Q77">
        <f t="shared" si="94"/>
        <v>0.12625217676839229</v>
      </c>
      <c r="R77" s="13">
        <f t="shared" si="98"/>
        <v>4.1501695271111121</v>
      </c>
      <c r="S77" s="13">
        <f t="shared" ref="S77:T77" si="109">S56-R56</f>
        <v>5.1877119088888897</v>
      </c>
      <c r="T77" s="14">
        <f t="shared" si="109"/>
        <v>1.3513660489999975</v>
      </c>
      <c r="U77">
        <f t="shared" ref="U77:AL77" si="110">U36</f>
        <v>6.0000000000000009</v>
      </c>
      <c r="V77">
        <f t="shared" si="110"/>
        <v>13.667422886000001</v>
      </c>
      <c r="W77">
        <f t="shared" si="110"/>
        <v>0</v>
      </c>
      <c r="X77">
        <f t="shared" si="110"/>
        <v>0</v>
      </c>
      <c r="Y77">
        <f t="shared" si="110"/>
        <v>16.18</v>
      </c>
      <c r="Z77">
        <f t="shared" si="110"/>
        <v>128.11999999999998</v>
      </c>
      <c r="AA77">
        <f t="shared" si="110"/>
        <v>0</v>
      </c>
      <c r="AB77">
        <f t="shared" si="110"/>
        <v>0</v>
      </c>
      <c r="AC77">
        <f t="shared" si="110"/>
        <v>0</v>
      </c>
      <c r="AD77">
        <f t="shared" si="110"/>
        <v>0</v>
      </c>
      <c r="AE77">
        <f t="shared" si="110"/>
        <v>38.0686607927057</v>
      </c>
      <c r="AF77">
        <f t="shared" si="110"/>
        <v>2.9240800183899012</v>
      </c>
      <c r="AG77">
        <f t="shared" si="110"/>
        <v>8.2222263479238826</v>
      </c>
      <c r="AH77">
        <f t="shared" si="110"/>
        <v>20.103649729172727</v>
      </c>
      <c r="AI77">
        <f t="shared" si="110"/>
        <v>4.0542745338711939E-7</v>
      </c>
      <c r="AJ77">
        <f t="shared" si="110"/>
        <v>0</v>
      </c>
      <c r="AK77">
        <f t="shared" si="110"/>
        <v>0</v>
      </c>
      <c r="AL77">
        <f t="shared" si="110"/>
        <v>0</v>
      </c>
    </row>
    <row r="78" spans="4:41" x14ac:dyDescent="0.25">
      <c r="D78" t="s">
        <v>7</v>
      </c>
      <c r="F78">
        <f t="shared" si="93"/>
        <v>-8.1940000000000168</v>
      </c>
      <c r="G78">
        <f t="shared" si="93"/>
        <v>-70.512</v>
      </c>
      <c r="H78">
        <f t="shared" si="93"/>
        <v>-76.908000000000001</v>
      </c>
      <c r="I78" s="13">
        <f t="shared" si="96"/>
        <v>15.859247393121223</v>
      </c>
      <c r="J78" s="13">
        <f t="shared" si="97"/>
        <v>19.824059241401585</v>
      </c>
      <c r="K78" s="14">
        <f t="shared" si="97"/>
        <v>-12.908239524470105</v>
      </c>
      <c r="L78">
        <f t="shared" si="94"/>
        <v>87.850142126634353</v>
      </c>
      <c r="M78">
        <f t="shared" si="94"/>
        <v>-45.35950070038939</v>
      </c>
      <c r="N78">
        <f t="shared" si="94"/>
        <v>-14.318147897161339</v>
      </c>
      <c r="O78">
        <f t="shared" si="94"/>
        <v>88.942177986161937</v>
      </c>
      <c r="P78">
        <f t="shared" si="94"/>
        <v>-7.6272513710778185</v>
      </c>
      <c r="Q78">
        <f t="shared" si="94"/>
        <v>-7.1373070746034273</v>
      </c>
      <c r="R78" s="13">
        <f t="shared" si="98"/>
        <v>8.34632106921066</v>
      </c>
      <c r="S78" s="13">
        <f t="shared" ref="S78:T78" si="111">S57-R57</f>
        <v>10.432901336513339</v>
      </c>
      <c r="T78" s="14">
        <f t="shared" si="111"/>
        <v>-3.6765838640030211</v>
      </c>
      <c r="U78">
        <f t="shared" ref="U78:AL78" si="112">U37</f>
        <v>22.260376131999692</v>
      </c>
      <c r="V78">
        <f t="shared" si="112"/>
        <v>6.4243753069999912</v>
      </c>
      <c r="W78">
        <f t="shared" si="112"/>
        <v>4.2728560639999955</v>
      </c>
      <c r="X78">
        <f t="shared" si="112"/>
        <v>164.44999999999993</v>
      </c>
      <c r="Y78">
        <f t="shared" si="112"/>
        <v>-53.279999999999973</v>
      </c>
      <c r="Z78">
        <f t="shared" si="112"/>
        <v>-65.759999999999991</v>
      </c>
      <c r="AA78">
        <f t="shared" si="112"/>
        <v>26.373869000000013</v>
      </c>
      <c r="AB78">
        <f t="shared" si="112"/>
        <v>29.107109999999977</v>
      </c>
      <c r="AC78">
        <f t="shared" si="112"/>
        <v>20.657476999999972</v>
      </c>
      <c r="AD78">
        <f t="shared" si="112"/>
        <v>10.183460344233993</v>
      </c>
      <c r="AE78">
        <f t="shared" si="112"/>
        <v>-1.5144986382690035</v>
      </c>
      <c r="AF78">
        <f t="shared" si="112"/>
        <v>-2.2053658029720395</v>
      </c>
      <c r="AG78">
        <f t="shared" si="112"/>
        <v>-4.9453712517779991</v>
      </c>
      <c r="AH78">
        <f t="shared" si="112"/>
        <v>6.9182171008995397</v>
      </c>
      <c r="AI78">
        <f t="shared" si="112"/>
        <v>-9.5458371024161011</v>
      </c>
      <c r="AJ78">
        <f t="shared" si="112"/>
        <v>32.399999999999977</v>
      </c>
      <c r="AK78">
        <f t="shared" si="112"/>
        <v>22.5</v>
      </c>
      <c r="AL78">
        <f t="shared" si="112"/>
        <v>-19</v>
      </c>
    </row>
    <row r="79" spans="4:41" x14ac:dyDescent="0.25">
      <c r="D79" t="s">
        <v>8</v>
      </c>
      <c r="F79">
        <f t="shared" si="93"/>
        <v>0</v>
      </c>
      <c r="G79">
        <f t="shared" si="93"/>
        <v>0</v>
      </c>
      <c r="H79">
        <f t="shared" si="93"/>
        <v>0</v>
      </c>
      <c r="I79" s="13">
        <f t="shared" si="96"/>
        <v>1.4789511314834542E-4</v>
      </c>
      <c r="J79" s="13">
        <f t="shared" si="97"/>
        <v>1.8486889143543182E-4</v>
      </c>
      <c r="K79" s="14">
        <f t="shared" si="97"/>
        <v>3.2209134642593198E-4</v>
      </c>
      <c r="L79">
        <f t="shared" si="94"/>
        <v>32.732241156614698</v>
      </c>
      <c r="M79">
        <f t="shared" si="94"/>
        <v>31.355854445440904</v>
      </c>
      <c r="N79">
        <f t="shared" si="94"/>
        <v>1.0621583141036979</v>
      </c>
      <c r="O79">
        <f t="shared" si="94"/>
        <v>0</v>
      </c>
      <c r="P79">
        <f t="shared" si="94"/>
        <v>0</v>
      </c>
      <c r="Q79">
        <f t="shared" si="94"/>
        <v>0</v>
      </c>
      <c r="R79" s="13">
        <f t="shared" si="98"/>
        <v>2.960779394222222</v>
      </c>
      <c r="S79" s="13">
        <f t="shared" ref="S79:T79" si="113">S58-R58</f>
        <v>3.7009742427777774</v>
      </c>
      <c r="T79" s="14">
        <f t="shared" si="113"/>
        <v>3.7130587950000011</v>
      </c>
      <c r="U79">
        <f t="shared" ref="U79:AL79" si="114">U38</f>
        <v>0</v>
      </c>
      <c r="V79">
        <f t="shared" si="114"/>
        <v>0</v>
      </c>
      <c r="W79">
        <f t="shared" si="114"/>
        <v>0</v>
      </c>
      <c r="X79">
        <f t="shared" si="114"/>
        <v>0</v>
      </c>
      <c r="Y79">
        <f t="shared" si="114"/>
        <v>9.93</v>
      </c>
      <c r="Z79">
        <f t="shared" si="114"/>
        <v>0</v>
      </c>
      <c r="AA79">
        <f t="shared" si="114"/>
        <v>0</v>
      </c>
      <c r="AB79">
        <f t="shared" si="114"/>
        <v>0</v>
      </c>
      <c r="AC79">
        <f t="shared" si="114"/>
        <v>0</v>
      </c>
      <c r="AD79">
        <f t="shared" si="114"/>
        <v>0</v>
      </c>
      <c r="AE79">
        <f t="shared" si="114"/>
        <v>0</v>
      </c>
      <c r="AF79">
        <f t="shared" si="114"/>
        <v>0</v>
      </c>
      <c r="AG79">
        <f t="shared" si="114"/>
        <v>8.8577820419857539E-2</v>
      </c>
      <c r="AH79">
        <f t="shared" si="114"/>
        <v>2.6623839043810049E-6</v>
      </c>
      <c r="AI79">
        <f t="shared" si="114"/>
        <v>3.8028018121971652E-7</v>
      </c>
      <c r="AJ79">
        <f t="shared" si="114"/>
        <v>0.5</v>
      </c>
      <c r="AK79">
        <f t="shared" si="114"/>
        <v>0.5</v>
      </c>
      <c r="AL79">
        <f t="shared" si="114"/>
        <v>0</v>
      </c>
    </row>
    <row r="80" spans="4:41" x14ac:dyDescent="0.25">
      <c r="D80" t="s">
        <v>9</v>
      </c>
      <c r="F80">
        <f t="shared" si="93"/>
        <v>-30.700999999999993</v>
      </c>
      <c r="G80">
        <f t="shared" si="93"/>
        <v>38.400000000000006</v>
      </c>
      <c r="H80">
        <f t="shared" si="93"/>
        <v>133.5</v>
      </c>
      <c r="I80" s="13">
        <f t="shared" si="96"/>
        <v>-46.316196111648082</v>
      </c>
      <c r="J80" s="13">
        <f t="shared" si="97"/>
        <v>-57.895245139560146</v>
      </c>
      <c r="K80" s="14">
        <f t="shared" si="97"/>
        <v>-1.3370376068208571</v>
      </c>
      <c r="L80">
        <f t="shared" si="94"/>
        <v>-34.838820457546404</v>
      </c>
      <c r="M80">
        <f t="shared" si="94"/>
        <v>-21.839759596483788</v>
      </c>
      <c r="N80">
        <f t="shared" si="94"/>
        <v>-6.8939230615962117</v>
      </c>
      <c r="O80">
        <f t="shared" si="94"/>
        <v>-77.321451371071845</v>
      </c>
      <c r="P80">
        <f t="shared" si="94"/>
        <v>1.3012000000000228</v>
      </c>
      <c r="Q80">
        <f t="shared" si="94"/>
        <v>0.76990000000000691</v>
      </c>
      <c r="R80" s="13">
        <f t="shared" si="98"/>
        <v>1.7409637030503688</v>
      </c>
      <c r="S80" s="13">
        <f t="shared" ref="S80:T80" si="115">S59-R59</f>
        <v>2.1762046288129397</v>
      </c>
      <c r="T80" s="14">
        <f t="shared" si="115"/>
        <v>7.6328751089999969</v>
      </c>
      <c r="U80">
        <f t="shared" ref="U80:AL80" si="116">U39</f>
        <v>-3.2288126079999984</v>
      </c>
      <c r="V80">
        <f t="shared" si="116"/>
        <v>-5.1397162299999763</v>
      </c>
      <c r="W80">
        <f t="shared" si="116"/>
        <v>2.8725718979999897</v>
      </c>
      <c r="X80">
        <f t="shared" si="116"/>
        <v>-212</v>
      </c>
      <c r="Y80">
        <f t="shared" si="116"/>
        <v>0</v>
      </c>
      <c r="Z80">
        <f t="shared" si="116"/>
        <v>0</v>
      </c>
      <c r="AA80">
        <f t="shared" si="116"/>
        <v>39.187252000000001</v>
      </c>
      <c r="AB80">
        <f t="shared" si="116"/>
        <v>60.914288999999997</v>
      </c>
      <c r="AC80">
        <f t="shared" si="116"/>
        <v>55.046106999999949</v>
      </c>
      <c r="AD80">
        <f t="shared" si="116"/>
        <v>-92.860207459446997</v>
      </c>
      <c r="AE80">
        <f t="shared" si="116"/>
        <v>-5.4318911304279993</v>
      </c>
      <c r="AF80">
        <f t="shared" si="116"/>
        <v>2.745576840433003</v>
      </c>
      <c r="AG80">
        <f t="shared" si="116"/>
        <v>-19.277166912778625</v>
      </c>
      <c r="AH80">
        <f t="shared" si="116"/>
        <v>-4.8354787946948079</v>
      </c>
      <c r="AI80">
        <f t="shared" si="116"/>
        <v>-10.934204865724524</v>
      </c>
      <c r="AJ80">
        <f t="shared" si="116"/>
        <v>-69.5</v>
      </c>
      <c r="AK80">
        <f t="shared" si="116"/>
        <v>-1.5</v>
      </c>
      <c r="AL80">
        <f t="shared" si="116"/>
        <v>-2</v>
      </c>
      <c r="AN80" s="1"/>
      <c r="AO80" s="1"/>
    </row>
    <row r="81" spans="4:52" x14ac:dyDescent="0.25">
      <c r="D81" t="s">
        <v>10</v>
      </c>
      <c r="F81">
        <f t="shared" si="93"/>
        <v>0</v>
      </c>
      <c r="G81">
        <f t="shared" si="93"/>
        <v>0</v>
      </c>
      <c r="H81">
        <f t="shared" si="93"/>
        <v>0</v>
      </c>
      <c r="I81" s="13">
        <f t="shared" si="96"/>
        <v>0</v>
      </c>
      <c r="J81" s="13">
        <f t="shared" si="97"/>
        <v>0</v>
      </c>
      <c r="K81" s="14">
        <f t="shared" si="97"/>
        <v>0</v>
      </c>
      <c r="L81">
        <f t="shared" ref="L81:Q90" si="117">L40</f>
        <v>0</v>
      </c>
      <c r="M81">
        <f t="shared" si="117"/>
        <v>0</v>
      </c>
      <c r="N81">
        <f t="shared" si="117"/>
        <v>0</v>
      </c>
      <c r="O81">
        <f t="shared" si="117"/>
        <v>0</v>
      </c>
      <c r="P81">
        <f t="shared" si="117"/>
        <v>0</v>
      </c>
      <c r="Q81">
        <f t="shared" si="117"/>
        <v>0</v>
      </c>
      <c r="R81" s="13">
        <f t="shared" si="98"/>
        <v>0</v>
      </c>
      <c r="S81" s="13">
        <f t="shared" ref="S81:T81" si="118">S60-R60</f>
        <v>0</v>
      </c>
      <c r="T81" s="14">
        <f t="shared" si="118"/>
        <v>0</v>
      </c>
      <c r="U81">
        <f t="shared" ref="U81:AL81" si="119">U40</f>
        <v>0</v>
      </c>
      <c r="V81">
        <f t="shared" si="119"/>
        <v>0</v>
      </c>
      <c r="W81">
        <f t="shared" si="119"/>
        <v>0</v>
      </c>
      <c r="X81">
        <f t="shared" si="119"/>
        <v>0</v>
      </c>
      <c r="Y81">
        <f t="shared" si="119"/>
        <v>0</v>
      </c>
      <c r="Z81">
        <f t="shared" si="119"/>
        <v>0</v>
      </c>
      <c r="AA81">
        <f t="shared" si="119"/>
        <v>0</v>
      </c>
      <c r="AB81">
        <f t="shared" si="119"/>
        <v>0</v>
      </c>
      <c r="AC81">
        <f t="shared" si="119"/>
        <v>0</v>
      </c>
      <c r="AD81">
        <f t="shared" si="119"/>
        <v>0</v>
      </c>
      <c r="AE81">
        <f t="shared" si="119"/>
        <v>0</v>
      </c>
      <c r="AF81">
        <f t="shared" si="119"/>
        <v>0</v>
      </c>
      <c r="AG81">
        <f t="shared" si="119"/>
        <v>0</v>
      </c>
      <c r="AH81">
        <f t="shared" si="119"/>
        <v>0</v>
      </c>
      <c r="AI81">
        <f t="shared" si="119"/>
        <v>0</v>
      </c>
      <c r="AJ81">
        <f t="shared" si="119"/>
        <v>0</v>
      </c>
      <c r="AK81">
        <f t="shared" si="119"/>
        <v>0</v>
      </c>
      <c r="AL81">
        <f t="shared" si="119"/>
        <v>0</v>
      </c>
      <c r="AP81" s="4"/>
      <c r="AQ81" s="2"/>
      <c r="AR81" s="2"/>
      <c r="AS81" s="2"/>
      <c r="AW81" s="2"/>
      <c r="AX81" s="2"/>
      <c r="AY81" s="2"/>
      <c r="AZ81" s="2"/>
    </row>
    <row r="82" spans="4:52" x14ac:dyDescent="0.25">
      <c r="D82" t="s">
        <v>11</v>
      </c>
      <c r="F82">
        <f t="shared" si="93"/>
        <v>68.057999999999993</v>
      </c>
      <c r="G82">
        <f t="shared" si="93"/>
        <v>226.27999999999997</v>
      </c>
      <c r="H82">
        <f t="shared" si="93"/>
        <v>264.51</v>
      </c>
      <c r="I82" s="13">
        <f t="shared" si="96"/>
        <v>68.502452468441817</v>
      </c>
      <c r="J82" s="13">
        <f t="shared" si="97"/>
        <v>85.628065585552264</v>
      </c>
      <c r="K82" s="14">
        <f t="shared" si="97"/>
        <v>61.011453781870671</v>
      </c>
      <c r="L82">
        <f t="shared" si="117"/>
        <v>137.6232</v>
      </c>
      <c r="M82">
        <f t="shared" si="117"/>
        <v>141.23110000000003</v>
      </c>
      <c r="N82">
        <f t="shared" si="117"/>
        <v>47.738299999999981</v>
      </c>
      <c r="O82">
        <f t="shared" si="117"/>
        <v>131.60313801892738</v>
      </c>
      <c r="P82">
        <f t="shared" si="117"/>
        <v>92.666825761866903</v>
      </c>
      <c r="Q82">
        <f t="shared" si="117"/>
        <v>55.914167733402167</v>
      </c>
      <c r="R82" s="13">
        <f t="shared" si="98"/>
        <v>31.764547901777775</v>
      </c>
      <c r="S82" s="13">
        <f t="shared" ref="S82:T82" si="120">S61-R61</f>
        <v>39.705684877222239</v>
      </c>
      <c r="T82" s="14">
        <f t="shared" si="120"/>
        <v>162.25641609099995</v>
      </c>
      <c r="U82">
        <f t="shared" ref="U82:AL82" si="121">U41</f>
        <v>-3.9519056390000173</v>
      </c>
      <c r="V82">
        <f t="shared" si="121"/>
        <v>84.846368636999927</v>
      </c>
      <c r="W82">
        <f t="shared" si="121"/>
        <v>113.57400000100014</v>
      </c>
      <c r="X82">
        <f t="shared" si="121"/>
        <v>9.8400000000000034</v>
      </c>
      <c r="Y82">
        <f t="shared" si="121"/>
        <v>0</v>
      </c>
      <c r="Z82">
        <f t="shared" si="121"/>
        <v>0</v>
      </c>
      <c r="AA82">
        <f t="shared" si="121"/>
        <v>13.727453999999994</v>
      </c>
      <c r="AB82">
        <f t="shared" si="121"/>
        <v>214.76861499999998</v>
      </c>
      <c r="AC82">
        <f t="shared" si="121"/>
        <v>74.571562000000029</v>
      </c>
      <c r="AD82">
        <f t="shared" si="121"/>
        <v>43.545506485668</v>
      </c>
      <c r="AE82">
        <f t="shared" si="121"/>
        <v>146.317107858025</v>
      </c>
      <c r="AF82">
        <f t="shared" si="121"/>
        <v>86.915304792385996</v>
      </c>
      <c r="AG82">
        <f t="shared" si="121"/>
        <v>0.67653345610332849</v>
      </c>
      <c r="AH82">
        <f t="shared" si="121"/>
        <v>19.055411758570841</v>
      </c>
      <c r="AI82">
        <f t="shared" si="121"/>
        <v>155.69500007888809</v>
      </c>
      <c r="AJ82">
        <f t="shared" si="121"/>
        <v>44.5</v>
      </c>
      <c r="AK82">
        <f t="shared" si="121"/>
        <v>235.5</v>
      </c>
      <c r="AL82">
        <f t="shared" si="121"/>
        <v>187</v>
      </c>
      <c r="AP82" s="4"/>
      <c r="AQ82" s="2"/>
      <c r="AR82" s="2"/>
      <c r="AS82" s="2"/>
      <c r="AW82" s="2"/>
      <c r="AX82" s="2"/>
      <c r="AY82" s="2"/>
      <c r="AZ82" s="2"/>
    </row>
    <row r="83" spans="4:52" x14ac:dyDescent="0.25">
      <c r="D83" t="s">
        <v>12</v>
      </c>
      <c r="F83">
        <f t="shared" si="93"/>
        <v>108.26900000000001</v>
      </c>
      <c r="G83">
        <f t="shared" si="93"/>
        <v>250.03199999999998</v>
      </c>
      <c r="H83">
        <f t="shared" si="93"/>
        <v>245.83199999999994</v>
      </c>
      <c r="I83" s="13">
        <f t="shared" si="96"/>
        <v>167.67718039686449</v>
      </c>
      <c r="J83" s="13">
        <f t="shared" si="97"/>
        <v>209.59647549608061</v>
      </c>
      <c r="K83" s="14">
        <f t="shared" si="97"/>
        <v>80.411958146768541</v>
      </c>
      <c r="L83">
        <f t="shared" si="117"/>
        <v>180.6588012562971</v>
      </c>
      <c r="M83">
        <f t="shared" si="117"/>
        <v>238.49142843048205</v>
      </c>
      <c r="N83">
        <f t="shared" si="117"/>
        <v>148.28186954095355</v>
      </c>
      <c r="O83">
        <f t="shared" si="117"/>
        <v>189.90460851926784</v>
      </c>
      <c r="P83">
        <f t="shared" si="117"/>
        <v>172.43833116108928</v>
      </c>
      <c r="Q83">
        <f t="shared" si="117"/>
        <v>70.768285482639158</v>
      </c>
      <c r="R83" s="13">
        <f t="shared" si="98"/>
        <v>44.034030687111112</v>
      </c>
      <c r="S83" s="13">
        <f t="shared" ref="S83:T83" si="122">S62-R62</f>
        <v>55.042538358888891</v>
      </c>
      <c r="T83" s="14">
        <f t="shared" si="122"/>
        <v>101.93486355600001</v>
      </c>
      <c r="U83">
        <f t="shared" ref="U83:AL83" si="123">U42</f>
        <v>65.890956462589941</v>
      </c>
      <c r="V83">
        <f t="shared" si="123"/>
        <v>35.01962146599999</v>
      </c>
      <c r="W83">
        <f t="shared" si="123"/>
        <v>128.99999999800008</v>
      </c>
      <c r="X83">
        <f t="shared" si="123"/>
        <v>104.97</v>
      </c>
      <c r="Y83">
        <f t="shared" si="123"/>
        <v>12.430000000000007</v>
      </c>
      <c r="Z83">
        <f t="shared" si="123"/>
        <v>12.450000000000017</v>
      </c>
      <c r="AA83">
        <f t="shared" si="123"/>
        <v>98.086007000000023</v>
      </c>
      <c r="AB83">
        <f t="shared" si="123"/>
        <v>228.90644900000004</v>
      </c>
      <c r="AC83">
        <f t="shared" si="123"/>
        <v>328.04031899999995</v>
      </c>
      <c r="AD83">
        <f t="shared" si="123"/>
        <v>83.844779679117011</v>
      </c>
      <c r="AE83">
        <f t="shared" si="123"/>
        <v>225.523097603987</v>
      </c>
      <c r="AF83">
        <f t="shared" si="123"/>
        <v>102.83750677185998</v>
      </c>
      <c r="AG83">
        <f t="shared" si="123"/>
        <v>74.92552040745565</v>
      </c>
      <c r="AH83">
        <f t="shared" si="123"/>
        <v>7.5753955182310904</v>
      </c>
      <c r="AI83">
        <f t="shared" si="123"/>
        <v>114.5512930421109</v>
      </c>
      <c r="AJ83">
        <f t="shared" si="123"/>
        <v>65</v>
      </c>
      <c r="AK83">
        <f t="shared" si="123"/>
        <v>203</v>
      </c>
      <c r="AL83">
        <f t="shared" si="123"/>
        <v>478</v>
      </c>
      <c r="AP83" s="4"/>
      <c r="AQ83" s="2"/>
      <c r="AR83" s="2"/>
      <c r="AS83" s="2"/>
      <c r="AW83" s="2"/>
      <c r="AX83" s="2"/>
      <c r="AY83" s="2"/>
      <c r="AZ83" s="2"/>
    </row>
    <row r="84" spans="4:52" x14ac:dyDescent="0.25">
      <c r="D84" t="s">
        <v>13</v>
      </c>
      <c r="F84">
        <f t="shared" si="93"/>
        <v>33.643299999999996</v>
      </c>
      <c r="G84">
        <f t="shared" si="93"/>
        <v>31.457800000000006</v>
      </c>
      <c r="H84">
        <f t="shared" si="93"/>
        <v>29.443899999999999</v>
      </c>
      <c r="I84" s="13">
        <f t="shared" si="96"/>
        <v>-14.666666666666664</v>
      </c>
      <c r="J84" s="13">
        <f t="shared" si="97"/>
        <v>-18.333333333333336</v>
      </c>
      <c r="K84" s="14">
        <f t="shared" si="97"/>
        <v>0</v>
      </c>
      <c r="L84">
        <f t="shared" si="117"/>
        <v>-18.43990125629707</v>
      </c>
      <c r="M84">
        <f t="shared" si="117"/>
        <v>11.814571569517943</v>
      </c>
      <c r="N84">
        <f t="shared" si="117"/>
        <v>17.093630459046395</v>
      </c>
      <c r="O84">
        <f t="shared" si="117"/>
        <v>-33</v>
      </c>
      <c r="P84">
        <f t="shared" si="117"/>
        <v>0</v>
      </c>
      <c r="Q84">
        <f t="shared" si="117"/>
        <v>0</v>
      </c>
      <c r="R84" s="13">
        <f t="shared" si="98"/>
        <v>18.307783340846001</v>
      </c>
      <c r="S84" s="13">
        <f t="shared" ref="S84:T84" si="124">S63-R63</f>
        <v>22.884729176057505</v>
      </c>
      <c r="T84" s="14">
        <f t="shared" si="124"/>
        <v>19.963764359453293</v>
      </c>
      <c r="U84">
        <f t="shared" ref="U84:AL84" si="125">U43</f>
        <v>-33</v>
      </c>
      <c r="V84">
        <f t="shared" si="125"/>
        <v>0</v>
      </c>
      <c r="W84">
        <f t="shared" si="125"/>
        <v>0</v>
      </c>
      <c r="X84">
        <f t="shared" si="125"/>
        <v>-33</v>
      </c>
      <c r="Y84">
        <f t="shared" si="125"/>
        <v>0</v>
      </c>
      <c r="Z84">
        <f t="shared" si="125"/>
        <v>0</v>
      </c>
      <c r="AA84">
        <f t="shared" si="125"/>
        <v>29.022255000000001</v>
      </c>
      <c r="AB84">
        <f t="shared" si="125"/>
        <v>52.011139</v>
      </c>
      <c r="AC84">
        <f t="shared" si="125"/>
        <v>18.545067000000003</v>
      </c>
      <c r="AD84">
        <f t="shared" si="125"/>
        <v>14.258272727272697</v>
      </c>
      <c r="AE84">
        <f t="shared" si="125"/>
        <v>49.072363636363605</v>
      </c>
      <c r="AF84">
        <f t="shared" si="125"/>
        <v>34.64404545454471</v>
      </c>
      <c r="AG84">
        <f t="shared" si="125"/>
        <v>31.613914515791791</v>
      </c>
      <c r="AH84">
        <f t="shared" si="125"/>
        <v>33.747078291097694</v>
      </c>
      <c r="AI84">
        <f t="shared" si="125"/>
        <v>24.887421588484059</v>
      </c>
      <c r="AJ84">
        <f t="shared" si="125"/>
        <v>52.5</v>
      </c>
      <c r="AK84">
        <f t="shared" si="125"/>
        <v>44.5</v>
      </c>
      <c r="AL84">
        <f t="shared" si="125"/>
        <v>37</v>
      </c>
      <c r="AP84" s="4"/>
      <c r="AQ84" s="2"/>
      <c r="AR84" s="2"/>
      <c r="AS84" s="2"/>
      <c r="AW84" s="2"/>
      <c r="AX84" s="2"/>
      <c r="AY84" s="2"/>
      <c r="AZ84" s="2"/>
    </row>
    <row r="85" spans="4:52" x14ac:dyDescent="0.25">
      <c r="D85" t="s">
        <v>14</v>
      </c>
      <c r="F85">
        <f t="shared" si="93"/>
        <v>0</v>
      </c>
      <c r="G85">
        <f t="shared" si="93"/>
        <v>0</v>
      </c>
      <c r="H85">
        <f t="shared" si="93"/>
        <v>0</v>
      </c>
      <c r="I85" s="13">
        <f t="shared" si="96"/>
        <v>1.2834468741317748</v>
      </c>
      <c r="J85" s="13">
        <f t="shared" si="97"/>
        <v>1.6043085926647189</v>
      </c>
      <c r="K85" s="14">
        <f t="shared" si="97"/>
        <v>4.0608543781682549E-2</v>
      </c>
      <c r="L85">
        <f t="shared" si="117"/>
        <v>0</v>
      </c>
      <c r="M85">
        <f t="shared" si="117"/>
        <v>0</v>
      </c>
      <c r="N85">
        <f t="shared" si="117"/>
        <v>0</v>
      </c>
      <c r="O85">
        <f t="shared" si="117"/>
        <v>0</v>
      </c>
      <c r="P85">
        <f t="shared" si="117"/>
        <v>0</v>
      </c>
      <c r="Q85">
        <f t="shared" si="117"/>
        <v>0</v>
      </c>
      <c r="R85" s="13">
        <f t="shared" si="98"/>
        <v>0</v>
      </c>
      <c r="S85" s="13">
        <f t="shared" ref="S85:T85" si="126">S64-R64</f>
        <v>0</v>
      </c>
      <c r="T85" s="14">
        <f t="shared" si="126"/>
        <v>0</v>
      </c>
      <c r="U85">
        <f t="shared" ref="U85:AL85" si="127">U44</f>
        <v>0</v>
      </c>
      <c r="V85">
        <f t="shared" si="127"/>
        <v>0</v>
      </c>
      <c r="W85">
        <f t="shared" si="127"/>
        <v>0</v>
      </c>
      <c r="X85">
        <f t="shared" si="127"/>
        <v>0</v>
      </c>
      <c r="Y85">
        <f t="shared" si="127"/>
        <v>0</v>
      </c>
      <c r="Z85">
        <f t="shared" si="127"/>
        <v>0</v>
      </c>
      <c r="AA85">
        <f t="shared" si="127"/>
        <v>0</v>
      </c>
      <c r="AB85">
        <f t="shared" si="127"/>
        <v>0</v>
      </c>
      <c r="AC85">
        <f t="shared" si="127"/>
        <v>0</v>
      </c>
      <c r="AD85">
        <f t="shared" si="127"/>
        <v>0</v>
      </c>
      <c r="AE85">
        <f t="shared" si="127"/>
        <v>0</v>
      </c>
      <c r="AF85">
        <f t="shared" si="127"/>
        <v>0</v>
      </c>
      <c r="AG85">
        <f t="shared" si="127"/>
        <v>9.8948978021159285E-7</v>
      </c>
      <c r="AH85">
        <f t="shared" si="127"/>
        <v>2.2836253477716825E-2</v>
      </c>
      <c r="AI85">
        <f t="shared" si="127"/>
        <v>3.7689950919961301E-7</v>
      </c>
      <c r="AJ85">
        <f t="shared" si="127"/>
        <v>0</v>
      </c>
      <c r="AK85">
        <f t="shared" si="127"/>
        <v>0</v>
      </c>
      <c r="AL85">
        <f t="shared" si="127"/>
        <v>0</v>
      </c>
      <c r="AO85" s="4"/>
      <c r="AP85" s="2"/>
      <c r="AQ85" s="2"/>
      <c r="AR85" s="2"/>
      <c r="AW85" s="2"/>
      <c r="AX85" s="2"/>
      <c r="AY85" s="2"/>
      <c r="AZ85" s="2"/>
    </row>
    <row r="86" spans="4:52" x14ac:dyDescent="0.25">
      <c r="D86" t="s">
        <v>15</v>
      </c>
      <c r="F86">
        <f t="shared" si="93"/>
        <v>-13.4983</v>
      </c>
      <c r="G86">
        <f t="shared" si="93"/>
        <v>47.320999999999998</v>
      </c>
      <c r="H86">
        <f t="shared" si="93"/>
        <v>62.459299999999999</v>
      </c>
      <c r="I86" s="13">
        <f t="shared" si="96"/>
        <v>36.040200561907028</v>
      </c>
      <c r="J86" s="13">
        <f t="shared" si="97"/>
        <v>45.050250702383778</v>
      </c>
      <c r="K86" s="14">
        <f t="shared" si="97"/>
        <v>30.842194901878187</v>
      </c>
      <c r="L86">
        <f t="shared" si="117"/>
        <v>-23.532826519794572</v>
      </c>
      <c r="M86">
        <f t="shared" si="117"/>
        <v>9.6204743471927401</v>
      </c>
      <c r="N86">
        <f t="shared" si="117"/>
        <v>2.7645074320325627</v>
      </c>
      <c r="O86">
        <f t="shared" si="117"/>
        <v>10.249981622604377</v>
      </c>
      <c r="P86">
        <f t="shared" si="117"/>
        <v>9.3651377913007181</v>
      </c>
      <c r="Q86">
        <f t="shared" si="117"/>
        <v>8.3298456876676354</v>
      </c>
      <c r="R86" s="13">
        <f t="shared" si="98"/>
        <v>28.111561502222226</v>
      </c>
      <c r="S86" s="13">
        <f t="shared" ref="S86:T86" si="128">S65-R65</f>
        <v>35.139451877777773</v>
      </c>
      <c r="T86" s="14">
        <f t="shared" si="128"/>
        <v>30.160067210999983</v>
      </c>
      <c r="U86">
        <f t="shared" ref="U86:AL86" si="129">U45</f>
        <v>-1.2328431009999967</v>
      </c>
      <c r="V86">
        <f t="shared" si="129"/>
        <v>18.689638131999992</v>
      </c>
      <c r="W86">
        <f t="shared" si="129"/>
        <v>64.499999999999986</v>
      </c>
      <c r="X86">
        <f t="shared" si="129"/>
        <v>5.0400000000000027</v>
      </c>
      <c r="Y86">
        <f t="shared" si="129"/>
        <v>1.1199999999999974</v>
      </c>
      <c r="Z86">
        <f t="shared" si="129"/>
        <v>1.4499999999999957</v>
      </c>
      <c r="AA86">
        <f t="shared" si="129"/>
        <v>16.594252999999998</v>
      </c>
      <c r="AB86">
        <f t="shared" si="129"/>
        <v>38.160919</v>
      </c>
      <c r="AC86">
        <f t="shared" si="129"/>
        <v>33.560246000000006</v>
      </c>
      <c r="AD86">
        <f t="shared" si="129"/>
        <v>8.9790256734287972</v>
      </c>
      <c r="AE86">
        <f t="shared" si="129"/>
        <v>75.260236954019206</v>
      </c>
      <c r="AF86">
        <f t="shared" si="129"/>
        <v>71.005589048746018</v>
      </c>
      <c r="AG86">
        <f t="shared" si="129"/>
        <v>22.594700359051568</v>
      </c>
      <c r="AH86">
        <f t="shared" si="129"/>
        <v>22.008319634445968</v>
      </c>
      <c r="AI86">
        <f t="shared" si="129"/>
        <v>82.372271089927949</v>
      </c>
      <c r="AJ86">
        <f t="shared" si="129"/>
        <v>4.1999999999999993</v>
      </c>
      <c r="AK86">
        <f t="shared" si="129"/>
        <v>59</v>
      </c>
      <c r="AL86">
        <f t="shared" si="129"/>
        <v>189</v>
      </c>
      <c r="AO86" s="4"/>
      <c r="AP86" s="2"/>
      <c r="AQ86" s="2"/>
      <c r="AR86" s="2"/>
      <c r="AW86" s="2"/>
      <c r="AX86" s="2"/>
      <c r="AY86" s="2"/>
      <c r="AZ86" s="2"/>
    </row>
    <row r="87" spans="4:52" x14ac:dyDescent="0.25">
      <c r="D87" t="s">
        <v>17</v>
      </c>
      <c r="F87">
        <f t="shared" si="93"/>
        <v>26.515999999999998</v>
      </c>
      <c r="G87">
        <f t="shared" si="93"/>
        <v>8.9000000000002188E-2</v>
      </c>
      <c r="H87">
        <f t="shared" si="93"/>
        <v>0.23399999999999821</v>
      </c>
      <c r="I87" s="13">
        <f t="shared" si="96"/>
        <v>20.312477917330856</v>
      </c>
      <c r="J87" s="13">
        <f t="shared" si="97"/>
        <v>25.390597396663569</v>
      </c>
      <c r="K87" s="14">
        <f t="shared" si="97"/>
        <v>-5.2476147278756784</v>
      </c>
      <c r="L87">
        <f t="shared" si="117"/>
        <v>6.9255594521028101</v>
      </c>
      <c r="M87">
        <f t="shared" si="117"/>
        <v>1.6651767653815792</v>
      </c>
      <c r="N87">
        <f t="shared" si="117"/>
        <v>-1.4569134914495194</v>
      </c>
      <c r="O87">
        <f t="shared" si="117"/>
        <v>30.017980000000001</v>
      </c>
      <c r="P87">
        <f t="shared" si="117"/>
        <v>-0.6147999999999989</v>
      </c>
      <c r="Q87">
        <f t="shared" si="117"/>
        <v>-0.23781000000000319</v>
      </c>
      <c r="R87" s="13">
        <f t="shared" si="98"/>
        <v>3.0885777777777776</v>
      </c>
      <c r="S87" s="13">
        <f t="shared" ref="S87:T87" si="130">S66-R66</f>
        <v>3.8607222222222224</v>
      </c>
      <c r="T87" s="14">
        <f t="shared" si="130"/>
        <v>0</v>
      </c>
      <c r="U87">
        <f t="shared" ref="U87:AL87" si="131">U46</f>
        <v>0</v>
      </c>
      <c r="V87">
        <f t="shared" si="131"/>
        <v>0</v>
      </c>
      <c r="W87">
        <f t="shared" si="131"/>
        <v>0</v>
      </c>
      <c r="X87">
        <f t="shared" si="131"/>
        <v>3.89</v>
      </c>
      <c r="Y87">
        <f t="shared" si="131"/>
        <v>0</v>
      </c>
      <c r="Z87">
        <f t="shared" si="131"/>
        <v>0</v>
      </c>
      <c r="AA87">
        <f t="shared" si="131"/>
        <v>0.26047300000000001</v>
      </c>
      <c r="AB87">
        <f t="shared" si="131"/>
        <v>0</v>
      </c>
      <c r="AC87">
        <f t="shared" si="131"/>
        <v>0.159555</v>
      </c>
      <c r="AD87">
        <f t="shared" si="131"/>
        <v>70.056819956654493</v>
      </c>
      <c r="AE87">
        <f t="shared" si="131"/>
        <v>-8.7692217348992898</v>
      </c>
      <c r="AF87">
        <f t="shared" si="131"/>
        <v>-6.0189124440515016</v>
      </c>
      <c r="AG87">
        <f t="shared" si="131"/>
        <v>0</v>
      </c>
      <c r="AH87">
        <f t="shared" si="131"/>
        <v>0</v>
      </c>
      <c r="AI87">
        <f t="shared" si="131"/>
        <v>0</v>
      </c>
      <c r="AJ87">
        <f t="shared" si="131"/>
        <v>57</v>
      </c>
      <c r="AK87">
        <f t="shared" si="131"/>
        <v>-39</v>
      </c>
      <c r="AL87">
        <f t="shared" si="131"/>
        <v>-9</v>
      </c>
      <c r="AO87" s="4"/>
      <c r="AP87" s="2"/>
      <c r="AQ87" s="2"/>
      <c r="AR87" s="2"/>
      <c r="AW87" s="2"/>
      <c r="AX87" s="2"/>
      <c r="AY87" s="2"/>
      <c r="AZ87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58E5-BEF2-4A9B-89FF-03652CABC948}">
  <dimension ref="D1:AQ87"/>
  <sheetViews>
    <sheetView topLeftCell="A31" zoomScale="52" zoomScaleNormal="40" workbookViewId="0">
      <selection activeCell="N64" sqref="N64"/>
    </sheetView>
  </sheetViews>
  <sheetFormatPr defaultRowHeight="15" x14ac:dyDescent="0.25"/>
  <cols>
    <col min="4" max="4" width="14.85546875" bestFit="1" customWidth="1"/>
    <col min="5" max="9" width="8.85546875" bestFit="1" customWidth="1"/>
    <col min="10" max="10" width="12.140625" bestFit="1" customWidth="1"/>
    <col min="11" max="17" width="8.85546875" bestFit="1" customWidth="1"/>
    <col min="18" max="18" width="12.42578125" customWidth="1"/>
    <col min="19" max="32" width="8.85546875" bestFit="1" customWidth="1"/>
    <col min="33" max="35" width="12.140625" bestFit="1" customWidth="1"/>
    <col min="36" max="41" width="8.85546875" bestFit="1" customWidth="1"/>
    <col min="42" max="43" width="9.85546875" bestFit="1" customWidth="1"/>
  </cols>
  <sheetData>
    <row r="1" spans="4:38" x14ac:dyDescent="0.25">
      <c r="E1">
        <v>2021</v>
      </c>
      <c r="F1" t="s">
        <v>22</v>
      </c>
      <c r="G1" t="s">
        <v>22</v>
      </c>
      <c r="H1" t="s">
        <v>22</v>
      </c>
      <c r="I1" t="s">
        <v>23</v>
      </c>
      <c r="J1" t="s">
        <v>23</v>
      </c>
      <c r="K1" t="s">
        <v>23</v>
      </c>
      <c r="L1" t="s">
        <v>24</v>
      </c>
      <c r="M1" t="s">
        <v>24</v>
      </c>
      <c r="N1" t="s">
        <v>24</v>
      </c>
      <c r="O1" t="s">
        <v>25</v>
      </c>
      <c r="P1" t="s">
        <v>25</v>
      </c>
      <c r="Q1" t="s">
        <v>25</v>
      </c>
      <c r="R1" t="s">
        <v>26</v>
      </c>
      <c r="S1" t="s">
        <v>26</v>
      </c>
      <c r="T1" t="s">
        <v>26</v>
      </c>
      <c r="U1" t="s">
        <v>27</v>
      </c>
      <c r="V1" t="s">
        <v>27</v>
      </c>
      <c r="W1" t="s">
        <v>27</v>
      </c>
      <c r="X1" t="s">
        <v>28</v>
      </c>
      <c r="Y1" t="s">
        <v>28</v>
      </c>
      <c r="Z1" t="s">
        <v>28</v>
      </c>
      <c r="AA1" t="s">
        <v>18</v>
      </c>
      <c r="AB1" t="s">
        <v>18</v>
      </c>
      <c r="AC1" t="s">
        <v>18</v>
      </c>
      <c r="AD1" t="s">
        <v>29</v>
      </c>
      <c r="AE1" t="s">
        <v>29</v>
      </c>
      <c r="AF1" t="s">
        <v>29</v>
      </c>
      <c r="AG1" t="s">
        <v>30</v>
      </c>
      <c r="AH1" t="s">
        <v>30</v>
      </c>
      <c r="AI1" t="s">
        <v>30</v>
      </c>
      <c r="AJ1" t="s">
        <v>31</v>
      </c>
      <c r="AK1" t="s">
        <v>31</v>
      </c>
      <c r="AL1" t="s">
        <v>31</v>
      </c>
    </row>
    <row r="2" spans="4:38" x14ac:dyDescent="0.25"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  <c r="AG2">
        <v>2025</v>
      </c>
      <c r="AH2">
        <v>2030</v>
      </c>
      <c r="AI2">
        <v>2035</v>
      </c>
      <c r="AJ2">
        <v>2025</v>
      </c>
      <c r="AK2">
        <v>2030</v>
      </c>
      <c r="AL2">
        <v>2035</v>
      </c>
    </row>
    <row r="3" spans="4:38" x14ac:dyDescent="0.25">
      <c r="D3" t="s">
        <v>0</v>
      </c>
      <c r="E3">
        <v>95.5</v>
      </c>
      <c r="F3">
        <v>93.619</v>
      </c>
      <c r="G3">
        <v>82.619</v>
      </c>
      <c r="H3">
        <v>75.619</v>
      </c>
      <c r="I3">
        <v>0</v>
      </c>
      <c r="J3">
        <v>53.599344920247127</v>
      </c>
      <c r="K3">
        <v>43.690855958586752</v>
      </c>
      <c r="L3">
        <v>100.255751580552</v>
      </c>
      <c r="M3">
        <v>100.654075699982</v>
      </c>
      <c r="N3">
        <v>100.58395626982499</v>
      </c>
      <c r="O3">
        <v>97.041600000000003</v>
      </c>
      <c r="P3">
        <v>90.744299999999996</v>
      </c>
      <c r="Q3">
        <v>71.951600000000013</v>
      </c>
      <c r="R3">
        <v>0</v>
      </c>
      <c r="S3">
        <v>78.084596904999998</v>
      </c>
      <c r="T3">
        <v>60.346843618999998</v>
      </c>
      <c r="U3">
        <v>90.903600000000083</v>
      </c>
      <c r="V3">
        <v>63.355769595000012</v>
      </c>
      <c r="W3">
        <v>8.4561461760000007</v>
      </c>
      <c r="X3">
        <v>96.9</v>
      </c>
      <c r="Y3">
        <v>95.8</v>
      </c>
      <c r="Z3">
        <v>95.8</v>
      </c>
      <c r="AA3">
        <v>96.018737999999999</v>
      </c>
      <c r="AB3">
        <v>82.614745999999997</v>
      </c>
      <c r="AC3">
        <v>75.881714000000002</v>
      </c>
      <c r="AD3">
        <v>96.946799999999996</v>
      </c>
      <c r="AE3">
        <v>94.706800000000001</v>
      </c>
      <c r="AF3">
        <v>94.706800000000001</v>
      </c>
      <c r="AG3">
        <v>92.729566999999989</v>
      </c>
      <c r="AH3">
        <v>92.729566999999989</v>
      </c>
      <c r="AI3">
        <v>92.729566999999989</v>
      </c>
      <c r="AJ3">
        <v>96</v>
      </c>
      <c r="AK3">
        <v>95</v>
      </c>
      <c r="AL3">
        <v>94</v>
      </c>
    </row>
    <row r="4" spans="4:38" x14ac:dyDescent="0.25">
      <c r="D4" t="s">
        <v>1</v>
      </c>
      <c r="F4">
        <v>3</v>
      </c>
      <c r="G4">
        <v>3</v>
      </c>
      <c r="H4">
        <v>3</v>
      </c>
      <c r="I4">
        <v>0</v>
      </c>
      <c r="J4">
        <v>1.7106076385305491</v>
      </c>
      <c r="K4">
        <v>1.7930580518015975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3.6349999982261525</v>
      </c>
      <c r="AH4">
        <v>3.6349999985104562</v>
      </c>
      <c r="AI4">
        <v>3.6349999987951662</v>
      </c>
      <c r="AJ4">
        <v>0</v>
      </c>
      <c r="AK4">
        <v>0</v>
      </c>
      <c r="AL4">
        <v>0</v>
      </c>
    </row>
    <row r="5" spans="4:38" x14ac:dyDescent="0.25">
      <c r="D5" t="s">
        <v>2</v>
      </c>
      <c r="E5">
        <v>80</v>
      </c>
      <c r="F5">
        <v>79.820999999999998</v>
      </c>
      <c r="G5">
        <v>79.188000000000002</v>
      </c>
      <c r="H5">
        <v>79.173000000000002</v>
      </c>
      <c r="I5">
        <v>0</v>
      </c>
      <c r="J5">
        <v>78.714482453867504</v>
      </c>
      <c r="K5">
        <v>78.714482453867504</v>
      </c>
      <c r="L5">
        <v>109.74165311690599</v>
      </c>
      <c r="M5">
        <v>109.696313447761</v>
      </c>
      <c r="N5">
        <v>107.44869358557</v>
      </c>
      <c r="O5">
        <v>79.070858999999999</v>
      </c>
      <c r="P5">
        <v>79.074858999999989</v>
      </c>
      <c r="Q5">
        <v>79.074858999999989</v>
      </c>
      <c r="R5">
        <v>0</v>
      </c>
      <c r="S5">
        <v>80.280200000999997</v>
      </c>
      <c r="T5">
        <v>83.155200000999997</v>
      </c>
      <c r="U5">
        <v>104.62844182700002</v>
      </c>
      <c r="V5">
        <v>105.88178700000002</v>
      </c>
      <c r="W5">
        <v>105.88038700000001</v>
      </c>
      <c r="X5">
        <v>78.8</v>
      </c>
      <c r="Y5">
        <v>78.8</v>
      </c>
      <c r="Z5">
        <v>78.8</v>
      </c>
      <c r="AA5">
        <v>79.358749000000003</v>
      </c>
      <c r="AB5">
        <v>79.339149000000006</v>
      </c>
      <c r="AC5">
        <v>79.339149000000006</v>
      </c>
      <c r="AD5">
        <v>83.233795999999998</v>
      </c>
      <c r="AE5">
        <v>84.010206537512801</v>
      </c>
      <c r="AF5">
        <v>84.509061537512807</v>
      </c>
      <c r="AG5">
        <v>80.639915977832516</v>
      </c>
      <c r="AH5">
        <v>80.639915977832516</v>
      </c>
      <c r="AI5">
        <v>80.639915977832516</v>
      </c>
      <c r="AJ5">
        <v>84</v>
      </c>
      <c r="AK5">
        <v>85</v>
      </c>
      <c r="AL5">
        <v>85</v>
      </c>
    </row>
    <row r="6" spans="4:38" x14ac:dyDescent="0.25">
      <c r="D6" t="s">
        <v>3</v>
      </c>
      <c r="E6">
        <v>47</v>
      </c>
      <c r="F6">
        <v>5.0149999999999997</v>
      </c>
      <c r="G6">
        <v>5.1050000000000004</v>
      </c>
      <c r="H6">
        <v>5.1050000000000004</v>
      </c>
      <c r="I6">
        <v>0</v>
      </c>
      <c r="J6">
        <v>12.135100000000001</v>
      </c>
      <c r="K6">
        <v>12.135100000000001</v>
      </c>
      <c r="L6">
        <v>18.870558344054899</v>
      </c>
      <c r="M6">
        <v>19.322471838547699</v>
      </c>
      <c r="N6">
        <v>18.503529759285101</v>
      </c>
      <c r="O6">
        <v>11.36218</v>
      </c>
      <c r="P6">
        <v>11.36218</v>
      </c>
      <c r="Q6">
        <v>11.36218</v>
      </c>
      <c r="R6">
        <v>0</v>
      </c>
      <c r="S6">
        <v>5.8947085460000004</v>
      </c>
      <c r="T6">
        <v>5.9842013490000001</v>
      </c>
      <c r="U6">
        <v>6.0371079999999999</v>
      </c>
      <c r="V6">
        <v>6.1296080000000002</v>
      </c>
      <c r="W6">
        <v>6.2161079999999993</v>
      </c>
      <c r="X6">
        <v>9.3000000000000007</v>
      </c>
      <c r="Y6">
        <v>9.3000000000000007</v>
      </c>
      <c r="Z6">
        <v>9.3000000000000007</v>
      </c>
      <c r="AA6">
        <v>9.1476559999999996</v>
      </c>
      <c r="AB6">
        <v>10.142697999999999</v>
      </c>
      <c r="AC6">
        <v>11.185253000000001</v>
      </c>
      <c r="AD6">
        <v>6.3887</v>
      </c>
      <c r="AE6">
        <v>5.8575999999999997</v>
      </c>
      <c r="AF6">
        <v>5.0255000000000001</v>
      </c>
      <c r="AG6">
        <v>6.7501767898557921</v>
      </c>
      <c r="AH6">
        <v>6.8388518306217732</v>
      </c>
      <c r="AI6">
        <v>6.922877540579246</v>
      </c>
      <c r="AJ6">
        <v>8.5</v>
      </c>
      <c r="AK6">
        <v>8</v>
      </c>
      <c r="AL6">
        <v>8</v>
      </c>
    </row>
    <row r="7" spans="4:38" x14ac:dyDescent="0.25">
      <c r="D7" t="s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1.9309375545923761E-8</v>
      </c>
      <c r="AH7">
        <v>5.7644002085719566E-8</v>
      </c>
      <c r="AI7">
        <v>0.55913508358823483</v>
      </c>
      <c r="AJ7">
        <v>0</v>
      </c>
      <c r="AK7">
        <v>0</v>
      </c>
      <c r="AL7">
        <v>0</v>
      </c>
    </row>
    <row r="8" spans="4:38" x14ac:dyDescent="0.25">
      <c r="D8" t="s">
        <v>5</v>
      </c>
      <c r="E8">
        <v>209.6</v>
      </c>
      <c r="F8">
        <v>164.74199999999999</v>
      </c>
      <c r="G8">
        <v>122.66200000000001</v>
      </c>
      <c r="H8">
        <v>114.246</v>
      </c>
      <c r="I8">
        <v>0</v>
      </c>
      <c r="J8">
        <v>107.88329333462293</v>
      </c>
      <c r="K8">
        <v>97.120164601272279</v>
      </c>
      <c r="L8">
        <v>231.503937419327</v>
      </c>
      <c r="M8">
        <v>222.51102074425401</v>
      </c>
      <c r="N8">
        <v>206.24469177704</v>
      </c>
      <c r="O8">
        <v>172.32267561595339</v>
      </c>
      <c r="P8">
        <v>158.8107370269781</v>
      </c>
      <c r="Q8">
        <v>154.96469150685999</v>
      </c>
      <c r="R8">
        <v>0</v>
      </c>
      <c r="S8">
        <v>111.29316423832535</v>
      </c>
      <c r="T8">
        <v>87.75902725932535</v>
      </c>
      <c r="U8">
        <v>104.62927136449809</v>
      </c>
      <c r="V8">
        <v>84.500936675498124</v>
      </c>
      <c r="W8">
        <v>68.483877001498087</v>
      </c>
      <c r="X8">
        <v>145.44999999999999</v>
      </c>
      <c r="Y8">
        <v>129.34</v>
      </c>
      <c r="Z8">
        <v>107.97</v>
      </c>
      <c r="AA8">
        <v>162.200806</v>
      </c>
      <c r="AB8">
        <v>101.98271200000001</v>
      </c>
      <c r="AC8">
        <v>90.852508999999998</v>
      </c>
      <c r="AD8">
        <v>184.792308507527</v>
      </c>
      <c r="AE8">
        <v>155.88674783713299</v>
      </c>
      <c r="AF8">
        <v>147.48694783713299</v>
      </c>
      <c r="AG8">
        <v>168.43618691863762</v>
      </c>
      <c r="AH8">
        <v>117.29434732651447</v>
      </c>
      <c r="AI8">
        <v>99.383530149796997</v>
      </c>
      <c r="AJ8">
        <v>176</v>
      </c>
      <c r="AK8">
        <v>120</v>
      </c>
      <c r="AL8">
        <v>102</v>
      </c>
    </row>
    <row r="9" spans="4:38" x14ac:dyDescent="0.25">
      <c r="D9" t="s">
        <v>6</v>
      </c>
      <c r="F9">
        <v>0</v>
      </c>
      <c r="G9">
        <v>0</v>
      </c>
      <c r="H9">
        <v>0</v>
      </c>
      <c r="I9">
        <v>0</v>
      </c>
      <c r="J9">
        <v>2.9294437851492576E-6</v>
      </c>
      <c r="K9">
        <v>1.7973886272117425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0.53561357900000006</v>
      </c>
      <c r="T9">
        <v>0.53561357900000006</v>
      </c>
      <c r="U9">
        <v>2.4029110530000004</v>
      </c>
      <c r="V9">
        <v>2.4029110530000004</v>
      </c>
      <c r="W9">
        <v>2.4029110530000004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1.2418978265276093E-6</v>
      </c>
      <c r="AH9">
        <v>2.0912189665239305E-6</v>
      </c>
      <c r="AI9">
        <v>2.5928664772347205E-6</v>
      </c>
      <c r="AJ9">
        <v>0</v>
      </c>
      <c r="AK9">
        <v>0</v>
      </c>
      <c r="AL9">
        <v>0</v>
      </c>
    </row>
    <row r="10" spans="4:38" x14ac:dyDescent="0.25">
      <c r="D10" t="s">
        <v>7</v>
      </c>
      <c r="E10">
        <v>280.10000000000002</v>
      </c>
      <c r="F10">
        <v>336.49</v>
      </c>
      <c r="G10">
        <v>331.34199999999998</v>
      </c>
      <c r="H10">
        <v>330.09399999999999</v>
      </c>
      <c r="I10">
        <v>0</v>
      </c>
      <c r="J10">
        <v>364.11402048166264</v>
      </c>
      <c r="K10">
        <v>344.23363031390414</v>
      </c>
      <c r="L10">
        <v>418.73974660150844</v>
      </c>
      <c r="M10">
        <v>401.02495577686125</v>
      </c>
      <c r="N10">
        <v>432.42036797501527</v>
      </c>
      <c r="O10">
        <v>389.98877713664353</v>
      </c>
      <c r="P10">
        <v>389.66621262762192</v>
      </c>
      <c r="Q10">
        <v>395.59489556874149</v>
      </c>
      <c r="R10">
        <v>0</v>
      </c>
      <c r="S10">
        <v>289.87945204078801</v>
      </c>
      <c r="T10">
        <v>303.87638081578802</v>
      </c>
      <c r="U10">
        <v>305.20431580299959</v>
      </c>
      <c r="V10">
        <v>349.58933408799965</v>
      </c>
      <c r="W10">
        <v>377.31242074999966</v>
      </c>
      <c r="X10">
        <v>470.3</v>
      </c>
      <c r="Y10">
        <v>431.8</v>
      </c>
      <c r="Z10">
        <v>422</v>
      </c>
      <c r="AA10">
        <v>297.69653499999998</v>
      </c>
      <c r="AB10">
        <v>329.17826099999996</v>
      </c>
      <c r="AC10">
        <v>349.73947900000002</v>
      </c>
      <c r="AD10">
        <v>293.251778873349</v>
      </c>
      <c r="AE10">
        <v>330.184213160372</v>
      </c>
      <c r="AF10">
        <v>354.95056967923699</v>
      </c>
      <c r="AG10">
        <v>260.42335991022219</v>
      </c>
      <c r="AH10">
        <v>281.06605523238647</v>
      </c>
      <c r="AI10">
        <v>335.12538743400125</v>
      </c>
      <c r="AJ10">
        <v>313</v>
      </c>
      <c r="AK10">
        <v>359</v>
      </c>
      <c r="AL10">
        <v>366</v>
      </c>
    </row>
    <row r="11" spans="4:38" x14ac:dyDescent="0.25">
      <c r="D11" t="s">
        <v>8</v>
      </c>
      <c r="F11">
        <v>0</v>
      </c>
      <c r="G11">
        <v>0</v>
      </c>
      <c r="H11">
        <v>0</v>
      </c>
      <c r="I11">
        <v>0</v>
      </c>
      <c r="J11">
        <v>1.4186733469737919E-5</v>
      </c>
      <c r="K11">
        <v>6.3065327851468576</v>
      </c>
      <c r="L11">
        <v>0.17159150482781599</v>
      </c>
      <c r="M11">
        <v>0.25269491822837398</v>
      </c>
      <c r="N11">
        <v>0</v>
      </c>
      <c r="O11">
        <v>0</v>
      </c>
      <c r="P11">
        <v>0</v>
      </c>
      <c r="Q11">
        <v>0</v>
      </c>
      <c r="R11">
        <v>0</v>
      </c>
      <c r="S11">
        <v>3.2811637340000002</v>
      </c>
      <c r="T11">
        <v>3.2811637340000002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0.206371</v>
      </c>
      <c r="AC11">
        <v>0.206371</v>
      </c>
      <c r="AD11">
        <v>0</v>
      </c>
      <c r="AE11">
        <v>0</v>
      </c>
      <c r="AF11">
        <v>0</v>
      </c>
      <c r="AG11">
        <v>5.7698901911668654E-7</v>
      </c>
      <c r="AH11">
        <v>1.9905657400393335E-6</v>
      </c>
      <c r="AI11">
        <v>3.0769518352091593E-6</v>
      </c>
      <c r="AJ11">
        <v>0.5</v>
      </c>
      <c r="AK11">
        <v>1</v>
      </c>
      <c r="AL11">
        <v>1</v>
      </c>
    </row>
    <row r="12" spans="4:38" x14ac:dyDescent="0.25">
      <c r="D12" t="s">
        <v>9</v>
      </c>
      <c r="E12">
        <v>212</v>
      </c>
      <c r="F12">
        <v>133.54900000000001</v>
      </c>
      <c r="G12">
        <v>179.149</v>
      </c>
      <c r="H12">
        <v>211.249</v>
      </c>
      <c r="I12">
        <v>0</v>
      </c>
      <c r="J12">
        <v>103.62995966639143</v>
      </c>
      <c r="K12">
        <v>98.092667838178471</v>
      </c>
      <c r="L12">
        <v>201.61543354887442</v>
      </c>
      <c r="M12">
        <v>193.08608981848874</v>
      </c>
      <c r="N12">
        <v>208.20239939537771</v>
      </c>
      <c r="O12">
        <v>139.72095381859</v>
      </c>
      <c r="P12">
        <v>137.47574862892816</v>
      </c>
      <c r="Q12">
        <v>138.85574862892815</v>
      </c>
      <c r="R12">
        <v>0</v>
      </c>
      <c r="S12">
        <v>249.54896490099998</v>
      </c>
      <c r="T12">
        <v>268.34563975600003</v>
      </c>
      <c r="U12">
        <v>201.063877843</v>
      </c>
      <c r="V12">
        <v>200.42181350600001</v>
      </c>
      <c r="W12">
        <v>200.63732945700002</v>
      </c>
      <c r="X12">
        <v>0</v>
      </c>
      <c r="Y12">
        <v>0</v>
      </c>
      <c r="Z12">
        <v>0</v>
      </c>
      <c r="AA12">
        <v>240.28393</v>
      </c>
      <c r="AB12">
        <v>272.60033699999997</v>
      </c>
      <c r="AC12">
        <v>299.91934599999996</v>
      </c>
      <c r="AD12">
        <v>123.00039417370699</v>
      </c>
      <c r="AE12">
        <v>116.62403002770699</v>
      </c>
      <c r="AF12">
        <v>114.69157262735899</v>
      </c>
      <c r="AG12">
        <v>179.1110168987791</v>
      </c>
      <c r="AH12">
        <v>171.48285561078285</v>
      </c>
      <c r="AI12">
        <v>155.96250743787201</v>
      </c>
      <c r="AJ12">
        <v>142.5</v>
      </c>
      <c r="AK12">
        <v>143</v>
      </c>
      <c r="AL12">
        <v>140</v>
      </c>
    </row>
    <row r="13" spans="4:38" x14ac:dyDescent="0.25">
      <c r="D13" t="s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4:38" x14ac:dyDescent="0.25">
      <c r="D14" t="s">
        <v>11</v>
      </c>
      <c r="E14">
        <v>165</v>
      </c>
      <c r="F14">
        <v>158.97299999999998</v>
      </c>
      <c r="G14">
        <v>217.04299999999998</v>
      </c>
      <c r="H14">
        <v>258.03300000000002</v>
      </c>
      <c r="I14">
        <v>0</v>
      </c>
      <c r="J14">
        <v>216.20230639207287</v>
      </c>
      <c r="K14">
        <v>281.05735318378527</v>
      </c>
      <c r="L14">
        <v>175.22919999999999</v>
      </c>
      <c r="M14">
        <v>223.5591</v>
      </c>
      <c r="N14">
        <v>240.58680000000001</v>
      </c>
      <c r="O14">
        <v>249.11534105859641</v>
      </c>
      <c r="P14">
        <v>285.29220449055038</v>
      </c>
      <c r="Q14">
        <v>314.1961553626075</v>
      </c>
      <c r="R14">
        <v>0</v>
      </c>
      <c r="S14">
        <v>207.62220937699999</v>
      </c>
      <c r="T14">
        <v>259.69373944899996</v>
      </c>
      <c r="U14">
        <v>188.74231700099998</v>
      </c>
      <c r="V14">
        <v>216.47077107399991</v>
      </c>
      <c r="W14">
        <v>271.17560959999992</v>
      </c>
      <c r="X14">
        <v>185.9</v>
      </c>
      <c r="Y14">
        <v>195.3</v>
      </c>
      <c r="Z14">
        <v>199.5</v>
      </c>
      <c r="AA14">
        <v>217.844752</v>
      </c>
      <c r="AB14">
        <v>239.309742</v>
      </c>
      <c r="AC14">
        <v>255.506336</v>
      </c>
      <c r="AD14">
        <v>171.97022376830299</v>
      </c>
      <c r="AE14">
        <v>195.665726439228</v>
      </c>
      <c r="AF14">
        <v>231.90388037783299</v>
      </c>
      <c r="AG14">
        <v>164.80636598828698</v>
      </c>
      <c r="AH14">
        <v>184.12636757226241</v>
      </c>
      <c r="AI14">
        <v>182.02775702012428</v>
      </c>
      <c r="AJ14">
        <v>209.5</v>
      </c>
      <c r="AK14">
        <v>293</v>
      </c>
      <c r="AL14">
        <v>374</v>
      </c>
    </row>
    <row r="15" spans="4:38" x14ac:dyDescent="0.25">
      <c r="D15" t="s">
        <v>12</v>
      </c>
      <c r="E15">
        <v>62</v>
      </c>
      <c r="F15">
        <v>119.071</v>
      </c>
      <c r="G15">
        <v>197.67699999999999</v>
      </c>
      <c r="H15">
        <v>273.84100000000001</v>
      </c>
      <c r="I15">
        <v>0</v>
      </c>
      <c r="J15">
        <v>183.68698717192277</v>
      </c>
      <c r="K15">
        <v>293.11817968648569</v>
      </c>
      <c r="L15">
        <v>188.56984431842798</v>
      </c>
      <c r="M15">
        <v>299.09228891942968</v>
      </c>
      <c r="N15">
        <v>357.09982574689968</v>
      </c>
      <c r="O15">
        <v>171.32307037838973</v>
      </c>
      <c r="P15">
        <v>247.09730018453632</v>
      </c>
      <c r="Q15">
        <v>343.35413682644707</v>
      </c>
      <c r="R15">
        <v>0</v>
      </c>
      <c r="S15">
        <v>148.192968377</v>
      </c>
      <c r="T15">
        <v>216.39962350300002</v>
      </c>
      <c r="U15">
        <v>135.52337568658993</v>
      </c>
      <c r="V15">
        <v>147.38099844058996</v>
      </c>
      <c r="W15">
        <v>245.34013308658996</v>
      </c>
      <c r="X15">
        <v>199.8</v>
      </c>
      <c r="Y15">
        <v>212.2</v>
      </c>
      <c r="Z15">
        <v>224.7</v>
      </c>
      <c r="AA15">
        <v>214.651712</v>
      </c>
      <c r="AB15">
        <v>249.04043799999999</v>
      </c>
      <c r="AC15">
        <v>370.97113000000002</v>
      </c>
      <c r="AD15">
        <v>116.963444292422</v>
      </c>
      <c r="AE15">
        <v>179.51431375436499</v>
      </c>
      <c r="AF15">
        <v>198.35296919631199</v>
      </c>
      <c r="AG15">
        <v>142.42853971813042</v>
      </c>
      <c r="AH15">
        <v>147.51129778015445</v>
      </c>
      <c r="AI15">
        <v>148.81408177038017</v>
      </c>
      <c r="AJ15">
        <v>119</v>
      </c>
      <c r="AK15">
        <v>260</v>
      </c>
      <c r="AL15">
        <v>458</v>
      </c>
    </row>
    <row r="16" spans="4:38" x14ac:dyDescent="0.25">
      <c r="D16" t="s">
        <v>13</v>
      </c>
      <c r="E16">
        <v>33</v>
      </c>
      <c r="F16">
        <v>56.497999999999998</v>
      </c>
      <c r="G16">
        <v>71.046999999999997</v>
      </c>
      <c r="H16">
        <v>84.867000000000004</v>
      </c>
      <c r="I16">
        <v>0</v>
      </c>
      <c r="J16">
        <v>0</v>
      </c>
      <c r="K16">
        <v>0</v>
      </c>
      <c r="L16">
        <v>12.631255681572016</v>
      </c>
      <c r="M16">
        <v>29.87641108057036</v>
      </c>
      <c r="N16">
        <v>38.477774253100343</v>
      </c>
      <c r="O16">
        <v>0</v>
      </c>
      <c r="P16">
        <v>0</v>
      </c>
      <c r="Q16">
        <v>0</v>
      </c>
      <c r="R16">
        <v>0</v>
      </c>
      <c r="S16">
        <v>74.192512516903506</v>
      </c>
      <c r="T16">
        <v>94.156276876356799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59.733021000000001</v>
      </c>
      <c r="AB16">
        <v>108.440376</v>
      </c>
      <c r="AC16">
        <v>136.21002200000001</v>
      </c>
      <c r="AD16">
        <v>31.898545454545399</v>
      </c>
      <c r="AE16">
        <v>60.163181818181798</v>
      </c>
      <c r="AF16">
        <v>86.937772727272701</v>
      </c>
      <c r="AG16">
        <v>56.933423151818062</v>
      </c>
      <c r="AH16">
        <v>78.904113759338003</v>
      </c>
      <c r="AI16">
        <v>100.88394021978783</v>
      </c>
      <c r="AJ16">
        <v>72.5</v>
      </c>
      <c r="AK16">
        <v>100</v>
      </c>
      <c r="AL16">
        <v>131</v>
      </c>
    </row>
    <row r="17" spans="4:43" x14ac:dyDescent="0.25">
      <c r="D17" t="s">
        <v>14</v>
      </c>
      <c r="F17">
        <v>0</v>
      </c>
      <c r="G17">
        <v>0</v>
      </c>
      <c r="H17">
        <v>0</v>
      </c>
      <c r="I17">
        <v>0</v>
      </c>
      <c r="J17">
        <v>6.6776238116341739E-6</v>
      </c>
      <c r="K17">
        <v>1.9669766322959181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1.1105215645072511E-6</v>
      </c>
      <c r="AH17">
        <v>1.8584365547843236E-6</v>
      </c>
      <c r="AI17">
        <v>2.2894266000360709E-6</v>
      </c>
      <c r="AJ17">
        <v>0</v>
      </c>
      <c r="AK17">
        <v>0</v>
      </c>
      <c r="AL17">
        <v>0</v>
      </c>
    </row>
    <row r="18" spans="4:43" x14ac:dyDescent="0.25">
      <c r="D18" t="s">
        <v>15</v>
      </c>
      <c r="E18">
        <v>27.8</v>
      </c>
      <c r="F18">
        <v>10.023999999999999</v>
      </c>
      <c r="G18">
        <v>15.03</v>
      </c>
      <c r="H18">
        <v>18.559999999999999</v>
      </c>
      <c r="I18">
        <v>0</v>
      </c>
      <c r="J18">
        <v>26.536588137327104</v>
      </c>
      <c r="K18">
        <v>97.475638376728014</v>
      </c>
      <c r="L18">
        <v>2.9064796665161881</v>
      </c>
      <c r="M18">
        <v>6.2561286015385198</v>
      </c>
      <c r="N18">
        <v>8.3508204301950499</v>
      </c>
      <c r="O18">
        <v>38.179015270809685</v>
      </c>
      <c r="P18">
        <v>47.46011941390509</v>
      </c>
      <c r="Q18">
        <v>51.657450937203485</v>
      </c>
      <c r="R18">
        <v>0</v>
      </c>
      <c r="S18">
        <v>55.545765062000001</v>
      </c>
      <c r="T18">
        <v>71.438110010000003</v>
      </c>
      <c r="U18">
        <v>27.797706096000006</v>
      </c>
      <c r="V18">
        <v>34.613210799000001</v>
      </c>
      <c r="W18">
        <v>80.892523699000009</v>
      </c>
      <c r="X18">
        <v>38.6</v>
      </c>
      <c r="Y18">
        <v>41.2</v>
      </c>
      <c r="Z18">
        <v>43.4</v>
      </c>
      <c r="AA18">
        <v>36.259197</v>
      </c>
      <c r="AB18">
        <v>40.433932999999996</v>
      </c>
      <c r="AC18">
        <v>44.971028000000004</v>
      </c>
      <c r="AD18">
        <v>32.711518664504801</v>
      </c>
      <c r="AE18">
        <v>40.308917486518503</v>
      </c>
      <c r="AF18">
        <v>53.795178341078199</v>
      </c>
      <c r="AG18">
        <v>50.394700656850269</v>
      </c>
      <c r="AH18">
        <v>52.528848426433129</v>
      </c>
      <c r="AI18">
        <v>54.793957682024143</v>
      </c>
      <c r="AJ18">
        <v>28</v>
      </c>
      <c r="AK18">
        <v>48</v>
      </c>
      <c r="AL18">
        <v>135</v>
      </c>
    </row>
    <row r="19" spans="4:43" x14ac:dyDescent="0.25">
      <c r="D19" t="s">
        <v>17</v>
      </c>
      <c r="F19">
        <v>28.233000000000001</v>
      </c>
      <c r="G19">
        <v>28.481000000000002</v>
      </c>
      <c r="H19">
        <v>28.620999999999999</v>
      </c>
      <c r="I19">
        <v>0</v>
      </c>
      <c r="J19">
        <v>48.256656855114734</v>
      </c>
      <c r="K19">
        <v>35.432415563385</v>
      </c>
      <c r="L19">
        <v>6.0567118555990298</v>
      </c>
      <c r="M19">
        <v>7.5406811435237104</v>
      </c>
      <c r="N19">
        <v>7.74509470429446</v>
      </c>
      <c r="O19">
        <v>32.813980000000001</v>
      </c>
      <c r="P19">
        <v>32.786680000000004</v>
      </c>
      <c r="Q19">
        <v>32.786680000000004</v>
      </c>
      <c r="R19">
        <v>0</v>
      </c>
      <c r="S19">
        <v>6.9493</v>
      </c>
      <c r="T19">
        <v>6.9493</v>
      </c>
      <c r="U19">
        <v>0</v>
      </c>
      <c r="V19">
        <v>0</v>
      </c>
      <c r="W19">
        <v>0</v>
      </c>
      <c r="X19">
        <v>3.8</v>
      </c>
      <c r="Y19">
        <v>3.8</v>
      </c>
      <c r="Z19">
        <v>3.8</v>
      </c>
      <c r="AA19">
        <v>0.26036799999999999</v>
      </c>
      <c r="AB19">
        <v>0.26036799999999999</v>
      </c>
      <c r="AC19">
        <v>0.259268</v>
      </c>
      <c r="AD19">
        <v>71.006757358744807</v>
      </c>
      <c r="AE19">
        <v>61.9339648432587</v>
      </c>
      <c r="AF19">
        <v>54.731795297494898</v>
      </c>
      <c r="AG19">
        <v>0</v>
      </c>
      <c r="AH19">
        <v>0</v>
      </c>
      <c r="AI19">
        <v>0</v>
      </c>
      <c r="AJ19">
        <v>56.5</v>
      </c>
      <c r="AK19">
        <v>18</v>
      </c>
      <c r="AL19">
        <v>9</v>
      </c>
      <c r="AN19" s="6"/>
      <c r="AO19" s="3"/>
      <c r="AP19" s="3"/>
    </row>
    <row r="20" spans="4:43" x14ac:dyDescent="0.25">
      <c r="I20">
        <v>100.255751580552</v>
      </c>
      <c r="J20">
        <v>100.654075699982</v>
      </c>
      <c r="K20">
        <v>100.58395626982499</v>
      </c>
      <c r="L20">
        <v>97.041600000000003</v>
      </c>
      <c r="M20">
        <v>90.744299999999996</v>
      </c>
      <c r="N20">
        <v>71.951600000000013</v>
      </c>
      <c r="O20">
        <v>0</v>
      </c>
      <c r="P20">
        <v>78.084596904999998</v>
      </c>
      <c r="Q20">
        <v>60.346843618999998</v>
      </c>
      <c r="R20">
        <v>90.903600000000083</v>
      </c>
      <c r="S20">
        <v>63.355769595000012</v>
      </c>
      <c r="T20">
        <v>8.4561461760000007</v>
      </c>
      <c r="U20">
        <v>96.9</v>
      </c>
      <c r="V20">
        <v>95.8</v>
      </c>
      <c r="W20">
        <v>95.8</v>
      </c>
      <c r="X20">
        <v>96.018737999999999</v>
      </c>
      <c r="Y20">
        <v>82.614745999999997</v>
      </c>
      <c r="Z20">
        <v>75.881714000000002</v>
      </c>
      <c r="AA20">
        <v>96.946799999999996</v>
      </c>
      <c r="AB20">
        <v>94.706800000000001</v>
      </c>
      <c r="AC20">
        <v>94.706800000000001</v>
      </c>
      <c r="AD20">
        <v>92.729566999999989</v>
      </c>
      <c r="AE20">
        <v>92.729566999999989</v>
      </c>
      <c r="AF20">
        <v>92.729566999999989</v>
      </c>
      <c r="AG20">
        <v>96</v>
      </c>
      <c r="AH20">
        <v>95</v>
      </c>
      <c r="AI20">
        <v>94</v>
      </c>
      <c r="AJ20">
        <v>0</v>
      </c>
      <c r="AK20">
        <v>0</v>
      </c>
      <c r="AL20">
        <v>0</v>
      </c>
      <c r="AN20" s="6"/>
      <c r="AO20" s="3"/>
      <c r="AP20" s="3"/>
    </row>
    <row r="21" spans="4:43" x14ac:dyDescent="0.25">
      <c r="D21" t="s">
        <v>19</v>
      </c>
      <c r="E21" s="1">
        <v>0.40602310231023103</v>
      </c>
      <c r="F21" s="1">
        <v>0.39531132388869972</v>
      </c>
      <c r="G21" s="5">
        <v>0.38315283676951056</v>
      </c>
      <c r="H21" s="1">
        <v>0.36517814258962439</v>
      </c>
      <c r="I21" s="1" t="e">
        <v>#DIV/0!</v>
      </c>
      <c r="J21" s="5">
        <v>0.39093687287976858</v>
      </c>
      <c r="K21" s="1">
        <v>0.32207749104510686</v>
      </c>
      <c r="L21" s="1">
        <v>0.42319449496037614</v>
      </c>
      <c r="M21" s="5">
        <v>0.36851260051798318</v>
      </c>
      <c r="N21" s="1">
        <v>0.37123262957648678</v>
      </c>
      <c r="O21" s="1">
        <v>0.38358677758668097</v>
      </c>
      <c r="P21" s="5">
        <v>0.35623227910326555</v>
      </c>
      <c r="Q21" s="1">
        <v>0.335331397575173</v>
      </c>
      <c r="R21" s="1" t="e">
        <v>#DIV/0!</v>
      </c>
      <c r="S21" s="5">
        <v>0.4138712151105336</v>
      </c>
      <c r="T21" s="1">
        <v>0.3936622684026157</v>
      </c>
      <c r="U21" s="1">
        <v>0.43384515334280682</v>
      </c>
      <c r="V21" s="5">
        <v>0.45427416618883981</v>
      </c>
      <c r="W21" s="1">
        <v>0.42284959777559233</v>
      </c>
      <c r="X21" s="1">
        <v>0.38271554705619076</v>
      </c>
      <c r="Y21" s="5">
        <v>0.36057250697262722</v>
      </c>
      <c r="Z21" s="1">
        <v>0.35603702110067748</v>
      </c>
      <c r="AA21" s="1">
        <v>0.38061366537686675</v>
      </c>
      <c r="AB21" s="5">
        <v>0.39773070901389845</v>
      </c>
      <c r="AC21" s="1">
        <v>0.37892095101681222</v>
      </c>
      <c r="AD21" s="1">
        <v>0.3433958452225887</v>
      </c>
      <c r="AE21" s="5">
        <v>0.33725049644716831</v>
      </c>
      <c r="AF21" s="1">
        <v>0.32909029455347699</v>
      </c>
      <c r="AG21" s="1">
        <v>0.36436927510096573</v>
      </c>
      <c r="AH21" s="5">
        <v>0.37193032675118526</v>
      </c>
      <c r="AI21" s="1">
        <v>0.38929575328006122</v>
      </c>
      <c r="AJ21" s="1">
        <v>0.34915773353751917</v>
      </c>
      <c r="AK21" s="5">
        <v>0.32875816993464052</v>
      </c>
      <c r="AL21" s="1">
        <v>0.26642143983184446</v>
      </c>
      <c r="AN21" t="s">
        <v>20</v>
      </c>
      <c r="AO21" t="s">
        <v>21</v>
      </c>
      <c r="AP21" s="4"/>
      <c r="AQ21" s="4"/>
    </row>
    <row r="22" spans="4:43" x14ac:dyDescent="0.25"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"/>
      <c r="AH22" s="1"/>
      <c r="AI22" s="1"/>
      <c r="AJ22" s="1"/>
      <c r="AK22" s="1"/>
      <c r="AL22" s="1"/>
      <c r="AM22">
        <v>2030</v>
      </c>
      <c r="AN22" s="11">
        <v>55.309952558777674</v>
      </c>
      <c r="AO22" s="11">
        <v>100.654075699982</v>
      </c>
      <c r="AP22" s="4"/>
      <c r="AQ22" s="4"/>
    </row>
    <row r="23" spans="4:43" x14ac:dyDescent="0.25">
      <c r="D23" t="s">
        <v>16</v>
      </c>
      <c r="E23" s="7">
        <v>95.5</v>
      </c>
      <c r="F23" s="7">
        <v>96.619</v>
      </c>
      <c r="G23" s="8">
        <v>85.619</v>
      </c>
      <c r="H23" s="7">
        <v>78.619</v>
      </c>
      <c r="I23" s="7">
        <v>0</v>
      </c>
      <c r="J23" s="8">
        <v>55.309952558777674</v>
      </c>
      <c r="K23" s="7">
        <v>45.483914010388347</v>
      </c>
      <c r="L23" s="7">
        <v>100.255751580552</v>
      </c>
      <c r="M23" s="8">
        <v>100.654075699982</v>
      </c>
      <c r="N23" s="7">
        <v>100.58395626982499</v>
      </c>
      <c r="O23" s="7">
        <v>97.041600000000003</v>
      </c>
      <c r="P23" s="8">
        <v>90.744299999999996</v>
      </c>
      <c r="Q23" s="7">
        <v>71.951600000000013</v>
      </c>
      <c r="R23" s="7">
        <v>0</v>
      </c>
      <c r="S23" s="8">
        <v>78.084596904999998</v>
      </c>
      <c r="T23" s="7">
        <v>60.346843618999998</v>
      </c>
      <c r="U23" s="7">
        <v>90.903600000000083</v>
      </c>
      <c r="V23" s="8">
        <v>63.355769595000012</v>
      </c>
      <c r="W23" s="7">
        <v>8.4561461760000007</v>
      </c>
      <c r="X23" s="7">
        <v>96.9</v>
      </c>
      <c r="Y23" s="8">
        <v>95.8</v>
      </c>
      <c r="Z23" s="7">
        <v>95.8</v>
      </c>
      <c r="AA23" s="7">
        <v>96.018737999999999</v>
      </c>
      <c r="AB23" s="8">
        <v>82.614745999999997</v>
      </c>
      <c r="AC23" s="7">
        <v>75.881714000000002</v>
      </c>
      <c r="AD23" s="7">
        <v>96.946799999999996</v>
      </c>
      <c r="AE23" s="8">
        <v>94.706800000000001</v>
      </c>
      <c r="AF23" s="7">
        <v>94.706800000000001</v>
      </c>
      <c r="AG23" s="7">
        <v>96.364566998226138</v>
      </c>
      <c r="AH23" s="8">
        <v>96.36456699851044</v>
      </c>
      <c r="AI23" s="7">
        <v>96.364566998795155</v>
      </c>
      <c r="AJ23" s="7">
        <v>96</v>
      </c>
      <c r="AK23" s="8">
        <v>95</v>
      </c>
      <c r="AL23" s="7">
        <v>94</v>
      </c>
      <c r="AM23">
        <v>2035</v>
      </c>
      <c r="AN23" s="9">
        <v>8.4561461760000007</v>
      </c>
      <c r="AO23" s="9">
        <v>100.58395626982499</v>
      </c>
      <c r="AP23" s="4"/>
      <c r="AQ23" s="4"/>
    </row>
    <row r="24" spans="4:43" x14ac:dyDescent="0.25">
      <c r="D24" t="s">
        <v>32</v>
      </c>
      <c r="E24" s="3"/>
      <c r="F24" s="10">
        <v>1.2867</v>
      </c>
      <c r="G24" s="10">
        <v>1.8683346153846152</v>
      </c>
      <c r="H24" s="10">
        <v>2.3720807692307693</v>
      </c>
      <c r="I24" s="10">
        <v>0</v>
      </c>
      <c r="J24" s="10">
        <v>1.5380357444769064</v>
      </c>
      <c r="K24" s="10">
        <v>2.2083674341164263</v>
      </c>
      <c r="L24" s="10">
        <v>1.4478088461538461</v>
      </c>
      <c r="M24" s="10">
        <v>2.1251069230769235</v>
      </c>
      <c r="N24" s="10">
        <v>2.4467861538461544</v>
      </c>
      <c r="O24" s="10">
        <v>1.6170708132191776</v>
      </c>
      <c r="P24" s="10">
        <v>2.0476519410580258</v>
      </c>
      <c r="Q24" s="10">
        <v>2.5290395853425172</v>
      </c>
      <c r="R24" s="10">
        <v>0</v>
      </c>
      <c r="S24" s="10">
        <v>1.6538757318111672</v>
      </c>
      <c r="T24" s="10">
        <v>2.1932678454936796</v>
      </c>
      <c r="U24" s="10">
        <v>1.2471757411061148</v>
      </c>
      <c r="V24" s="10">
        <v>1.3994298827484226</v>
      </c>
      <c r="W24" s="10">
        <v>1.986599010333038</v>
      </c>
      <c r="X24" s="10">
        <v>1.4834615384615386</v>
      </c>
      <c r="Y24" s="10">
        <v>1.5673076923076923</v>
      </c>
      <c r="Z24" s="10">
        <v>1.6315384615384616</v>
      </c>
      <c r="AA24" s="10">
        <v>1.893190326923077</v>
      </c>
      <c r="AB24" s="10">
        <v>2.2953482923076924</v>
      </c>
      <c r="AC24" s="10">
        <v>2.9334134153846154</v>
      </c>
      <c r="AD24" s="10">
        <v>1.2339700519818091</v>
      </c>
      <c r="AE24" s="10">
        <v>1.6743970077375951</v>
      </c>
      <c r="AF24" s="10">
        <v>1.9892100857746833</v>
      </c>
      <c r="AG24" s="10">
        <v>1.4006474186855209</v>
      </c>
      <c r="AH24" s="10">
        <v>1.5790068427375188</v>
      </c>
      <c r="AI24" s="10">
        <v>1.6604837654242011</v>
      </c>
      <c r="AJ24" s="10">
        <v>1.5423076923076924</v>
      </c>
      <c r="AK24" s="10">
        <v>2.5115384615384615</v>
      </c>
      <c r="AL24" s="10">
        <v>3.703846153846154</v>
      </c>
      <c r="AM24">
        <v>2035</v>
      </c>
      <c r="AN24" s="11">
        <v>1.6315384615384616</v>
      </c>
      <c r="AO24" s="11">
        <v>3.703846153846154</v>
      </c>
      <c r="AP24" s="4"/>
      <c r="AQ24" s="4"/>
    </row>
    <row r="25" spans="4:43" x14ac:dyDescent="0.25">
      <c r="D25" t="s">
        <v>33</v>
      </c>
      <c r="E25" s="1"/>
      <c r="F25" s="7">
        <v>0.98105198019801965</v>
      </c>
      <c r="G25" s="7">
        <v>1.0992929042904289</v>
      </c>
      <c r="H25" s="7">
        <v>1.2231089108910893</v>
      </c>
      <c r="I25" s="7">
        <v>0</v>
      </c>
      <c r="J25" s="7">
        <v>0.98718594954254157</v>
      </c>
      <c r="K25" s="7">
        <v>1.1492858449444299</v>
      </c>
      <c r="L25" s="7">
        <v>1.209812016203107</v>
      </c>
      <c r="M25" s="7">
        <v>1.3307526666577434</v>
      </c>
      <c r="N25" s="7">
        <v>1.4238151434790449</v>
      </c>
      <c r="O25" s="7">
        <v>1.1393881619463553</v>
      </c>
      <c r="P25" s="7">
        <v>1.2209326248948185</v>
      </c>
      <c r="Q25" s="7">
        <v>1.3150151797283727</v>
      </c>
      <c r="R25" s="7">
        <v>0</v>
      </c>
      <c r="S25" s="7">
        <v>1.0819312040247662</v>
      </c>
      <c r="T25" s="7">
        <v>1.206205544514414</v>
      </c>
      <c r="U25" s="7">
        <v>0.9628159444505674</v>
      </c>
      <c r="V25" s="7">
        <v>0.99896628731937931</v>
      </c>
      <c r="W25" s="7">
        <v>1.1277206648705345</v>
      </c>
      <c r="X25" s="7">
        <v>1.0139026402640263</v>
      </c>
      <c r="Y25" s="7">
        <v>0.98806930693069306</v>
      </c>
      <c r="Z25" s="7">
        <v>0.97794554455445548</v>
      </c>
      <c r="AA25" s="7">
        <v>1.1662173795379538</v>
      </c>
      <c r="AB25" s="7">
        <v>1.2488029133663365</v>
      </c>
      <c r="AC25" s="7">
        <v>1.4150508292079207</v>
      </c>
      <c r="AD25" s="7">
        <v>1.0001355339052007</v>
      </c>
      <c r="AE25" s="7">
        <v>1.0931152655975882</v>
      </c>
      <c r="AF25" s="7">
        <v>1.1774686861561323</v>
      </c>
      <c r="AG25" s="7">
        <v>0.99528733989880924</v>
      </c>
      <c r="AH25" s="7">
        <v>1.0039251043834172</v>
      </c>
      <c r="AI25" s="7">
        <v>1.0408231561666885</v>
      </c>
      <c r="AJ25" s="7">
        <v>1.0775577557755776</v>
      </c>
      <c r="AK25" s="7">
        <v>1.2623762376237624</v>
      </c>
      <c r="AL25" s="7">
        <v>1.5701320132013201</v>
      </c>
      <c r="AM25">
        <v>2030</v>
      </c>
      <c r="AN25" s="11">
        <v>0.98718594954254157</v>
      </c>
      <c r="AO25" s="11">
        <v>1.3307526666577434</v>
      </c>
      <c r="AP25" s="4"/>
      <c r="AQ25" s="4"/>
    </row>
    <row r="27" spans="4:43" x14ac:dyDescent="0.25">
      <c r="D27" t="s">
        <v>36</v>
      </c>
    </row>
    <row r="28" spans="4:43" x14ac:dyDescent="0.25">
      <c r="F28" t="s">
        <v>22</v>
      </c>
      <c r="G28" t="s">
        <v>22</v>
      </c>
      <c r="H28" t="s">
        <v>22</v>
      </c>
      <c r="I28" t="s">
        <v>23</v>
      </c>
      <c r="J28" t="s">
        <v>23</v>
      </c>
      <c r="K28" t="s">
        <v>23</v>
      </c>
      <c r="L28" t="s">
        <v>24</v>
      </c>
      <c r="M28" t="s">
        <v>24</v>
      </c>
      <c r="N28" t="s">
        <v>24</v>
      </c>
      <c r="O28" t="s">
        <v>25</v>
      </c>
      <c r="P28" t="s">
        <v>25</v>
      </c>
      <c r="Q28" t="s">
        <v>25</v>
      </c>
      <c r="R28" t="s">
        <v>26</v>
      </c>
      <c r="S28" t="s">
        <v>26</v>
      </c>
      <c r="T28" t="s">
        <v>26</v>
      </c>
      <c r="U28" t="s">
        <v>27</v>
      </c>
      <c r="V28" t="s">
        <v>27</v>
      </c>
      <c r="W28" t="s">
        <v>27</v>
      </c>
      <c r="X28" t="s">
        <v>28</v>
      </c>
      <c r="Y28" t="s">
        <v>28</v>
      </c>
      <c r="Z28" t="s">
        <v>28</v>
      </c>
      <c r="AA28" t="s">
        <v>18</v>
      </c>
      <c r="AB28" t="s">
        <v>18</v>
      </c>
      <c r="AC28" t="s">
        <v>18</v>
      </c>
      <c r="AD28" t="s">
        <v>29</v>
      </c>
      <c r="AE28" t="s">
        <v>29</v>
      </c>
      <c r="AF28" t="s">
        <v>29</v>
      </c>
      <c r="AG28" t="s">
        <v>30</v>
      </c>
      <c r="AH28" t="s">
        <v>30</v>
      </c>
      <c r="AI28" t="s">
        <v>30</v>
      </c>
      <c r="AJ28" t="s">
        <v>31</v>
      </c>
      <c r="AK28" t="s">
        <v>31</v>
      </c>
      <c r="AL28" t="s">
        <v>31</v>
      </c>
    </row>
    <row r="29" spans="4:43" x14ac:dyDescent="0.25">
      <c r="F29">
        <v>2025</v>
      </c>
      <c r="G29">
        <v>2030</v>
      </c>
      <c r="H29">
        <v>2035</v>
      </c>
      <c r="I29">
        <v>2025</v>
      </c>
      <c r="J29">
        <v>2030</v>
      </c>
      <c r="K29">
        <v>2035</v>
      </c>
      <c r="L29">
        <v>2025</v>
      </c>
      <c r="M29">
        <v>2030</v>
      </c>
      <c r="N29">
        <v>2035</v>
      </c>
      <c r="O29">
        <v>2025</v>
      </c>
      <c r="P29">
        <v>2030</v>
      </c>
      <c r="Q29">
        <v>2035</v>
      </c>
      <c r="R29">
        <v>2025</v>
      </c>
      <c r="S29">
        <v>2030</v>
      </c>
      <c r="T29">
        <v>2035</v>
      </c>
      <c r="U29">
        <v>2025</v>
      </c>
      <c r="V29">
        <v>2030</v>
      </c>
      <c r="W29">
        <v>2035</v>
      </c>
      <c r="X29">
        <v>2025</v>
      </c>
      <c r="Y29">
        <v>2030</v>
      </c>
      <c r="Z29">
        <v>2035</v>
      </c>
      <c r="AA29">
        <v>2025</v>
      </c>
      <c r="AB29">
        <v>2030</v>
      </c>
      <c r="AC29">
        <v>2035</v>
      </c>
      <c r="AD29">
        <v>2025</v>
      </c>
      <c r="AE29">
        <v>2030</v>
      </c>
      <c r="AF29">
        <v>2035</v>
      </c>
      <c r="AG29">
        <v>2025</v>
      </c>
      <c r="AH29">
        <v>2030</v>
      </c>
      <c r="AI29">
        <v>2035</v>
      </c>
      <c r="AJ29">
        <v>2025</v>
      </c>
      <c r="AK29">
        <v>2030</v>
      </c>
      <c r="AL29">
        <v>2035</v>
      </c>
    </row>
    <row r="30" spans="4:43" x14ac:dyDescent="0.25">
      <c r="D30" t="s">
        <v>0</v>
      </c>
      <c r="F30">
        <f>F3-E3</f>
        <v>-1.8810000000000002</v>
      </c>
      <c r="G30">
        <f>G3-F3</f>
        <v>-11</v>
      </c>
      <c r="H30">
        <f>H3-G3</f>
        <v>-7</v>
      </c>
      <c r="I30">
        <f>I3-E3</f>
        <v>-95.5</v>
      </c>
      <c r="J30">
        <f>J3-I3</f>
        <v>53.599344920247127</v>
      </c>
      <c r="K30">
        <f>K3-J3</f>
        <v>-9.9084889616603746</v>
      </c>
      <c r="L30">
        <f>L3-E3</f>
        <v>4.7557515805520012</v>
      </c>
      <c r="M30">
        <f t="shared" ref="M30:N45" si="0">M3-L3</f>
        <v>0.39832411943000068</v>
      </c>
      <c r="N30">
        <f t="shared" si="0"/>
        <v>-7.0119430157006946E-2</v>
      </c>
      <c r="O30">
        <f>O3-E3</f>
        <v>1.5416000000000025</v>
      </c>
      <c r="P30">
        <f t="shared" ref="P30:Q45" si="1">P3-O3</f>
        <v>-6.297300000000007</v>
      </c>
      <c r="Q30">
        <f t="shared" si="1"/>
        <v>-18.792699999999982</v>
      </c>
      <c r="R30">
        <f>R3-E3</f>
        <v>-95.5</v>
      </c>
      <c r="S30">
        <f>S3-R3</f>
        <v>78.084596904999998</v>
      </c>
      <c r="T30">
        <f>T3-S3</f>
        <v>-17.737753286</v>
      </c>
      <c r="U30">
        <f>U3-E3</f>
        <v>-4.5963999999999174</v>
      </c>
      <c r="V30">
        <f>V3-U3</f>
        <v>-27.54783040500007</v>
      </c>
      <c r="W30">
        <f>W3-V3</f>
        <v>-54.899623419000008</v>
      </c>
      <c r="X30">
        <f>X3-E3</f>
        <v>1.4000000000000057</v>
      </c>
      <c r="Y30">
        <f>Y3-X3</f>
        <v>-1.1000000000000085</v>
      </c>
      <c r="Z30">
        <f>Z3-Y3</f>
        <v>0</v>
      </c>
      <c r="AA30">
        <f>AA3-E3</f>
        <v>0.51873799999999903</v>
      </c>
      <c r="AB30">
        <f>AB3-AA3</f>
        <v>-13.403992000000002</v>
      </c>
      <c r="AC30">
        <f>AC3-AB3</f>
        <v>-6.7330319999999944</v>
      </c>
      <c r="AD30">
        <f>AD3-E3</f>
        <v>1.4467999999999961</v>
      </c>
      <c r="AE30">
        <f>AE3-AD3</f>
        <v>-2.2399999999999949</v>
      </c>
      <c r="AF30">
        <f>AF3-AE3</f>
        <v>0</v>
      </c>
      <c r="AG30">
        <f>AG3-E3</f>
        <v>-2.7704330000000112</v>
      </c>
      <c r="AH30">
        <f>AH3-AG3</f>
        <v>0</v>
      </c>
      <c r="AI30">
        <f>AI3-AH3</f>
        <v>0</v>
      </c>
      <c r="AJ30">
        <f>AJ3-E3</f>
        <v>0.5</v>
      </c>
      <c r="AK30">
        <f>AK3-AJ3</f>
        <v>-1</v>
      </c>
      <c r="AL30">
        <f>AL3-AK3</f>
        <v>-1</v>
      </c>
    </row>
    <row r="31" spans="4:43" x14ac:dyDescent="0.25">
      <c r="D31" t="s">
        <v>1</v>
      </c>
      <c r="F31">
        <f t="shared" ref="F31:H46" si="2">F4-E4</f>
        <v>3</v>
      </c>
      <c r="G31">
        <f t="shared" si="2"/>
        <v>0</v>
      </c>
      <c r="H31">
        <f t="shared" si="2"/>
        <v>0</v>
      </c>
      <c r="I31">
        <f t="shared" ref="I31:I45" si="3">I4-E4</f>
        <v>0</v>
      </c>
      <c r="J31">
        <f t="shared" ref="J31:K45" si="4">J4-I4</f>
        <v>1.7106076385305491</v>
      </c>
      <c r="K31">
        <f t="shared" si="4"/>
        <v>8.2450413271048406E-2</v>
      </c>
      <c r="L31">
        <f t="shared" ref="L31:L45" si="5">L4-E4</f>
        <v>0</v>
      </c>
      <c r="M31">
        <f t="shared" si="0"/>
        <v>0</v>
      </c>
      <c r="N31">
        <f t="shared" si="0"/>
        <v>0</v>
      </c>
      <c r="O31">
        <f t="shared" ref="O31:O46" si="6">O4-E4</f>
        <v>0</v>
      </c>
      <c r="P31">
        <f t="shared" si="1"/>
        <v>0</v>
      </c>
      <c r="Q31">
        <f t="shared" si="1"/>
        <v>0</v>
      </c>
      <c r="R31">
        <f t="shared" ref="R31:R45" si="7">R4-E4</f>
        <v>0</v>
      </c>
      <c r="S31">
        <f t="shared" ref="S31:T46" si="8">S4-R4</f>
        <v>0</v>
      </c>
      <c r="T31">
        <f t="shared" si="8"/>
        <v>0</v>
      </c>
      <c r="U31">
        <f t="shared" ref="U31:U46" si="9">U4-E4</f>
        <v>0</v>
      </c>
      <c r="V31">
        <f t="shared" ref="V31:W46" si="10">V4-U4</f>
        <v>0</v>
      </c>
      <c r="W31">
        <f t="shared" si="10"/>
        <v>0</v>
      </c>
      <c r="X31">
        <f t="shared" ref="X31:X46" si="11">X4-E4</f>
        <v>0</v>
      </c>
      <c r="Y31">
        <f t="shared" ref="Y31:Z46" si="12">Y4-X4</f>
        <v>0</v>
      </c>
      <c r="Z31">
        <f t="shared" si="12"/>
        <v>0</v>
      </c>
      <c r="AA31">
        <f t="shared" ref="AA31:AA46" si="13">AA4-E4</f>
        <v>0</v>
      </c>
      <c r="AB31">
        <f t="shared" ref="AB31:AC46" si="14">AB4-AA4</f>
        <v>0</v>
      </c>
      <c r="AC31">
        <f t="shared" si="14"/>
        <v>0</v>
      </c>
      <c r="AD31">
        <f t="shared" ref="AD31:AD46" si="15">AD4-E4</f>
        <v>0</v>
      </c>
      <c r="AE31">
        <f t="shared" ref="AE31:AF46" si="16">AE4-AD4</f>
        <v>0</v>
      </c>
      <c r="AF31">
        <f t="shared" si="16"/>
        <v>0</v>
      </c>
      <c r="AG31">
        <f t="shared" ref="AG31:AG46" si="17">AG4-E4</f>
        <v>3.6349999982261525</v>
      </c>
      <c r="AH31">
        <f t="shared" ref="AH31:AI46" si="18">AH4-AG4</f>
        <v>2.8430369169996084E-10</v>
      </c>
      <c r="AI31">
        <f t="shared" si="18"/>
        <v>2.8471003332697364E-10</v>
      </c>
      <c r="AJ31">
        <f t="shared" ref="AJ31:AJ46" si="19">AJ4-E4</f>
        <v>0</v>
      </c>
      <c r="AK31">
        <f t="shared" ref="AK31:AL46" si="20">AK4-AJ4</f>
        <v>0</v>
      </c>
      <c r="AL31">
        <f t="shared" si="20"/>
        <v>0</v>
      </c>
    </row>
    <row r="32" spans="4:43" x14ac:dyDescent="0.25">
      <c r="D32" t="s">
        <v>2</v>
      </c>
      <c r="F32">
        <f t="shared" si="2"/>
        <v>-0.17900000000000205</v>
      </c>
      <c r="G32">
        <f t="shared" si="2"/>
        <v>-0.63299999999999557</v>
      </c>
      <c r="H32">
        <f t="shared" si="2"/>
        <v>-1.5000000000000568E-2</v>
      </c>
      <c r="I32">
        <f t="shared" si="3"/>
        <v>-80</v>
      </c>
      <c r="J32">
        <f t="shared" si="4"/>
        <v>78.714482453867504</v>
      </c>
      <c r="K32">
        <f t="shared" si="4"/>
        <v>0</v>
      </c>
      <c r="L32">
        <f t="shared" si="5"/>
        <v>29.741653116905994</v>
      </c>
      <c r="M32">
        <f t="shared" si="0"/>
        <v>-4.5339669144993877E-2</v>
      </c>
      <c r="N32">
        <f t="shared" si="0"/>
        <v>-2.2476198621910015</v>
      </c>
      <c r="O32">
        <f t="shared" si="6"/>
        <v>-0.92914100000000133</v>
      </c>
      <c r="P32">
        <f t="shared" si="1"/>
        <v>3.9999999999906777E-3</v>
      </c>
      <c r="Q32">
        <f t="shared" si="1"/>
        <v>0</v>
      </c>
      <c r="R32">
        <f t="shared" si="7"/>
        <v>-80</v>
      </c>
      <c r="S32">
        <f t="shared" si="8"/>
        <v>80.280200000999997</v>
      </c>
      <c r="T32">
        <f t="shared" si="8"/>
        <v>2.875</v>
      </c>
      <c r="U32">
        <f t="shared" si="9"/>
        <v>24.628441827000017</v>
      </c>
      <c r="V32">
        <f t="shared" si="10"/>
        <v>1.2533451729999996</v>
      </c>
      <c r="W32">
        <f t="shared" si="10"/>
        <v>-1.4000000000038426E-3</v>
      </c>
      <c r="X32">
        <f t="shared" si="11"/>
        <v>-1.2000000000000028</v>
      </c>
      <c r="Y32">
        <f t="shared" si="12"/>
        <v>0</v>
      </c>
      <c r="Z32">
        <f t="shared" si="12"/>
        <v>0</v>
      </c>
      <c r="AA32">
        <f t="shared" si="13"/>
        <v>-0.64125099999999691</v>
      </c>
      <c r="AB32">
        <f t="shared" si="14"/>
        <v>-1.9599999999996953E-2</v>
      </c>
      <c r="AC32">
        <f t="shared" si="14"/>
        <v>0</v>
      </c>
      <c r="AD32">
        <f t="shared" si="15"/>
        <v>3.2337959999999981</v>
      </c>
      <c r="AE32">
        <f t="shared" si="16"/>
        <v>0.77641053751280253</v>
      </c>
      <c r="AF32">
        <f t="shared" si="16"/>
        <v>0.49885500000000604</v>
      </c>
      <c r="AG32">
        <f t="shared" si="17"/>
        <v>0.63991597783251564</v>
      </c>
      <c r="AH32">
        <f t="shared" si="18"/>
        <v>0</v>
      </c>
      <c r="AI32">
        <f t="shared" si="18"/>
        <v>0</v>
      </c>
      <c r="AJ32">
        <f t="shared" si="19"/>
        <v>4</v>
      </c>
      <c r="AK32">
        <f t="shared" si="20"/>
        <v>1</v>
      </c>
      <c r="AL32">
        <f t="shared" si="20"/>
        <v>0</v>
      </c>
    </row>
    <row r="33" spans="4:38" x14ac:dyDescent="0.25">
      <c r="D33" t="s">
        <v>3</v>
      </c>
      <c r="F33">
        <f t="shared" si="2"/>
        <v>-41.984999999999999</v>
      </c>
      <c r="G33">
        <f t="shared" si="2"/>
        <v>9.0000000000000746E-2</v>
      </c>
      <c r="H33">
        <f t="shared" si="2"/>
        <v>0</v>
      </c>
      <c r="I33">
        <f t="shared" si="3"/>
        <v>-47</v>
      </c>
      <c r="J33">
        <f t="shared" si="4"/>
        <v>12.135100000000001</v>
      </c>
      <c r="K33">
        <f t="shared" si="4"/>
        <v>0</v>
      </c>
      <c r="L33">
        <f t="shared" si="5"/>
        <v>-28.129441655945101</v>
      </c>
      <c r="M33">
        <f t="shared" si="0"/>
        <v>0.45191349449279983</v>
      </c>
      <c r="N33">
        <f t="shared" si="0"/>
        <v>-0.8189420792625981</v>
      </c>
      <c r="O33">
        <f t="shared" si="6"/>
        <v>-35.637819999999998</v>
      </c>
      <c r="P33">
        <f t="shared" si="1"/>
        <v>0</v>
      </c>
      <c r="Q33">
        <f t="shared" si="1"/>
        <v>0</v>
      </c>
      <c r="R33">
        <f t="shared" si="7"/>
        <v>-47</v>
      </c>
      <c r="S33">
        <f t="shared" si="8"/>
        <v>5.8947085460000004</v>
      </c>
      <c r="T33">
        <f t="shared" si="8"/>
        <v>8.9492802999999732E-2</v>
      </c>
      <c r="U33">
        <f t="shared" si="9"/>
        <v>-40.962891999999997</v>
      </c>
      <c r="V33">
        <f t="shared" si="10"/>
        <v>9.2500000000000249E-2</v>
      </c>
      <c r="W33">
        <f t="shared" si="10"/>
        <v>8.6499999999999133E-2</v>
      </c>
      <c r="X33">
        <f t="shared" si="11"/>
        <v>-37.700000000000003</v>
      </c>
      <c r="Y33">
        <f t="shared" si="12"/>
        <v>0</v>
      </c>
      <c r="Z33">
        <f t="shared" si="12"/>
        <v>0</v>
      </c>
      <c r="AA33">
        <f t="shared" si="13"/>
        <v>-37.852344000000002</v>
      </c>
      <c r="AB33">
        <f t="shared" si="14"/>
        <v>0.99504199999999976</v>
      </c>
      <c r="AC33">
        <f t="shared" si="14"/>
        <v>1.0425550000000019</v>
      </c>
      <c r="AD33">
        <f t="shared" si="15"/>
        <v>-40.6113</v>
      </c>
      <c r="AE33">
        <f t="shared" si="16"/>
        <v>-0.53110000000000035</v>
      </c>
      <c r="AF33">
        <f t="shared" si="16"/>
        <v>-0.83209999999999962</v>
      </c>
      <c r="AG33">
        <f t="shared" si="17"/>
        <v>-40.249823210144207</v>
      </c>
      <c r="AH33">
        <f t="shared" si="18"/>
        <v>8.8675040765981095E-2</v>
      </c>
      <c r="AI33">
        <f t="shared" si="18"/>
        <v>8.4025709957472827E-2</v>
      </c>
      <c r="AJ33">
        <f t="shared" si="19"/>
        <v>-38.5</v>
      </c>
      <c r="AK33">
        <f t="shared" si="20"/>
        <v>-0.5</v>
      </c>
      <c r="AL33">
        <f t="shared" si="20"/>
        <v>0</v>
      </c>
    </row>
    <row r="34" spans="4:38" x14ac:dyDescent="0.25">
      <c r="D34" t="s">
        <v>4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4"/>
        <v>0</v>
      </c>
      <c r="L34">
        <f t="shared" si="5"/>
        <v>0</v>
      </c>
      <c r="M34">
        <f t="shared" si="0"/>
        <v>0</v>
      </c>
      <c r="N34">
        <f t="shared" si="0"/>
        <v>0</v>
      </c>
      <c r="O34">
        <f>O7-E7</f>
        <v>0</v>
      </c>
      <c r="P34">
        <f t="shared" si="1"/>
        <v>0</v>
      </c>
      <c r="Q34">
        <f t="shared" si="1"/>
        <v>0</v>
      </c>
      <c r="R34">
        <f t="shared" si="7"/>
        <v>0</v>
      </c>
      <c r="S34">
        <f t="shared" si="8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4"/>
        <v>0</v>
      </c>
      <c r="AD34">
        <f t="shared" si="15"/>
        <v>0</v>
      </c>
      <c r="AE34">
        <f t="shared" si="16"/>
        <v>0</v>
      </c>
      <c r="AF34">
        <f t="shared" si="16"/>
        <v>0</v>
      </c>
      <c r="AG34">
        <f t="shared" si="17"/>
        <v>1.9309375545923761E-8</v>
      </c>
      <c r="AH34">
        <f t="shared" si="18"/>
        <v>3.8334626539795805E-8</v>
      </c>
      <c r="AI34">
        <f t="shared" si="18"/>
        <v>0.5591350259442327</v>
      </c>
      <c r="AJ34">
        <f t="shared" si="19"/>
        <v>0</v>
      </c>
      <c r="AK34">
        <f t="shared" si="20"/>
        <v>0</v>
      </c>
      <c r="AL34">
        <f t="shared" si="20"/>
        <v>0</v>
      </c>
    </row>
    <row r="35" spans="4:38" x14ac:dyDescent="0.25">
      <c r="D35" t="s">
        <v>5</v>
      </c>
      <c r="F35">
        <f t="shared" si="2"/>
        <v>-44.858000000000004</v>
      </c>
      <c r="G35">
        <f t="shared" si="2"/>
        <v>-42.079999999999984</v>
      </c>
      <c r="H35">
        <f t="shared" si="2"/>
        <v>-8.416000000000011</v>
      </c>
      <c r="I35">
        <f t="shared" si="3"/>
        <v>-209.6</v>
      </c>
      <c r="J35">
        <f t="shared" si="4"/>
        <v>107.88329333462293</v>
      </c>
      <c r="K35">
        <f t="shared" si="4"/>
        <v>-10.763128733350655</v>
      </c>
      <c r="L35">
        <f t="shared" si="5"/>
        <v>21.903937419327008</v>
      </c>
      <c r="M35">
        <f t="shared" si="0"/>
        <v>-8.9929166750729905</v>
      </c>
      <c r="N35">
        <f t="shared" si="0"/>
        <v>-16.266328967214008</v>
      </c>
      <c r="O35">
        <f t="shared" si="6"/>
        <v>-37.277324384046608</v>
      </c>
      <c r="P35">
        <f t="shared" si="1"/>
        <v>-13.511938588975283</v>
      </c>
      <c r="Q35">
        <f t="shared" si="1"/>
        <v>-3.8460455201181105</v>
      </c>
      <c r="R35">
        <f t="shared" si="7"/>
        <v>-209.6</v>
      </c>
      <c r="S35">
        <f t="shared" si="8"/>
        <v>111.29316423832535</v>
      </c>
      <c r="T35">
        <f t="shared" si="8"/>
        <v>-23.534136978999996</v>
      </c>
      <c r="U35">
        <f t="shared" si="9"/>
        <v>-104.9707286355019</v>
      </c>
      <c r="V35">
        <f t="shared" si="10"/>
        <v>-20.128334688999971</v>
      </c>
      <c r="W35">
        <f t="shared" si="10"/>
        <v>-16.017059674000038</v>
      </c>
      <c r="X35">
        <f t="shared" si="11"/>
        <v>-64.150000000000006</v>
      </c>
      <c r="Y35">
        <f t="shared" si="12"/>
        <v>-16.109999999999985</v>
      </c>
      <c r="Z35">
        <f t="shared" si="12"/>
        <v>-21.370000000000005</v>
      </c>
      <c r="AA35">
        <f t="shared" si="13"/>
        <v>-47.399193999999994</v>
      </c>
      <c r="AB35">
        <f t="shared" si="14"/>
        <v>-60.218093999999994</v>
      </c>
      <c r="AC35">
        <f t="shared" si="14"/>
        <v>-11.130203000000009</v>
      </c>
      <c r="AD35">
        <f t="shared" si="15"/>
        <v>-24.807691492472998</v>
      </c>
      <c r="AE35">
        <f t="shared" si="16"/>
        <v>-28.90556067039401</v>
      </c>
      <c r="AF35">
        <f t="shared" si="16"/>
        <v>-8.399799999999999</v>
      </c>
      <c r="AG35">
        <f t="shared" si="17"/>
        <v>-41.163813081362377</v>
      </c>
      <c r="AH35">
        <f t="shared" si="18"/>
        <v>-51.141839592123148</v>
      </c>
      <c r="AI35">
        <f t="shared" si="18"/>
        <v>-17.910817176717472</v>
      </c>
      <c r="AJ35">
        <f t="shared" si="19"/>
        <v>-33.599999999999994</v>
      </c>
      <c r="AK35">
        <f t="shared" si="20"/>
        <v>-56</v>
      </c>
      <c r="AL35">
        <f t="shared" si="20"/>
        <v>-18</v>
      </c>
    </row>
    <row r="36" spans="4:38" x14ac:dyDescent="0.25">
      <c r="D36" t="s">
        <v>6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3"/>
        <v>0</v>
      </c>
      <c r="J36">
        <f t="shared" si="4"/>
        <v>2.9294437851492576E-6</v>
      </c>
      <c r="K36">
        <f t="shared" si="4"/>
        <v>1.7973856977679574</v>
      </c>
      <c r="L36">
        <f t="shared" si="5"/>
        <v>0</v>
      </c>
      <c r="M36">
        <f t="shared" si="0"/>
        <v>0</v>
      </c>
      <c r="N36">
        <f t="shared" si="0"/>
        <v>0</v>
      </c>
      <c r="O36">
        <f t="shared" si="6"/>
        <v>0</v>
      </c>
      <c r="P36">
        <f t="shared" si="1"/>
        <v>0</v>
      </c>
      <c r="Q36">
        <f t="shared" si="1"/>
        <v>0</v>
      </c>
      <c r="R36">
        <f t="shared" si="7"/>
        <v>0</v>
      </c>
      <c r="S36">
        <f t="shared" si="8"/>
        <v>0.53561357900000006</v>
      </c>
      <c r="T36">
        <f t="shared" si="8"/>
        <v>0</v>
      </c>
      <c r="U36">
        <f t="shared" si="9"/>
        <v>2.4029110530000004</v>
      </c>
      <c r="V36">
        <f t="shared" si="10"/>
        <v>0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6"/>
        <v>0</v>
      </c>
      <c r="AG36">
        <f t="shared" si="17"/>
        <v>1.2418978265276093E-6</v>
      </c>
      <c r="AH36">
        <f t="shared" si="18"/>
        <v>8.4932113999632122E-7</v>
      </c>
      <c r="AI36">
        <f t="shared" si="18"/>
        <v>5.0164751071078999E-7</v>
      </c>
      <c r="AJ36">
        <f t="shared" si="19"/>
        <v>0</v>
      </c>
      <c r="AK36">
        <f t="shared" si="20"/>
        <v>0</v>
      </c>
      <c r="AL36">
        <f t="shared" si="20"/>
        <v>0</v>
      </c>
    </row>
    <row r="37" spans="4:38" x14ac:dyDescent="0.25">
      <c r="D37" t="s">
        <v>7</v>
      </c>
      <c r="F37">
        <f t="shared" si="2"/>
        <v>56.389999999999986</v>
      </c>
      <c r="G37">
        <f t="shared" si="2"/>
        <v>-5.1480000000000246</v>
      </c>
      <c r="H37">
        <f t="shared" si="2"/>
        <v>-1.2479999999999905</v>
      </c>
      <c r="I37">
        <f t="shared" si="3"/>
        <v>-280.10000000000002</v>
      </c>
      <c r="J37">
        <f t="shared" si="4"/>
        <v>364.11402048166264</v>
      </c>
      <c r="K37">
        <f t="shared" si="4"/>
        <v>-19.880390167758492</v>
      </c>
      <c r="L37">
        <f t="shared" si="5"/>
        <v>138.63974660150842</v>
      </c>
      <c r="M37">
        <f t="shared" si="0"/>
        <v>-17.714790824647196</v>
      </c>
      <c r="N37">
        <f t="shared" si="0"/>
        <v>31.39541219815402</v>
      </c>
      <c r="O37">
        <f t="shared" si="6"/>
        <v>109.88877713664351</v>
      </c>
      <c r="P37">
        <f t="shared" si="1"/>
        <v>-0.3225645090216176</v>
      </c>
      <c r="Q37">
        <f t="shared" si="1"/>
        <v>5.9286829411195754</v>
      </c>
      <c r="R37">
        <f t="shared" si="7"/>
        <v>-280.10000000000002</v>
      </c>
      <c r="S37">
        <f t="shared" si="8"/>
        <v>289.87945204078801</v>
      </c>
      <c r="T37">
        <f t="shared" si="8"/>
        <v>13.996928775000015</v>
      </c>
      <c r="U37">
        <f t="shared" si="9"/>
        <v>25.104315802999565</v>
      </c>
      <c r="V37">
        <f t="shared" si="10"/>
        <v>44.385018285000058</v>
      </c>
      <c r="W37">
        <f t="shared" si="10"/>
        <v>27.723086662000014</v>
      </c>
      <c r="X37">
        <f t="shared" si="11"/>
        <v>190.2</v>
      </c>
      <c r="Y37">
        <f t="shared" si="12"/>
        <v>-38.5</v>
      </c>
      <c r="Z37">
        <f t="shared" si="12"/>
        <v>-9.8000000000000114</v>
      </c>
      <c r="AA37">
        <f t="shared" si="13"/>
        <v>17.59653499999996</v>
      </c>
      <c r="AB37">
        <f t="shared" si="14"/>
        <v>31.481725999999981</v>
      </c>
      <c r="AC37">
        <f t="shared" si="14"/>
        <v>20.561218000000054</v>
      </c>
      <c r="AD37">
        <f t="shared" si="15"/>
        <v>13.151778873348974</v>
      </c>
      <c r="AE37">
        <f t="shared" si="16"/>
        <v>36.932434287023</v>
      </c>
      <c r="AF37">
        <f t="shared" si="16"/>
        <v>24.766356518864995</v>
      </c>
      <c r="AG37">
        <f t="shared" si="17"/>
        <v>-19.676640089777834</v>
      </c>
      <c r="AH37">
        <f t="shared" si="18"/>
        <v>20.642695322164286</v>
      </c>
      <c r="AI37">
        <f t="shared" si="18"/>
        <v>54.059332201614779</v>
      </c>
      <c r="AJ37">
        <f t="shared" si="19"/>
        <v>32.899999999999977</v>
      </c>
      <c r="AK37">
        <f t="shared" si="20"/>
        <v>46</v>
      </c>
      <c r="AL37">
        <f t="shared" si="20"/>
        <v>7</v>
      </c>
    </row>
    <row r="38" spans="4:38" x14ac:dyDescent="0.25">
      <c r="D38" t="s">
        <v>8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3"/>
        <v>0</v>
      </c>
      <c r="J38">
        <f t="shared" si="4"/>
        <v>1.4186733469737919E-5</v>
      </c>
      <c r="K38">
        <f t="shared" si="4"/>
        <v>6.3065185984133878</v>
      </c>
      <c r="L38">
        <f t="shared" si="5"/>
        <v>0.17159150482781599</v>
      </c>
      <c r="M38">
        <f t="shared" si="0"/>
        <v>8.1103413400557989E-2</v>
      </c>
      <c r="N38">
        <f t="shared" si="0"/>
        <v>-0.25269491822837398</v>
      </c>
      <c r="O38">
        <f t="shared" si="6"/>
        <v>0</v>
      </c>
      <c r="P38">
        <f t="shared" si="1"/>
        <v>0</v>
      </c>
      <c r="Q38">
        <f t="shared" si="1"/>
        <v>0</v>
      </c>
      <c r="R38">
        <f t="shared" si="7"/>
        <v>0</v>
      </c>
      <c r="S38">
        <f t="shared" si="8"/>
        <v>3.2811637340000002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2"/>
        <v>0</v>
      </c>
      <c r="AA38">
        <f t="shared" si="13"/>
        <v>0</v>
      </c>
      <c r="AB38">
        <f t="shared" si="14"/>
        <v>0.206371</v>
      </c>
      <c r="AC38">
        <f t="shared" si="14"/>
        <v>0</v>
      </c>
      <c r="AD38">
        <f t="shared" si="15"/>
        <v>0</v>
      </c>
      <c r="AE38">
        <f t="shared" si="16"/>
        <v>0</v>
      </c>
      <c r="AF38">
        <f t="shared" si="16"/>
        <v>0</v>
      </c>
      <c r="AG38">
        <f t="shared" si="17"/>
        <v>5.7698901911668654E-7</v>
      </c>
      <c r="AH38">
        <f t="shared" si="18"/>
        <v>1.4135767209226469E-6</v>
      </c>
      <c r="AI38">
        <f t="shared" si="18"/>
        <v>1.0863860951698258E-6</v>
      </c>
      <c r="AJ38">
        <f t="shared" si="19"/>
        <v>0.5</v>
      </c>
      <c r="AK38">
        <f t="shared" si="20"/>
        <v>0.5</v>
      </c>
      <c r="AL38">
        <f t="shared" si="20"/>
        <v>0</v>
      </c>
    </row>
    <row r="39" spans="4:38" x14ac:dyDescent="0.25">
      <c r="D39" t="s">
        <v>9</v>
      </c>
      <c r="F39">
        <f t="shared" si="2"/>
        <v>-78.450999999999993</v>
      </c>
      <c r="G39">
        <f t="shared" si="2"/>
        <v>45.599999999999994</v>
      </c>
      <c r="H39">
        <f t="shared" si="2"/>
        <v>32.099999999999994</v>
      </c>
      <c r="I39">
        <f t="shared" si="3"/>
        <v>-212</v>
      </c>
      <c r="J39">
        <f t="shared" si="4"/>
        <v>103.62995966639143</v>
      </c>
      <c r="K39">
        <f t="shared" si="4"/>
        <v>-5.5372918282129575</v>
      </c>
      <c r="L39">
        <f t="shared" si="5"/>
        <v>-10.384566451125579</v>
      </c>
      <c r="M39">
        <f t="shared" si="0"/>
        <v>-8.5293437303856763</v>
      </c>
      <c r="N39">
        <f t="shared" si="0"/>
        <v>15.116309576888966</v>
      </c>
      <c r="O39">
        <f t="shared" si="6"/>
        <v>-72.279046181409996</v>
      </c>
      <c r="P39">
        <f t="shared" si="1"/>
        <v>-2.2452051896618457</v>
      </c>
      <c r="Q39">
        <f t="shared" si="1"/>
        <v>1.3799999999999955</v>
      </c>
      <c r="R39">
        <f t="shared" si="7"/>
        <v>-212</v>
      </c>
      <c r="S39">
        <f t="shared" si="8"/>
        <v>249.54896490099998</v>
      </c>
      <c r="T39">
        <f t="shared" si="8"/>
        <v>18.796674855000049</v>
      </c>
      <c r="U39">
        <f t="shared" si="9"/>
        <v>-10.936122157</v>
      </c>
      <c r="V39">
        <f t="shared" si="10"/>
        <v>-0.64206433699999366</v>
      </c>
      <c r="W39">
        <f t="shared" si="10"/>
        <v>0.21551595100001464</v>
      </c>
      <c r="X39">
        <f t="shared" si="11"/>
        <v>-212</v>
      </c>
      <c r="Y39">
        <f t="shared" si="12"/>
        <v>0</v>
      </c>
      <c r="Z39">
        <f t="shared" si="12"/>
        <v>0</v>
      </c>
      <c r="AA39">
        <f t="shared" si="13"/>
        <v>28.283929999999998</v>
      </c>
      <c r="AB39">
        <f t="shared" si="14"/>
        <v>32.31640699999997</v>
      </c>
      <c r="AC39">
        <f t="shared" si="14"/>
        <v>27.319008999999994</v>
      </c>
      <c r="AD39">
        <f t="shared" si="15"/>
        <v>-88.999605826293006</v>
      </c>
      <c r="AE39">
        <f t="shared" si="16"/>
        <v>-6.3763641460000002</v>
      </c>
      <c r="AF39">
        <f t="shared" si="16"/>
        <v>-1.9324574003479995</v>
      </c>
      <c r="AG39">
        <f t="shared" si="17"/>
        <v>-32.888983101220902</v>
      </c>
      <c r="AH39">
        <f t="shared" si="18"/>
        <v>-7.6281612879962495</v>
      </c>
      <c r="AI39">
        <f t="shared" si="18"/>
        <v>-15.520348172910843</v>
      </c>
      <c r="AJ39">
        <f t="shared" si="19"/>
        <v>-69.5</v>
      </c>
      <c r="AK39">
        <f t="shared" si="20"/>
        <v>0.5</v>
      </c>
      <c r="AL39">
        <f t="shared" si="20"/>
        <v>-3</v>
      </c>
    </row>
    <row r="40" spans="4:38" x14ac:dyDescent="0.25">
      <c r="D40" t="s">
        <v>10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4"/>
        <v>0</v>
      </c>
      <c r="L40">
        <f t="shared" si="5"/>
        <v>0</v>
      </c>
      <c r="M40">
        <f t="shared" si="0"/>
        <v>0</v>
      </c>
      <c r="N40">
        <f t="shared" si="0"/>
        <v>0</v>
      </c>
      <c r="O40">
        <f t="shared" si="6"/>
        <v>0</v>
      </c>
      <c r="P40">
        <f t="shared" si="1"/>
        <v>0</v>
      </c>
      <c r="Q40">
        <f t="shared" si="1"/>
        <v>0</v>
      </c>
      <c r="R40">
        <f t="shared" si="7"/>
        <v>0</v>
      </c>
      <c r="S40">
        <f t="shared" si="8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2"/>
        <v>0</v>
      </c>
      <c r="AA40">
        <f t="shared" si="13"/>
        <v>0</v>
      </c>
      <c r="AB40">
        <f t="shared" si="14"/>
        <v>0</v>
      </c>
      <c r="AC40">
        <f t="shared" si="14"/>
        <v>0</v>
      </c>
      <c r="AD40">
        <f t="shared" si="15"/>
        <v>0</v>
      </c>
      <c r="AE40">
        <f t="shared" si="16"/>
        <v>0</v>
      </c>
      <c r="AF40">
        <f t="shared" si="16"/>
        <v>0</v>
      </c>
      <c r="AG40">
        <f t="shared" si="17"/>
        <v>0</v>
      </c>
      <c r="AH40">
        <f t="shared" si="18"/>
        <v>0</v>
      </c>
      <c r="AI40">
        <f t="shared" si="18"/>
        <v>0</v>
      </c>
      <c r="AJ40">
        <f t="shared" si="19"/>
        <v>0</v>
      </c>
      <c r="AK40">
        <f t="shared" si="20"/>
        <v>0</v>
      </c>
      <c r="AL40">
        <f t="shared" si="20"/>
        <v>0</v>
      </c>
    </row>
    <row r="41" spans="4:38" x14ac:dyDescent="0.25">
      <c r="D41" t="s">
        <v>11</v>
      </c>
      <c r="F41">
        <f t="shared" si="2"/>
        <v>-6.0270000000000152</v>
      </c>
      <c r="G41">
        <f t="shared" si="2"/>
        <v>58.069999999999993</v>
      </c>
      <c r="H41">
        <f t="shared" si="2"/>
        <v>40.990000000000038</v>
      </c>
      <c r="I41">
        <f t="shared" si="3"/>
        <v>-165</v>
      </c>
      <c r="J41">
        <f t="shared" si="4"/>
        <v>216.20230639207287</v>
      </c>
      <c r="K41">
        <f t="shared" si="4"/>
        <v>64.855046791712397</v>
      </c>
      <c r="L41">
        <f t="shared" si="5"/>
        <v>10.229199999999992</v>
      </c>
      <c r="M41">
        <f t="shared" si="0"/>
        <v>48.329900000000009</v>
      </c>
      <c r="N41">
        <f t="shared" si="0"/>
        <v>17.02770000000001</v>
      </c>
      <c r="O41">
        <f t="shared" si="6"/>
        <v>84.115341058596414</v>
      </c>
      <c r="P41">
        <f t="shared" si="1"/>
        <v>36.176863431953961</v>
      </c>
      <c r="Q41">
        <f t="shared" si="1"/>
        <v>28.903950872057123</v>
      </c>
      <c r="R41">
        <f t="shared" si="7"/>
        <v>-165</v>
      </c>
      <c r="S41">
        <f t="shared" si="8"/>
        <v>207.62220937699999</v>
      </c>
      <c r="T41">
        <f t="shared" si="8"/>
        <v>52.071530071999973</v>
      </c>
      <c r="U41">
        <f t="shared" si="9"/>
        <v>23.742317000999975</v>
      </c>
      <c r="V41">
        <f t="shared" si="10"/>
        <v>27.728454072999938</v>
      </c>
      <c r="W41">
        <f t="shared" si="10"/>
        <v>54.704838526000003</v>
      </c>
      <c r="X41">
        <f t="shared" si="11"/>
        <v>20.900000000000006</v>
      </c>
      <c r="Y41">
        <f t="shared" si="12"/>
        <v>9.4000000000000057</v>
      </c>
      <c r="Z41">
        <f t="shared" si="12"/>
        <v>4.1999999999999886</v>
      </c>
      <c r="AA41">
        <f t="shared" si="13"/>
        <v>52.844752</v>
      </c>
      <c r="AB41">
        <f t="shared" si="14"/>
        <v>21.46499</v>
      </c>
      <c r="AC41">
        <f t="shared" si="14"/>
        <v>16.196594000000005</v>
      </c>
      <c r="AD41">
        <f t="shared" si="15"/>
        <v>6.9702237683029864</v>
      </c>
      <c r="AE41">
        <f t="shared" si="16"/>
        <v>23.695502670925009</v>
      </c>
      <c r="AF41">
        <f t="shared" si="16"/>
        <v>36.238153938604995</v>
      </c>
      <c r="AG41">
        <f t="shared" si="17"/>
        <v>-0.19363401171301575</v>
      </c>
      <c r="AH41">
        <f t="shared" si="18"/>
        <v>19.320001583975426</v>
      </c>
      <c r="AI41">
        <f t="shared" si="18"/>
        <v>-2.0986105521381262</v>
      </c>
      <c r="AJ41">
        <f t="shared" si="19"/>
        <v>44.5</v>
      </c>
      <c r="AK41">
        <f t="shared" si="20"/>
        <v>83.5</v>
      </c>
      <c r="AL41">
        <f t="shared" si="20"/>
        <v>81</v>
      </c>
    </row>
    <row r="42" spans="4:38" x14ac:dyDescent="0.25">
      <c r="D42" t="s">
        <v>12</v>
      </c>
      <c r="F42">
        <f t="shared" si="2"/>
        <v>57.070999999999998</v>
      </c>
      <c r="G42">
        <f t="shared" si="2"/>
        <v>78.605999999999995</v>
      </c>
      <c r="H42">
        <f t="shared" si="2"/>
        <v>76.164000000000016</v>
      </c>
      <c r="I42">
        <f t="shared" si="3"/>
        <v>-62</v>
      </c>
      <c r="J42">
        <f t="shared" si="4"/>
        <v>183.68698717192277</v>
      </c>
      <c r="K42">
        <f t="shared" si="4"/>
        <v>109.43119251456292</v>
      </c>
      <c r="L42">
        <f t="shared" si="5"/>
        <v>126.56984431842798</v>
      </c>
      <c r="M42">
        <f t="shared" si="0"/>
        <v>110.52244460100169</v>
      </c>
      <c r="N42">
        <f t="shared" si="0"/>
        <v>58.007536827470005</v>
      </c>
      <c r="O42">
        <f t="shared" si="6"/>
        <v>109.32307037838973</v>
      </c>
      <c r="P42">
        <f t="shared" si="1"/>
        <v>75.774229806146593</v>
      </c>
      <c r="Q42">
        <f t="shared" si="1"/>
        <v>96.256836641910752</v>
      </c>
      <c r="R42">
        <f t="shared" si="7"/>
        <v>-62</v>
      </c>
      <c r="S42">
        <f t="shared" si="8"/>
        <v>148.192968377</v>
      </c>
      <c r="T42">
        <f t="shared" si="8"/>
        <v>68.206655126000015</v>
      </c>
      <c r="U42">
        <f t="shared" si="9"/>
        <v>73.52337568658993</v>
      </c>
      <c r="V42">
        <f t="shared" si="10"/>
        <v>11.857622754000033</v>
      </c>
      <c r="W42">
        <f t="shared" si="10"/>
        <v>97.959134645999995</v>
      </c>
      <c r="X42">
        <f t="shared" si="11"/>
        <v>137.80000000000001</v>
      </c>
      <c r="Y42">
        <f t="shared" si="12"/>
        <v>12.399999999999977</v>
      </c>
      <c r="Z42">
        <f t="shared" si="12"/>
        <v>12.5</v>
      </c>
      <c r="AA42">
        <f t="shared" si="13"/>
        <v>152.651712</v>
      </c>
      <c r="AB42">
        <f t="shared" si="14"/>
        <v>34.388725999999991</v>
      </c>
      <c r="AC42">
        <f t="shared" si="14"/>
        <v>121.93069200000002</v>
      </c>
      <c r="AD42">
        <f t="shared" si="15"/>
        <v>54.963444292421997</v>
      </c>
      <c r="AE42">
        <f t="shared" si="16"/>
        <v>62.550869461942995</v>
      </c>
      <c r="AF42">
        <f t="shared" si="16"/>
        <v>18.838655441946997</v>
      </c>
      <c r="AG42">
        <f t="shared" si="17"/>
        <v>80.428539718130423</v>
      </c>
      <c r="AH42">
        <f t="shared" si="18"/>
        <v>5.0827580620240269</v>
      </c>
      <c r="AI42">
        <f t="shared" si="18"/>
        <v>1.3027839902257199</v>
      </c>
      <c r="AJ42">
        <f t="shared" si="19"/>
        <v>57</v>
      </c>
      <c r="AK42">
        <f t="shared" si="20"/>
        <v>141</v>
      </c>
      <c r="AL42">
        <f t="shared" si="20"/>
        <v>198</v>
      </c>
    </row>
    <row r="43" spans="4:38" x14ac:dyDescent="0.25">
      <c r="D43" t="s">
        <v>13</v>
      </c>
      <c r="F43">
        <f t="shared" si="2"/>
        <v>23.497999999999998</v>
      </c>
      <c r="G43">
        <f t="shared" si="2"/>
        <v>14.548999999999999</v>
      </c>
      <c r="H43">
        <f t="shared" si="2"/>
        <v>13.820000000000007</v>
      </c>
      <c r="I43">
        <f t="shared" si="3"/>
        <v>-33</v>
      </c>
      <c r="J43">
        <f t="shared" si="4"/>
        <v>0</v>
      </c>
      <c r="K43">
        <f t="shared" si="4"/>
        <v>0</v>
      </c>
      <c r="L43">
        <f t="shared" si="5"/>
        <v>-20.368744318427986</v>
      </c>
      <c r="M43">
        <f t="shared" si="0"/>
        <v>17.245155398998342</v>
      </c>
      <c r="N43">
        <f t="shared" si="0"/>
        <v>8.6013631725299824</v>
      </c>
      <c r="O43">
        <f t="shared" si="6"/>
        <v>-33</v>
      </c>
      <c r="P43">
        <f t="shared" si="1"/>
        <v>0</v>
      </c>
      <c r="Q43">
        <f t="shared" si="1"/>
        <v>0</v>
      </c>
      <c r="R43">
        <f t="shared" si="7"/>
        <v>-33</v>
      </c>
      <c r="S43">
        <f t="shared" si="8"/>
        <v>74.192512516903506</v>
      </c>
      <c r="T43">
        <f t="shared" si="8"/>
        <v>19.963764359453293</v>
      </c>
      <c r="U43">
        <f t="shared" si="9"/>
        <v>-33</v>
      </c>
      <c r="V43">
        <f t="shared" si="10"/>
        <v>0</v>
      </c>
      <c r="W43">
        <f t="shared" si="10"/>
        <v>0</v>
      </c>
      <c r="X43">
        <f t="shared" si="11"/>
        <v>-33</v>
      </c>
      <c r="Y43">
        <f t="shared" si="12"/>
        <v>0</v>
      </c>
      <c r="Z43">
        <f t="shared" si="12"/>
        <v>0</v>
      </c>
      <c r="AA43">
        <f t="shared" si="13"/>
        <v>26.733021000000001</v>
      </c>
      <c r="AB43">
        <f t="shared" si="14"/>
        <v>48.707355</v>
      </c>
      <c r="AC43">
        <f t="shared" si="14"/>
        <v>27.769646000000009</v>
      </c>
      <c r="AD43">
        <f t="shared" si="15"/>
        <v>-1.101454545454601</v>
      </c>
      <c r="AE43">
        <f t="shared" si="16"/>
        <v>28.264636363636399</v>
      </c>
      <c r="AF43">
        <f t="shared" si="16"/>
        <v>26.774590909090904</v>
      </c>
      <c r="AG43">
        <f t="shared" si="17"/>
        <v>23.933423151818062</v>
      </c>
      <c r="AH43">
        <f t="shared" si="18"/>
        <v>21.970690607519941</v>
      </c>
      <c r="AI43">
        <f t="shared" si="18"/>
        <v>21.979826460449829</v>
      </c>
      <c r="AJ43">
        <f t="shared" si="19"/>
        <v>39.5</v>
      </c>
      <c r="AK43">
        <f t="shared" si="20"/>
        <v>27.5</v>
      </c>
      <c r="AL43">
        <f t="shared" si="20"/>
        <v>31</v>
      </c>
    </row>
    <row r="44" spans="4:38" x14ac:dyDescent="0.25">
      <c r="D44" t="s">
        <v>14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3"/>
        <v>0</v>
      </c>
      <c r="J44">
        <f t="shared" si="4"/>
        <v>6.6776238116341739E-6</v>
      </c>
      <c r="K44">
        <f t="shared" si="4"/>
        <v>1.9669699546721064</v>
      </c>
      <c r="L44">
        <f t="shared" si="5"/>
        <v>0</v>
      </c>
      <c r="M44">
        <f t="shared" si="0"/>
        <v>0</v>
      </c>
      <c r="N44">
        <f t="shared" si="0"/>
        <v>0</v>
      </c>
      <c r="O44">
        <f t="shared" si="6"/>
        <v>0</v>
      </c>
      <c r="P44">
        <f t="shared" si="1"/>
        <v>0</v>
      </c>
      <c r="Q44">
        <f t="shared" si="1"/>
        <v>0</v>
      </c>
      <c r="R44">
        <f t="shared" si="7"/>
        <v>0</v>
      </c>
      <c r="S44">
        <f t="shared" si="8"/>
        <v>0</v>
      </c>
      <c r="T44">
        <f t="shared" si="8"/>
        <v>0</v>
      </c>
      <c r="U44">
        <f t="shared" si="9"/>
        <v>0</v>
      </c>
      <c r="V44">
        <f t="shared" si="10"/>
        <v>0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2"/>
        <v>0</v>
      </c>
      <c r="AA44">
        <f t="shared" si="13"/>
        <v>0</v>
      </c>
      <c r="AB44">
        <f t="shared" si="14"/>
        <v>0</v>
      </c>
      <c r="AC44">
        <f t="shared" si="14"/>
        <v>0</v>
      </c>
      <c r="AD44">
        <f t="shared" si="15"/>
        <v>0</v>
      </c>
      <c r="AE44">
        <f t="shared" si="16"/>
        <v>0</v>
      </c>
      <c r="AF44">
        <f t="shared" si="16"/>
        <v>0</v>
      </c>
      <c r="AG44">
        <f t="shared" si="17"/>
        <v>1.1105215645072511E-6</v>
      </c>
      <c r="AH44">
        <f t="shared" si="18"/>
        <v>7.4791499027707255E-7</v>
      </c>
      <c r="AI44">
        <f t="shared" si="18"/>
        <v>4.3099004525174727E-7</v>
      </c>
      <c r="AJ44">
        <f t="shared" si="19"/>
        <v>0</v>
      </c>
      <c r="AK44">
        <f t="shared" si="20"/>
        <v>0</v>
      </c>
      <c r="AL44">
        <f t="shared" si="20"/>
        <v>0</v>
      </c>
    </row>
    <row r="45" spans="4:38" x14ac:dyDescent="0.25">
      <c r="D45" t="s">
        <v>15</v>
      </c>
      <c r="F45">
        <f t="shared" si="2"/>
        <v>-17.776000000000003</v>
      </c>
      <c r="G45">
        <f t="shared" si="2"/>
        <v>5.0060000000000002</v>
      </c>
      <c r="H45">
        <f t="shared" si="2"/>
        <v>3.5299999999999994</v>
      </c>
      <c r="I45">
        <f t="shared" si="3"/>
        <v>-27.8</v>
      </c>
      <c r="J45">
        <f t="shared" si="4"/>
        <v>26.536588137327104</v>
      </c>
      <c r="K45">
        <f t="shared" si="4"/>
        <v>70.939050239400913</v>
      </c>
      <c r="L45">
        <f t="shared" si="5"/>
        <v>-24.893520333483814</v>
      </c>
      <c r="M45">
        <f t="shared" si="0"/>
        <v>3.3496489350223317</v>
      </c>
      <c r="N45">
        <f t="shared" si="0"/>
        <v>2.0946918286565301</v>
      </c>
      <c r="O45">
        <f t="shared" si="6"/>
        <v>10.379015270809685</v>
      </c>
      <c r="P45">
        <f t="shared" si="1"/>
        <v>9.2811041430954049</v>
      </c>
      <c r="Q45">
        <f t="shared" si="1"/>
        <v>4.197331523298395</v>
      </c>
      <c r="R45">
        <f t="shared" si="7"/>
        <v>-27.8</v>
      </c>
      <c r="S45">
        <f t="shared" si="8"/>
        <v>55.545765062000001</v>
      </c>
      <c r="T45">
        <f t="shared" si="8"/>
        <v>15.892344948000002</v>
      </c>
      <c r="U45">
        <f t="shared" si="9"/>
        <v>-2.2939039999947397E-3</v>
      </c>
      <c r="V45">
        <f t="shared" si="10"/>
        <v>6.8155047029999949</v>
      </c>
      <c r="W45">
        <f t="shared" si="10"/>
        <v>46.279312900000008</v>
      </c>
      <c r="X45">
        <f t="shared" si="11"/>
        <v>10.8</v>
      </c>
      <c r="Y45">
        <f t="shared" si="12"/>
        <v>2.6000000000000014</v>
      </c>
      <c r="Z45">
        <f t="shared" si="12"/>
        <v>2.1999999999999957</v>
      </c>
      <c r="AA45">
        <f t="shared" si="13"/>
        <v>8.4591969999999996</v>
      </c>
      <c r="AB45">
        <f t="shared" si="14"/>
        <v>4.1747359999999958</v>
      </c>
      <c r="AC45">
        <f t="shared" si="14"/>
        <v>4.5370950000000079</v>
      </c>
      <c r="AD45">
        <f t="shared" si="15"/>
        <v>4.9115186645048006</v>
      </c>
      <c r="AE45">
        <f t="shared" si="16"/>
        <v>7.5973988220137016</v>
      </c>
      <c r="AF45">
        <f t="shared" si="16"/>
        <v>13.486260854559696</v>
      </c>
      <c r="AG45">
        <f t="shared" si="17"/>
        <v>22.594700656850268</v>
      </c>
      <c r="AH45">
        <f t="shared" si="18"/>
        <v>2.1341477695828601</v>
      </c>
      <c r="AI45">
        <f t="shared" si="18"/>
        <v>2.2651092555910139</v>
      </c>
      <c r="AJ45">
        <f t="shared" si="19"/>
        <v>0.19999999999999929</v>
      </c>
      <c r="AK45">
        <f t="shared" si="20"/>
        <v>20</v>
      </c>
      <c r="AL45">
        <f t="shared" si="20"/>
        <v>87</v>
      </c>
    </row>
    <row r="46" spans="4:38" x14ac:dyDescent="0.25">
      <c r="D46" t="s">
        <v>17</v>
      </c>
      <c r="F46">
        <f t="shared" si="2"/>
        <v>28.233000000000001</v>
      </c>
      <c r="G46">
        <f t="shared" si="2"/>
        <v>0.24800000000000111</v>
      </c>
      <c r="H46">
        <f t="shared" si="2"/>
        <v>0.13999999999999702</v>
      </c>
      <c r="I46">
        <f>I19-E19</f>
        <v>0</v>
      </c>
      <c r="J46">
        <f>J19-I19</f>
        <v>48.256656855114734</v>
      </c>
      <c r="K46">
        <f>K19-J19</f>
        <v>-12.824241291729734</v>
      </c>
      <c r="L46">
        <f>L19-E19</f>
        <v>6.0567118555990298</v>
      </c>
      <c r="M46">
        <f t="shared" ref="M46:N46" si="21">M19-L19</f>
        <v>1.4839692879246806</v>
      </c>
      <c r="N46">
        <f t="shared" si="21"/>
        <v>0.20441356077074957</v>
      </c>
      <c r="O46">
        <f t="shared" si="6"/>
        <v>32.813980000000001</v>
      </c>
      <c r="P46">
        <f t="shared" ref="P46" si="22">P19-O19</f>
        <v>-2.7299999999996771E-2</v>
      </c>
      <c r="Q46">
        <f>Q19-P19</f>
        <v>0</v>
      </c>
      <c r="R46">
        <f>R19-E19</f>
        <v>0</v>
      </c>
      <c r="S46">
        <f>S19-R19</f>
        <v>6.9493</v>
      </c>
      <c r="T46">
        <f t="shared" si="8"/>
        <v>0</v>
      </c>
      <c r="U46">
        <f t="shared" si="9"/>
        <v>0</v>
      </c>
      <c r="V46">
        <f t="shared" si="10"/>
        <v>0</v>
      </c>
      <c r="W46">
        <f>W19-V19</f>
        <v>0</v>
      </c>
      <c r="X46">
        <f t="shared" si="11"/>
        <v>3.8</v>
      </c>
      <c r="Y46">
        <f t="shared" si="12"/>
        <v>0</v>
      </c>
      <c r="Z46">
        <f>Z19-Y19</f>
        <v>0</v>
      </c>
      <c r="AA46">
        <f t="shared" si="13"/>
        <v>0.26036799999999999</v>
      </c>
      <c r="AB46">
        <f t="shared" si="14"/>
        <v>0</v>
      </c>
      <c r="AC46">
        <f t="shared" si="14"/>
        <v>-1.0999999999999899E-3</v>
      </c>
      <c r="AD46">
        <f t="shared" si="15"/>
        <v>71.006757358744807</v>
      </c>
      <c r="AE46">
        <f t="shared" si="16"/>
        <v>-9.0727925154861069</v>
      </c>
      <c r="AF46">
        <f t="shared" si="16"/>
        <v>-7.2021695457638018</v>
      </c>
      <c r="AG46">
        <f t="shared" si="17"/>
        <v>0</v>
      </c>
      <c r="AH46">
        <f>AH19-AG19</f>
        <v>0</v>
      </c>
      <c r="AI46">
        <f t="shared" si="18"/>
        <v>0</v>
      </c>
      <c r="AJ46">
        <f t="shared" si="19"/>
        <v>56.5</v>
      </c>
      <c r="AK46">
        <f t="shared" si="20"/>
        <v>-38.5</v>
      </c>
      <c r="AL46">
        <f t="shared" si="20"/>
        <v>-9</v>
      </c>
    </row>
    <row r="48" spans="4:38" x14ac:dyDescent="0.25">
      <c r="D48" t="s">
        <v>42</v>
      </c>
      <c r="E48">
        <v>2021</v>
      </c>
      <c r="F48" t="s">
        <v>22</v>
      </c>
      <c r="G48" t="s">
        <v>22</v>
      </c>
      <c r="H48" t="s">
        <v>22</v>
      </c>
      <c r="I48" t="s">
        <v>23</v>
      </c>
      <c r="J48" t="s">
        <v>23</v>
      </c>
      <c r="K48" t="s">
        <v>23</v>
      </c>
      <c r="L48" t="s">
        <v>24</v>
      </c>
      <c r="M48" t="s">
        <v>24</v>
      </c>
      <c r="N48" t="s">
        <v>24</v>
      </c>
      <c r="O48" t="s">
        <v>25</v>
      </c>
      <c r="P48" t="s">
        <v>25</v>
      </c>
      <c r="Q48" t="s">
        <v>25</v>
      </c>
      <c r="R48" t="s">
        <v>26</v>
      </c>
      <c r="S48" t="s">
        <v>26</v>
      </c>
      <c r="T48" t="s">
        <v>26</v>
      </c>
      <c r="U48" t="s">
        <v>27</v>
      </c>
      <c r="V48" t="s">
        <v>27</v>
      </c>
      <c r="W48" t="s">
        <v>27</v>
      </c>
      <c r="X48" t="s">
        <v>28</v>
      </c>
      <c r="Y48" t="s">
        <v>28</v>
      </c>
      <c r="Z48" t="s">
        <v>28</v>
      </c>
      <c r="AA48" t="s">
        <v>18</v>
      </c>
      <c r="AB48" t="s">
        <v>18</v>
      </c>
      <c r="AC48" t="s">
        <v>18</v>
      </c>
      <c r="AD48" t="s">
        <v>29</v>
      </c>
      <c r="AE48" t="s">
        <v>29</v>
      </c>
      <c r="AF48" t="s">
        <v>29</v>
      </c>
      <c r="AG48" t="s">
        <v>30</v>
      </c>
      <c r="AH48" t="s">
        <v>30</v>
      </c>
      <c r="AI48" t="s">
        <v>30</v>
      </c>
      <c r="AJ48" t="s">
        <v>31</v>
      </c>
      <c r="AK48" t="s">
        <v>31</v>
      </c>
      <c r="AL48" t="s">
        <v>31</v>
      </c>
    </row>
    <row r="49" spans="4:38" x14ac:dyDescent="0.25">
      <c r="F49">
        <v>2025</v>
      </c>
      <c r="G49">
        <v>2030</v>
      </c>
      <c r="H49">
        <v>2035</v>
      </c>
      <c r="I49">
        <v>2025</v>
      </c>
      <c r="J49">
        <v>2030</v>
      </c>
      <c r="K49">
        <v>2035</v>
      </c>
      <c r="L49">
        <v>2025</v>
      </c>
      <c r="M49">
        <v>2030</v>
      </c>
      <c r="N49">
        <v>2035</v>
      </c>
      <c r="O49">
        <v>2025</v>
      </c>
      <c r="P49">
        <v>2030</v>
      </c>
      <c r="Q49">
        <v>2035</v>
      </c>
      <c r="R49">
        <v>2025</v>
      </c>
      <c r="S49">
        <v>2030</v>
      </c>
      <c r="T49">
        <v>2035</v>
      </c>
      <c r="U49">
        <v>2025</v>
      </c>
      <c r="V49">
        <v>2030</v>
      </c>
      <c r="W49">
        <v>2035</v>
      </c>
      <c r="X49">
        <v>2025</v>
      </c>
      <c r="Y49">
        <v>2030</v>
      </c>
      <c r="Z49">
        <v>2035</v>
      </c>
      <c r="AA49">
        <v>2025</v>
      </c>
      <c r="AB49">
        <v>2030</v>
      </c>
      <c r="AC49">
        <v>2035</v>
      </c>
      <c r="AD49">
        <v>2025</v>
      </c>
      <c r="AE49">
        <v>2030</v>
      </c>
      <c r="AF49">
        <v>2035</v>
      </c>
      <c r="AG49">
        <v>2025</v>
      </c>
      <c r="AH49">
        <v>2030</v>
      </c>
      <c r="AI49">
        <v>2035</v>
      </c>
      <c r="AJ49">
        <v>2025</v>
      </c>
      <c r="AK49">
        <v>2030</v>
      </c>
      <c r="AL49">
        <v>2035</v>
      </c>
    </row>
    <row r="50" spans="4:38" x14ac:dyDescent="0.25">
      <c r="D50" t="s">
        <v>0</v>
      </c>
      <c r="E50">
        <f>E3</f>
        <v>95.5</v>
      </c>
      <c r="F50">
        <f t="shared" ref="F50:H50" si="23">F3</f>
        <v>93.619</v>
      </c>
      <c r="G50">
        <f t="shared" si="23"/>
        <v>82.619</v>
      </c>
      <c r="H50">
        <f t="shared" si="23"/>
        <v>75.619</v>
      </c>
      <c r="I50" s="13">
        <f>E50+(J50-E50)*(4/9)</f>
        <v>76.877486631220947</v>
      </c>
      <c r="J50">
        <f>J3</f>
        <v>53.599344920247127</v>
      </c>
      <c r="K50">
        <f t="shared" ref="K50:Q50" si="24">K3</f>
        <v>43.690855958586752</v>
      </c>
      <c r="L50">
        <f t="shared" si="24"/>
        <v>100.255751580552</v>
      </c>
      <c r="M50">
        <f t="shared" si="24"/>
        <v>100.654075699982</v>
      </c>
      <c r="N50">
        <f t="shared" si="24"/>
        <v>100.58395626982499</v>
      </c>
      <c r="O50">
        <f t="shared" si="24"/>
        <v>97.041600000000003</v>
      </c>
      <c r="P50">
        <f t="shared" si="24"/>
        <v>90.744299999999996</v>
      </c>
      <c r="Q50">
        <f t="shared" si="24"/>
        <v>71.951600000000013</v>
      </c>
      <c r="R50" s="13">
        <f>E50+(S50-E50)*(4/9)</f>
        <v>87.75982084666667</v>
      </c>
      <c r="S50">
        <f t="shared" ref="S50:AL62" si="25">S3</f>
        <v>78.084596904999998</v>
      </c>
      <c r="T50">
        <f t="shared" si="25"/>
        <v>60.346843618999998</v>
      </c>
      <c r="U50">
        <f t="shared" si="25"/>
        <v>90.903600000000083</v>
      </c>
      <c r="V50">
        <f t="shared" si="25"/>
        <v>63.355769595000012</v>
      </c>
      <c r="W50">
        <f t="shared" si="25"/>
        <v>8.4561461760000007</v>
      </c>
      <c r="X50">
        <f t="shared" si="25"/>
        <v>96.9</v>
      </c>
      <c r="Y50">
        <f t="shared" si="25"/>
        <v>95.8</v>
      </c>
      <c r="Z50">
        <f t="shared" si="25"/>
        <v>95.8</v>
      </c>
      <c r="AA50">
        <f t="shared" si="25"/>
        <v>96.018737999999999</v>
      </c>
      <c r="AB50">
        <f t="shared" si="25"/>
        <v>82.614745999999997</v>
      </c>
      <c r="AC50">
        <f t="shared" si="25"/>
        <v>75.881714000000002</v>
      </c>
      <c r="AD50">
        <f t="shared" si="25"/>
        <v>96.946799999999996</v>
      </c>
      <c r="AE50">
        <f t="shared" si="25"/>
        <v>94.706800000000001</v>
      </c>
      <c r="AF50">
        <f t="shared" si="25"/>
        <v>94.706800000000001</v>
      </c>
      <c r="AG50">
        <f t="shared" si="25"/>
        <v>92.729566999999989</v>
      </c>
      <c r="AH50">
        <f t="shared" si="25"/>
        <v>92.729566999999989</v>
      </c>
      <c r="AI50">
        <f t="shared" si="25"/>
        <v>92.729566999999989</v>
      </c>
      <c r="AJ50">
        <f t="shared" si="25"/>
        <v>96</v>
      </c>
      <c r="AK50">
        <f t="shared" si="25"/>
        <v>95</v>
      </c>
      <c r="AL50">
        <f t="shared" si="25"/>
        <v>94</v>
      </c>
    </row>
    <row r="51" spans="4:38" x14ac:dyDescent="0.25">
      <c r="D51" t="s">
        <v>1</v>
      </c>
      <c r="E51">
        <f t="shared" ref="E51:H66" si="26">E4</f>
        <v>0</v>
      </c>
      <c r="F51">
        <f t="shared" si="26"/>
        <v>3</v>
      </c>
      <c r="G51">
        <f t="shared" si="26"/>
        <v>3</v>
      </c>
      <c r="H51">
        <f t="shared" si="26"/>
        <v>3</v>
      </c>
      <c r="I51" s="13">
        <f t="shared" ref="I51:I66" si="27">E51+(J51-E51)*(4/9)</f>
        <v>0.7602700615691329</v>
      </c>
      <c r="J51">
        <f t="shared" ref="J51:Q66" si="28">J4</f>
        <v>1.7106076385305491</v>
      </c>
      <c r="K51">
        <f t="shared" si="28"/>
        <v>1.7930580518015975</v>
      </c>
      <c r="L51">
        <f t="shared" si="28"/>
        <v>0</v>
      </c>
      <c r="M51">
        <f t="shared" si="28"/>
        <v>0</v>
      </c>
      <c r="N51">
        <f t="shared" si="28"/>
        <v>0</v>
      </c>
      <c r="O51">
        <f t="shared" si="28"/>
        <v>0</v>
      </c>
      <c r="P51">
        <f t="shared" si="28"/>
        <v>0</v>
      </c>
      <c r="Q51">
        <f t="shared" si="28"/>
        <v>0</v>
      </c>
      <c r="R51" s="13">
        <f t="shared" ref="R51:R66" si="29">E51+(S51-E51)*(4/9)</f>
        <v>0</v>
      </c>
      <c r="S51">
        <f t="shared" si="25"/>
        <v>0</v>
      </c>
      <c r="T51">
        <f t="shared" si="25"/>
        <v>0</v>
      </c>
      <c r="U51">
        <f t="shared" si="25"/>
        <v>0</v>
      </c>
      <c r="V51">
        <f t="shared" si="25"/>
        <v>0</v>
      </c>
      <c r="W51">
        <f t="shared" si="25"/>
        <v>0</v>
      </c>
      <c r="X51">
        <f t="shared" si="25"/>
        <v>0</v>
      </c>
      <c r="Y51">
        <f t="shared" si="25"/>
        <v>0</v>
      </c>
      <c r="Z51">
        <f t="shared" si="25"/>
        <v>0</v>
      </c>
      <c r="AA51">
        <f t="shared" si="25"/>
        <v>0</v>
      </c>
      <c r="AB51">
        <f t="shared" si="25"/>
        <v>0</v>
      </c>
      <c r="AC51">
        <f t="shared" si="25"/>
        <v>0</v>
      </c>
      <c r="AD51">
        <f t="shared" si="25"/>
        <v>0</v>
      </c>
      <c r="AE51">
        <f t="shared" si="25"/>
        <v>0</v>
      </c>
      <c r="AF51">
        <f t="shared" si="25"/>
        <v>0</v>
      </c>
      <c r="AG51">
        <f t="shared" si="25"/>
        <v>3.6349999982261525</v>
      </c>
      <c r="AH51">
        <f t="shared" si="25"/>
        <v>3.6349999985104562</v>
      </c>
      <c r="AI51">
        <f t="shared" si="25"/>
        <v>3.6349999987951662</v>
      </c>
      <c r="AJ51">
        <f t="shared" si="25"/>
        <v>0</v>
      </c>
      <c r="AK51">
        <f t="shared" si="25"/>
        <v>0</v>
      </c>
      <c r="AL51">
        <f t="shared" si="25"/>
        <v>0</v>
      </c>
    </row>
    <row r="52" spans="4:38" x14ac:dyDescent="0.25">
      <c r="D52" t="s">
        <v>2</v>
      </c>
      <c r="E52">
        <f t="shared" si="26"/>
        <v>80</v>
      </c>
      <c r="F52">
        <f t="shared" si="26"/>
        <v>79.820999999999998</v>
      </c>
      <c r="G52">
        <f t="shared" si="26"/>
        <v>79.188000000000002</v>
      </c>
      <c r="H52">
        <f t="shared" si="26"/>
        <v>79.173000000000002</v>
      </c>
      <c r="I52" s="13">
        <f t="shared" si="27"/>
        <v>79.428658868385554</v>
      </c>
      <c r="J52">
        <f t="shared" si="28"/>
        <v>78.714482453867504</v>
      </c>
      <c r="K52">
        <f t="shared" si="28"/>
        <v>78.714482453867504</v>
      </c>
      <c r="L52">
        <f t="shared" si="28"/>
        <v>109.74165311690599</v>
      </c>
      <c r="M52">
        <f t="shared" si="28"/>
        <v>109.696313447761</v>
      </c>
      <c r="N52">
        <f t="shared" si="28"/>
        <v>107.44869358557</v>
      </c>
      <c r="O52">
        <f t="shared" si="28"/>
        <v>79.070858999999999</v>
      </c>
      <c r="P52">
        <f t="shared" si="28"/>
        <v>79.074858999999989</v>
      </c>
      <c r="Q52">
        <f t="shared" si="28"/>
        <v>79.074858999999989</v>
      </c>
      <c r="R52" s="13">
        <f t="shared" si="29"/>
        <v>80.124533333777777</v>
      </c>
      <c r="S52">
        <f t="shared" si="25"/>
        <v>80.280200000999997</v>
      </c>
      <c r="T52">
        <f t="shared" si="25"/>
        <v>83.155200000999997</v>
      </c>
      <c r="U52">
        <f t="shared" si="25"/>
        <v>104.62844182700002</v>
      </c>
      <c r="V52">
        <f t="shared" si="25"/>
        <v>105.88178700000002</v>
      </c>
      <c r="W52">
        <f t="shared" si="25"/>
        <v>105.88038700000001</v>
      </c>
      <c r="X52">
        <f t="shared" si="25"/>
        <v>78.8</v>
      </c>
      <c r="Y52">
        <f t="shared" si="25"/>
        <v>78.8</v>
      </c>
      <c r="Z52">
        <f t="shared" si="25"/>
        <v>78.8</v>
      </c>
      <c r="AA52">
        <f t="shared" si="25"/>
        <v>79.358749000000003</v>
      </c>
      <c r="AB52">
        <f t="shared" si="25"/>
        <v>79.339149000000006</v>
      </c>
      <c r="AC52">
        <f t="shared" si="25"/>
        <v>79.339149000000006</v>
      </c>
      <c r="AD52">
        <f t="shared" si="25"/>
        <v>83.233795999999998</v>
      </c>
      <c r="AE52">
        <f t="shared" si="25"/>
        <v>84.010206537512801</v>
      </c>
      <c r="AF52">
        <f t="shared" si="25"/>
        <v>84.509061537512807</v>
      </c>
      <c r="AG52">
        <f t="shared" si="25"/>
        <v>80.639915977832516</v>
      </c>
      <c r="AH52">
        <f t="shared" si="25"/>
        <v>80.639915977832516</v>
      </c>
      <c r="AI52">
        <f t="shared" si="25"/>
        <v>80.639915977832516</v>
      </c>
      <c r="AJ52">
        <f t="shared" si="25"/>
        <v>84</v>
      </c>
      <c r="AK52">
        <f t="shared" si="25"/>
        <v>85</v>
      </c>
      <c r="AL52">
        <f t="shared" si="25"/>
        <v>85</v>
      </c>
    </row>
    <row r="53" spans="4:38" x14ac:dyDescent="0.25">
      <c r="D53" t="s">
        <v>3</v>
      </c>
      <c r="E53">
        <f t="shared" si="26"/>
        <v>47</v>
      </c>
      <c r="F53">
        <f t="shared" si="26"/>
        <v>5.0149999999999997</v>
      </c>
      <c r="G53">
        <f t="shared" si="26"/>
        <v>5.1050000000000004</v>
      </c>
      <c r="H53">
        <f t="shared" si="26"/>
        <v>5.1050000000000004</v>
      </c>
      <c r="I53" s="13">
        <f t="shared" si="27"/>
        <v>31.50448888888889</v>
      </c>
      <c r="J53">
        <f t="shared" si="28"/>
        <v>12.135100000000001</v>
      </c>
      <c r="K53">
        <f t="shared" si="28"/>
        <v>12.135100000000001</v>
      </c>
      <c r="L53">
        <f t="shared" si="28"/>
        <v>18.870558344054899</v>
      </c>
      <c r="M53">
        <f t="shared" si="28"/>
        <v>19.322471838547699</v>
      </c>
      <c r="N53">
        <f t="shared" si="28"/>
        <v>18.503529759285101</v>
      </c>
      <c r="O53">
        <f t="shared" si="28"/>
        <v>11.36218</v>
      </c>
      <c r="P53">
        <f t="shared" si="28"/>
        <v>11.36218</v>
      </c>
      <c r="Q53">
        <f t="shared" si="28"/>
        <v>11.36218</v>
      </c>
      <c r="R53" s="13">
        <f t="shared" si="29"/>
        <v>28.730981576000001</v>
      </c>
      <c r="S53">
        <f t="shared" si="25"/>
        <v>5.8947085460000004</v>
      </c>
      <c r="T53">
        <f t="shared" si="25"/>
        <v>5.9842013490000001</v>
      </c>
      <c r="U53">
        <f t="shared" si="25"/>
        <v>6.0371079999999999</v>
      </c>
      <c r="V53">
        <f t="shared" si="25"/>
        <v>6.1296080000000002</v>
      </c>
      <c r="W53">
        <f t="shared" si="25"/>
        <v>6.2161079999999993</v>
      </c>
      <c r="X53">
        <f t="shared" si="25"/>
        <v>9.3000000000000007</v>
      </c>
      <c r="Y53">
        <f t="shared" si="25"/>
        <v>9.3000000000000007</v>
      </c>
      <c r="Z53">
        <f t="shared" si="25"/>
        <v>9.3000000000000007</v>
      </c>
      <c r="AA53">
        <f t="shared" si="25"/>
        <v>9.1476559999999996</v>
      </c>
      <c r="AB53">
        <f t="shared" si="25"/>
        <v>10.142697999999999</v>
      </c>
      <c r="AC53">
        <f t="shared" si="25"/>
        <v>11.185253000000001</v>
      </c>
      <c r="AD53">
        <f t="shared" si="25"/>
        <v>6.3887</v>
      </c>
      <c r="AE53">
        <f t="shared" si="25"/>
        <v>5.8575999999999997</v>
      </c>
      <c r="AF53">
        <f t="shared" si="25"/>
        <v>5.0255000000000001</v>
      </c>
      <c r="AG53">
        <f t="shared" si="25"/>
        <v>6.7501767898557921</v>
      </c>
      <c r="AH53">
        <f t="shared" si="25"/>
        <v>6.8388518306217732</v>
      </c>
      <c r="AI53">
        <f t="shared" si="25"/>
        <v>6.922877540579246</v>
      </c>
      <c r="AJ53">
        <f t="shared" si="25"/>
        <v>8.5</v>
      </c>
      <c r="AK53">
        <f t="shared" si="25"/>
        <v>8</v>
      </c>
      <c r="AL53">
        <f t="shared" si="25"/>
        <v>8</v>
      </c>
    </row>
    <row r="54" spans="4:38" x14ac:dyDescent="0.25">
      <c r="D54" t="s">
        <v>4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 s="13">
        <f t="shared" si="27"/>
        <v>0</v>
      </c>
      <c r="J54">
        <f t="shared" si="28"/>
        <v>0</v>
      </c>
      <c r="K54">
        <f t="shared" si="28"/>
        <v>0</v>
      </c>
      <c r="L54">
        <f t="shared" si="28"/>
        <v>0</v>
      </c>
      <c r="M54">
        <f t="shared" si="28"/>
        <v>0</v>
      </c>
      <c r="N54">
        <f t="shared" si="28"/>
        <v>0</v>
      </c>
      <c r="O54">
        <f t="shared" si="28"/>
        <v>0</v>
      </c>
      <c r="P54">
        <f t="shared" si="28"/>
        <v>0</v>
      </c>
      <c r="Q54">
        <f t="shared" si="28"/>
        <v>0</v>
      </c>
      <c r="R54" s="13">
        <f t="shared" si="29"/>
        <v>0</v>
      </c>
      <c r="S54">
        <f t="shared" si="25"/>
        <v>0</v>
      </c>
      <c r="T54">
        <f t="shared" si="25"/>
        <v>0</v>
      </c>
      <c r="U54">
        <f t="shared" si="25"/>
        <v>0</v>
      </c>
      <c r="V54">
        <f t="shared" si="25"/>
        <v>0</v>
      </c>
      <c r="W54">
        <f t="shared" si="25"/>
        <v>0</v>
      </c>
      <c r="X54">
        <f t="shared" si="25"/>
        <v>0</v>
      </c>
      <c r="Y54">
        <f t="shared" si="25"/>
        <v>0</v>
      </c>
      <c r="Z54">
        <f t="shared" si="25"/>
        <v>0</v>
      </c>
      <c r="AA54">
        <f t="shared" si="25"/>
        <v>0</v>
      </c>
      <c r="AB54">
        <f t="shared" si="25"/>
        <v>0</v>
      </c>
      <c r="AC54">
        <f t="shared" si="25"/>
        <v>0</v>
      </c>
      <c r="AD54">
        <f t="shared" si="25"/>
        <v>0</v>
      </c>
      <c r="AE54">
        <f t="shared" si="25"/>
        <v>0</v>
      </c>
      <c r="AF54">
        <f t="shared" si="25"/>
        <v>0</v>
      </c>
      <c r="AG54">
        <f t="shared" si="25"/>
        <v>1.9309375545923761E-8</v>
      </c>
      <c r="AH54">
        <f t="shared" si="25"/>
        <v>5.7644002085719566E-8</v>
      </c>
      <c r="AI54">
        <f t="shared" si="25"/>
        <v>0.55913508358823483</v>
      </c>
      <c r="AJ54">
        <f t="shared" si="25"/>
        <v>0</v>
      </c>
      <c r="AK54">
        <f t="shared" si="25"/>
        <v>0</v>
      </c>
      <c r="AL54">
        <f t="shared" si="25"/>
        <v>0</v>
      </c>
    </row>
    <row r="55" spans="4:38" x14ac:dyDescent="0.25">
      <c r="D55" t="s">
        <v>5</v>
      </c>
      <c r="E55">
        <f t="shared" si="26"/>
        <v>209.6</v>
      </c>
      <c r="F55">
        <f t="shared" si="26"/>
        <v>164.74199999999999</v>
      </c>
      <c r="G55">
        <f t="shared" si="26"/>
        <v>122.66200000000001</v>
      </c>
      <c r="H55">
        <f t="shared" si="26"/>
        <v>114.246</v>
      </c>
      <c r="I55" s="13">
        <f t="shared" si="27"/>
        <v>164.39257481538797</v>
      </c>
      <c r="J55">
        <f t="shared" si="28"/>
        <v>107.88329333462293</v>
      </c>
      <c r="K55">
        <f t="shared" si="28"/>
        <v>97.120164601272279</v>
      </c>
      <c r="L55">
        <f t="shared" si="28"/>
        <v>231.503937419327</v>
      </c>
      <c r="M55">
        <f t="shared" si="28"/>
        <v>222.51102074425401</v>
      </c>
      <c r="N55">
        <f t="shared" si="28"/>
        <v>206.24469177704</v>
      </c>
      <c r="O55">
        <f t="shared" si="28"/>
        <v>172.32267561595339</v>
      </c>
      <c r="P55">
        <f t="shared" si="28"/>
        <v>158.8107370269781</v>
      </c>
      <c r="Q55">
        <f t="shared" si="28"/>
        <v>154.96469150685999</v>
      </c>
      <c r="R55" s="13">
        <f t="shared" si="29"/>
        <v>165.90807299481128</v>
      </c>
      <c r="S55">
        <f t="shared" si="25"/>
        <v>111.29316423832535</v>
      </c>
      <c r="T55">
        <f t="shared" si="25"/>
        <v>87.75902725932535</v>
      </c>
      <c r="U55">
        <f t="shared" si="25"/>
        <v>104.62927136449809</v>
      </c>
      <c r="V55">
        <f t="shared" si="25"/>
        <v>84.500936675498124</v>
      </c>
      <c r="W55">
        <f t="shared" si="25"/>
        <v>68.483877001498087</v>
      </c>
      <c r="X55">
        <f t="shared" si="25"/>
        <v>145.44999999999999</v>
      </c>
      <c r="Y55">
        <f t="shared" si="25"/>
        <v>129.34</v>
      </c>
      <c r="Z55">
        <f t="shared" si="25"/>
        <v>107.97</v>
      </c>
      <c r="AA55">
        <f t="shared" si="25"/>
        <v>162.200806</v>
      </c>
      <c r="AB55">
        <f t="shared" si="25"/>
        <v>101.98271200000001</v>
      </c>
      <c r="AC55">
        <f t="shared" si="25"/>
        <v>90.852508999999998</v>
      </c>
      <c r="AD55">
        <f t="shared" si="25"/>
        <v>184.792308507527</v>
      </c>
      <c r="AE55">
        <f t="shared" si="25"/>
        <v>155.88674783713299</v>
      </c>
      <c r="AF55">
        <f t="shared" si="25"/>
        <v>147.48694783713299</v>
      </c>
      <c r="AG55">
        <f t="shared" si="25"/>
        <v>168.43618691863762</v>
      </c>
      <c r="AH55">
        <f t="shared" si="25"/>
        <v>117.29434732651447</v>
      </c>
      <c r="AI55">
        <f t="shared" si="25"/>
        <v>99.383530149796997</v>
      </c>
      <c r="AJ55">
        <f t="shared" si="25"/>
        <v>176</v>
      </c>
      <c r="AK55">
        <f t="shared" si="25"/>
        <v>120</v>
      </c>
      <c r="AL55">
        <f t="shared" si="25"/>
        <v>102</v>
      </c>
    </row>
    <row r="56" spans="4:38" x14ac:dyDescent="0.25">
      <c r="D56" t="s">
        <v>6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 s="13">
        <f t="shared" si="27"/>
        <v>1.3019750156218921E-6</v>
      </c>
      <c r="J56">
        <f t="shared" si="28"/>
        <v>2.9294437851492576E-6</v>
      </c>
      <c r="K56">
        <f t="shared" si="28"/>
        <v>1.7973886272117425</v>
      </c>
      <c r="L56">
        <f t="shared" si="28"/>
        <v>0</v>
      </c>
      <c r="M56">
        <f t="shared" si="28"/>
        <v>0</v>
      </c>
      <c r="N56">
        <f t="shared" si="28"/>
        <v>0</v>
      </c>
      <c r="O56">
        <f t="shared" si="28"/>
        <v>0</v>
      </c>
      <c r="P56">
        <f t="shared" si="28"/>
        <v>0</v>
      </c>
      <c r="Q56">
        <f t="shared" si="28"/>
        <v>0</v>
      </c>
      <c r="R56" s="13">
        <f t="shared" si="29"/>
        <v>0.23805047955555558</v>
      </c>
      <c r="S56">
        <f t="shared" si="25"/>
        <v>0.53561357900000006</v>
      </c>
      <c r="T56">
        <f t="shared" si="25"/>
        <v>0.53561357900000006</v>
      </c>
      <c r="U56">
        <f t="shared" si="25"/>
        <v>2.4029110530000004</v>
      </c>
      <c r="V56">
        <f t="shared" si="25"/>
        <v>2.4029110530000004</v>
      </c>
      <c r="W56">
        <f t="shared" si="25"/>
        <v>2.4029110530000004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1.2418978265276093E-6</v>
      </c>
      <c r="AH56">
        <f t="shared" si="25"/>
        <v>2.0912189665239305E-6</v>
      </c>
      <c r="AI56">
        <f t="shared" si="25"/>
        <v>2.5928664772347205E-6</v>
      </c>
      <c r="AJ56">
        <f t="shared" si="25"/>
        <v>0</v>
      </c>
      <c r="AK56">
        <f t="shared" si="25"/>
        <v>0</v>
      </c>
      <c r="AL56">
        <f t="shared" si="25"/>
        <v>0</v>
      </c>
    </row>
    <row r="57" spans="4:38" x14ac:dyDescent="0.25">
      <c r="D57" t="s">
        <v>7</v>
      </c>
      <c r="E57">
        <f t="shared" si="26"/>
        <v>280.10000000000002</v>
      </c>
      <c r="F57">
        <f t="shared" si="26"/>
        <v>336.49</v>
      </c>
      <c r="G57">
        <f t="shared" si="26"/>
        <v>331.34199999999998</v>
      </c>
      <c r="H57">
        <f t="shared" si="26"/>
        <v>330.09399999999999</v>
      </c>
      <c r="I57" s="13">
        <f t="shared" si="27"/>
        <v>317.43956465851676</v>
      </c>
      <c r="J57">
        <f t="shared" si="28"/>
        <v>364.11402048166264</v>
      </c>
      <c r="K57">
        <f t="shared" si="28"/>
        <v>344.23363031390414</v>
      </c>
      <c r="L57">
        <f t="shared" si="28"/>
        <v>418.73974660150844</v>
      </c>
      <c r="M57">
        <f t="shared" si="28"/>
        <v>401.02495577686125</v>
      </c>
      <c r="N57">
        <f t="shared" si="28"/>
        <v>432.42036797501527</v>
      </c>
      <c r="O57">
        <f t="shared" si="28"/>
        <v>389.98877713664353</v>
      </c>
      <c r="P57">
        <f t="shared" si="28"/>
        <v>389.66621262762192</v>
      </c>
      <c r="Q57">
        <f t="shared" si="28"/>
        <v>395.59489556874149</v>
      </c>
      <c r="R57" s="13">
        <f t="shared" si="29"/>
        <v>284.44642312923912</v>
      </c>
      <c r="S57">
        <f t="shared" si="25"/>
        <v>289.87945204078801</v>
      </c>
      <c r="T57">
        <f t="shared" si="25"/>
        <v>303.87638081578802</v>
      </c>
      <c r="U57">
        <f t="shared" si="25"/>
        <v>305.20431580299959</v>
      </c>
      <c r="V57">
        <f t="shared" si="25"/>
        <v>349.58933408799965</v>
      </c>
      <c r="W57">
        <f t="shared" si="25"/>
        <v>377.31242074999966</v>
      </c>
      <c r="X57">
        <f t="shared" si="25"/>
        <v>470.3</v>
      </c>
      <c r="Y57">
        <f t="shared" si="25"/>
        <v>431.8</v>
      </c>
      <c r="Z57">
        <f t="shared" si="25"/>
        <v>422</v>
      </c>
      <c r="AA57">
        <f t="shared" si="25"/>
        <v>297.69653499999998</v>
      </c>
      <c r="AB57">
        <f t="shared" si="25"/>
        <v>329.17826099999996</v>
      </c>
      <c r="AC57">
        <f t="shared" si="25"/>
        <v>349.73947900000002</v>
      </c>
      <c r="AD57">
        <f t="shared" si="25"/>
        <v>293.251778873349</v>
      </c>
      <c r="AE57">
        <f t="shared" si="25"/>
        <v>330.184213160372</v>
      </c>
      <c r="AF57">
        <f t="shared" si="25"/>
        <v>354.95056967923699</v>
      </c>
      <c r="AG57">
        <f t="shared" si="25"/>
        <v>260.42335991022219</v>
      </c>
      <c r="AH57">
        <f t="shared" si="25"/>
        <v>281.06605523238647</v>
      </c>
      <c r="AI57">
        <f t="shared" si="25"/>
        <v>335.12538743400125</v>
      </c>
      <c r="AJ57">
        <f t="shared" si="25"/>
        <v>313</v>
      </c>
      <c r="AK57">
        <f t="shared" si="25"/>
        <v>359</v>
      </c>
      <c r="AL57">
        <f t="shared" si="25"/>
        <v>366</v>
      </c>
    </row>
    <row r="58" spans="4:38" x14ac:dyDescent="0.25">
      <c r="D58" t="s">
        <v>8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 s="13">
        <f t="shared" si="27"/>
        <v>6.3052148754390748E-6</v>
      </c>
      <c r="J58">
        <f t="shared" si="28"/>
        <v>1.4186733469737919E-5</v>
      </c>
      <c r="K58">
        <f t="shared" si="28"/>
        <v>6.3065327851468576</v>
      </c>
      <c r="L58">
        <f t="shared" si="28"/>
        <v>0.17159150482781599</v>
      </c>
      <c r="M58">
        <f t="shared" si="28"/>
        <v>0.25269491822837398</v>
      </c>
      <c r="N58">
        <f t="shared" si="28"/>
        <v>0</v>
      </c>
      <c r="O58">
        <f t="shared" si="28"/>
        <v>0</v>
      </c>
      <c r="P58">
        <f t="shared" si="28"/>
        <v>0</v>
      </c>
      <c r="Q58">
        <f t="shared" si="28"/>
        <v>0</v>
      </c>
      <c r="R58" s="13">
        <f t="shared" si="29"/>
        <v>1.4582949928888889</v>
      </c>
      <c r="S58">
        <f t="shared" si="25"/>
        <v>3.2811637340000002</v>
      </c>
      <c r="T58">
        <f t="shared" si="25"/>
        <v>3.2811637340000002</v>
      </c>
      <c r="U58">
        <f t="shared" si="25"/>
        <v>0</v>
      </c>
      <c r="V58">
        <f t="shared" si="25"/>
        <v>0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0.206371</v>
      </c>
      <c r="AC58">
        <f t="shared" si="25"/>
        <v>0.206371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5.7698901911668654E-7</v>
      </c>
      <c r="AH58">
        <f t="shared" si="25"/>
        <v>1.9905657400393335E-6</v>
      </c>
      <c r="AI58">
        <f t="shared" si="25"/>
        <v>3.0769518352091593E-6</v>
      </c>
      <c r="AJ58">
        <f t="shared" si="25"/>
        <v>0.5</v>
      </c>
      <c r="AK58">
        <f t="shared" si="25"/>
        <v>1</v>
      </c>
      <c r="AL58">
        <f t="shared" si="25"/>
        <v>1</v>
      </c>
    </row>
    <row r="59" spans="4:38" x14ac:dyDescent="0.25">
      <c r="D59" t="s">
        <v>9</v>
      </c>
      <c r="E59">
        <f t="shared" si="26"/>
        <v>212</v>
      </c>
      <c r="F59">
        <f t="shared" si="26"/>
        <v>133.54900000000001</v>
      </c>
      <c r="G59">
        <f t="shared" si="26"/>
        <v>179.149</v>
      </c>
      <c r="H59">
        <f t="shared" si="26"/>
        <v>211.249</v>
      </c>
      <c r="I59" s="13">
        <f t="shared" si="27"/>
        <v>163.83553762950731</v>
      </c>
      <c r="J59">
        <f t="shared" si="28"/>
        <v>103.62995966639143</v>
      </c>
      <c r="K59">
        <f t="shared" si="28"/>
        <v>98.092667838178471</v>
      </c>
      <c r="L59">
        <f t="shared" si="28"/>
        <v>201.61543354887442</v>
      </c>
      <c r="M59">
        <f t="shared" si="28"/>
        <v>193.08608981848874</v>
      </c>
      <c r="N59">
        <f t="shared" si="28"/>
        <v>208.20239939537771</v>
      </c>
      <c r="O59">
        <f t="shared" si="28"/>
        <v>139.72095381859</v>
      </c>
      <c r="P59">
        <f t="shared" si="28"/>
        <v>137.47574862892816</v>
      </c>
      <c r="Q59">
        <f t="shared" si="28"/>
        <v>138.85574862892815</v>
      </c>
      <c r="R59" s="13">
        <f t="shared" si="29"/>
        <v>228.68842884488888</v>
      </c>
      <c r="S59">
        <f t="shared" si="25"/>
        <v>249.54896490099998</v>
      </c>
      <c r="T59">
        <f t="shared" si="25"/>
        <v>268.34563975600003</v>
      </c>
      <c r="U59">
        <f t="shared" si="25"/>
        <v>201.063877843</v>
      </c>
      <c r="V59">
        <f t="shared" si="25"/>
        <v>200.42181350600001</v>
      </c>
      <c r="W59">
        <f t="shared" si="25"/>
        <v>200.63732945700002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240.28393</v>
      </c>
      <c r="AB59">
        <f t="shared" si="25"/>
        <v>272.60033699999997</v>
      </c>
      <c r="AC59">
        <f t="shared" si="25"/>
        <v>299.91934599999996</v>
      </c>
      <c r="AD59">
        <f t="shared" si="25"/>
        <v>123.00039417370699</v>
      </c>
      <c r="AE59">
        <f t="shared" si="25"/>
        <v>116.62403002770699</v>
      </c>
      <c r="AF59">
        <f t="shared" si="25"/>
        <v>114.69157262735899</v>
      </c>
      <c r="AG59">
        <f t="shared" si="25"/>
        <v>179.1110168987791</v>
      </c>
      <c r="AH59">
        <f t="shared" si="25"/>
        <v>171.48285561078285</v>
      </c>
      <c r="AI59">
        <f t="shared" si="25"/>
        <v>155.96250743787201</v>
      </c>
      <c r="AJ59">
        <f t="shared" si="25"/>
        <v>142.5</v>
      </c>
      <c r="AK59">
        <f t="shared" si="25"/>
        <v>143</v>
      </c>
      <c r="AL59">
        <f t="shared" si="25"/>
        <v>140</v>
      </c>
    </row>
    <row r="60" spans="4:38" x14ac:dyDescent="0.25">
      <c r="D60" t="s">
        <v>10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 s="13">
        <f t="shared" si="27"/>
        <v>0</v>
      </c>
      <c r="J60">
        <f t="shared" si="28"/>
        <v>0</v>
      </c>
      <c r="K60">
        <f t="shared" si="28"/>
        <v>0</v>
      </c>
      <c r="L60">
        <f t="shared" si="28"/>
        <v>0</v>
      </c>
      <c r="M60">
        <f t="shared" si="28"/>
        <v>0</v>
      </c>
      <c r="N60">
        <f t="shared" si="28"/>
        <v>0</v>
      </c>
      <c r="O60">
        <f t="shared" si="28"/>
        <v>0</v>
      </c>
      <c r="P60">
        <f t="shared" si="28"/>
        <v>0</v>
      </c>
      <c r="Q60">
        <f t="shared" si="28"/>
        <v>0</v>
      </c>
      <c r="R60" s="13">
        <f t="shared" si="29"/>
        <v>0</v>
      </c>
      <c r="S60">
        <f t="shared" si="25"/>
        <v>0</v>
      </c>
      <c r="T60">
        <f t="shared" si="25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5"/>
        <v>0</v>
      </c>
      <c r="AK60">
        <f t="shared" si="25"/>
        <v>0</v>
      </c>
      <c r="AL60">
        <f t="shared" si="25"/>
        <v>0</v>
      </c>
    </row>
    <row r="61" spans="4:38" x14ac:dyDescent="0.25">
      <c r="D61" t="s">
        <v>11</v>
      </c>
      <c r="E61">
        <f t="shared" si="26"/>
        <v>165</v>
      </c>
      <c r="F61">
        <f t="shared" si="26"/>
        <v>158.97299999999998</v>
      </c>
      <c r="G61">
        <f t="shared" si="26"/>
        <v>217.04299999999998</v>
      </c>
      <c r="H61">
        <f t="shared" si="26"/>
        <v>258.03300000000002</v>
      </c>
      <c r="I61" s="13">
        <f t="shared" si="27"/>
        <v>187.75658061869905</v>
      </c>
      <c r="J61">
        <f t="shared" si="28"/>
        <v>216.20230639207287</v>
      </c>
      <c r="K61">
        <f t="shared" si="28"/>
        <v>281.05735318378527</v>
      </c>
      <c r="L61">
        <f t="shared" si="28"/>
        <v>175.22919999999999</v>
      </c>
      <c r="M61">
        <f t="shared" si="28"/>
        <v>223.5591</v>
      </c>
      <c r="N61">
        <f t="shared" si="28"/>
        <v>240.58680000000001</v>
      </c>
      <c r="O61">
        <f t="shared" si="28"/>
        <v>249.11534105859641</v>
      </c>
      <c r="P61">
        <f t="shared" si="28"/>
        <v>285.29220449055038</v>
      </c>
      <c r="Q61">
        <f t="shared" si="28"/>
        <v>314.1961553626075</v>
      </c>
      <c r="R61" s="13">
        <f t="shared" si="29"/>
        <v>183.94320416755556</v>
      </c>
      <c r="S61">
        <f t="shared" si="25"/>
        <v>207.62220937699999</v>
      </c>
      <c r="T61">
        <f t="shared" si="25"/>
        <v>259.69373944899996</v>
      </c>
      <c r="U61">
        <f t="shared" si="25"/>
        <v>188.74231700099998</v>
      </c>
      <c r="V61">
        <f t="shared" si="25"/>
        <v>216.47077107399991</v>
      </c>
      <c r="W61">
        <f t="shared" si="25"/>
        <v>271.17560959999992</v>
      </c>
      <c r="X61">
        <f t="shared" si="25"/>
        <v>185.9</v>
      </c>
      <c r="Y61">
        <f t="shared" si="25"/>
        <v>195.3</v>
      </c>
      <c r="Z61">
        <f t="shared" si="25"/>
        <v>199.5</v>
      </c>
      <c r="AA61">
        <f t="shared" si="25"/>
        <v>217.844752</v>
      </c>
      <c r="AB61">
        <f t="shared" si="25"/>
        <v>239.309742</v>
      </c>
      <c r="AC61">
        <f t="shared" si="25"/>
        <v>255.506336</v>
      </c>
      <c r="AD61">
        <f t="shared" si="25"/>
        <v>171.97022376830299</v>
      </c>
      <c r="AE61">
        <f t="shared" si="25"/>
        <v>195.665726439228</v>
      </c>
      <c r="AF61">
        <f t="shared" si="25"/>
        <v>231.90388037783299</v>
      </c>
      <c r="AG61">
        <f t="shared" si="25"/>
        <v>164.80636598828698</v>
      </c>
      <c r="AH61">
        <f t="shared" si="25"/>
        <v>184.12636757226241</v>
      </c>
      <c r="AI61">
        <f t="shared" si="25"/>
        <v>182.02775702012428</v>
      </c>
      <c r="AJ61">
        <f t="shared" si="25"/>
        <v>209.5</v>
      </c>
      <c r="AK61">
        <f t="shared" si="25"/>
        <v>293</v>
      </c>
      <c r="AL61">
        <f t="shared" si="25"/>
        <v>374</v>
      </c>
    </row>
    <row r="62" spans="4:38" x14ac:dyDescent="0.25">
      <c r="D62" t="s">
        <v>12</v>
      </c>
      <c r="E62">
        <f t="shared" si="26"/>
        <v>62</v>
      </c>
      <c r="F62">
        <f t="shared" si="26"/>
        <v>119.071</v>
      </c>
      <c r="G62">
        <f t="shared" si="26"/>
        <v>197.67699999999999</v>
      </c>
      <c r="H62">
        <f t="shared" si="26"/>
        <v>273.84100000000001</v>
      </c>
      <c r="I62" s="13">
        <f t="shared" si="27"/>
        <v>116.08310540974344</v>
      </c>
      <c r="J62">
        <f t="shared" si="28"/>
        <v>183.68698717192277</v>
      </c>
      <c r="K62">
        <f t="shared" si="28"/>
        <v>293.11817968648569</v>
      </c>
      <c r="L62">
        <f t="shared" si="28"/>
        <v>188.56984431842798</v>
      </c>
      <c r="M62">
        <f t="shared" si="28"/>
        <v>299.09228891942968</v>
      </c>
      <c r="N62">
        <f t="shared" si="28"/>
        <v>357.09982574689968</v>
      </c>
      <c r="O62">
        <f t="shared" si="28"/>
        <v>171.32307037838973</v>
      </c>
      <c r="P62">
        <f t="shared" si="28"/>
        <v>247.09730018453632</v>
      </c>
      <c r="Q62">
        <f t="shared" si="28"/>
        <v>343.35413682644707</v>
      </c>
      <c r="R62" s="13">
        <f t="shared" si="29"/>
        <v>100.30798594533333</v>
      </c>
      <c r="S62">
        <f t="shared" si="25"/>
        <v>148.192968377</v>
      </c>
      <c r="T62">
        <f t="shared" si="25"/>
        <v>216.39962350300002</v>
      </c>
      <c r="U62">
        <f t="shared" si="25"/>
        <v>135.52337568658993</v>
      </c>
      <c r="V62">
        <f t="shared" si="25"/>
        <v>147.38099844058996</v>
      </c>
      <c r="W62">
        <f t="shared" si="25"/>
        <v>245.34013308658996</v>
      </c>
      <c r="X62">
        <f t="shared" si="25"/>
        <v>199.8</v>
      </c>
      <c r="Y62">
        <f t="shared" si="25"/>
        <v>212.2</v>
      </c>
      <c r="Z62">
        <f t="shared" si="25"/>
        <v>224.7</v>
      </c>
      <c r="AA62">
        <f t="shared" si="25"/>
        <v>214.651712</v>
      </c>
      <c r="AB62">
        <f t="shared" si="25"/>
        <v>249.04043799999999</v>
      </c>
      <c r="AC62">
        <f t="shared" si="25"/>
        <v>370.97113000000002</v>
      </c>
      <c r="AD62">
        <f t="shared" si="25"/>
        <v>116.963444292422</v>
      </c>
      <c r="AE62">
        <f t="shared" si="25"/>
        <v>179.51431375436499</v>
      </c>
      <c r="AF62">
        <f t="shared" si="25"/>
        <v>198.35296919631199</v>
      </c>
      <c r="AG62">
        <f t="shared" si="25"/>
        <v>142.42853971813042</v>
      </c>
      <c r="AH62">
        <f t="shared" ref="AH62:AL62" si="30">AH15</f>
        <v>147.51129778015445</v>
      </c>
      <c r="AI62">
        <f t="shared" si="30"/>
        <v>148.81408177038017</v>
      </c>
      <c r="AJ62">
        <f t="shared" si="30"/>
        <v>119</v>
      </c>
      <c r="AK62">
        <f t="shared" si="30"/>
        <v>260</v>
      </c>
      <c r="AL62">
        <f t="shared" si="30"/>
        <v>458</v>
      </c>
    </row>
    <row r="63" spans="4:38" x14ac:dyDescent="0.25">
      <c r="D63" t="s">
        <v>13</v>
      </c>
      <c r="E63">
        <f t="shared" si="26"/>
        <v>33</v>
      </c>
      <c r="F63">
        <f t="shared" si="26"/>
        <v>56.497999999999998</v>
      </c>
      <c r="G63">
        <f t="shared" si="26"/>
        <v>71.046999999999997</v>
      </c>
      <c r="H63">
        <f t="shared" si="26"/>
        <v>84.867000000000004</v>
      </c>
      <c r="I63" s="13">
        <f t="shared" si="27"/>
        <v>18.333333333333336</v>
      </c>
      <c r="J63">
        <f t="shared" si="28"/>
        <v>0</v>
      </c>
      <c r="K63">
        <f t="shared" si="28"/>
        <v>0</v>
      </c>
      <c r="L63">
        <f t="shared" si="28"/>
        <v>12.631255681572016</v>
      </c>
      <c r="M63">
        <f t="shared" si="28"/>
        <v>29.87641108057036</v>
      </c>
      <c r="N63">
        <f t="shared" si="28"/>
        <v>38.477774253100343</v>
      </c>
      <c r="O63">
        <f t="shared" si="28"/>
        <v>0</v>
      </c>
      <c r="P63">
        <f t="shared" si="28"/>
        <v>0</v>
      </c>
      <c r="Q63">
        <f t="shared" si="28"/>
        <v>0</v>
      </c>
      <c r="R63" s="13">
        <f t="shared" si="29"/>
        <v>51.307783340846001</v>
      </c>
      <c r="S63">
        <f t="shared" ref="S63:AL66" si="31">S16</f>
        <v>74.192512516903506</v>
      </c>
      <c r="T63">
        <f t="shared" si="31"/>
        <v>94.156276876356799</v>
      </c>
      <c r="U63">
        <f t="shared" si="31"/>
        <v>0</v>
      </c>
      <c r="V63">
        <f t="shared" si="31"/>
        <v>0</v>
      </c>
      <c r="W63">
        <f t="shared" si="31"/>
        <v>0</v>
      </c>
      <c r="X63">
        <f t="shared" si="31"/>
        <v>0</v>
      </c>
      <c r="Y63">
        <f t="shared" si="31"/>
        <v>0</v>
      </c>
      <c r="Z63">
        <f t="shared" si="31"/>
        <v>0</v>
      </c>
      <c r="AA63">
        <f t="shared" si="31"/>
        <v>59.733021000000001</v>
      </c>
      <c r="AB63">
        <f t="shared" si="31"/>
        <v>108.440376</v>
      </c>
      <c r="AC63">
        <f t="shared" si="31"/>
        <v>136.21002200000001</v>
      </c>
      <c r="AD63">
        <f t="shared" si="31"/>
        <v>31.898545454545399</v>
      </c>
      <c r="AE63">
        <f t="shared" si="31"/>
        <v>60.163181818181798</v>
      </c>
      <c r="AF63">
        <f t="shared" si="31"/>
        <v>86.937772727272701</v>
      </c>
      <c r="AG63">
        <f t="shared" si="31"/>
        <v>56.933423151818062</v>
      </c>
      <c r="AH63">
        <f t="shared" si="31"/>
        <v>78.904113759338003</v>
      </c>
      <c r="AI63">
        <f t="shared" si="31"/>
        <v>100.88394021978783</v>
      </c>
      <c r="AJ63">
        <f t="shared" si="31"/>
        <v>72.5</v>
      </c>
      <c r="AK63">
        <f t="shared" si="31"/>
        <v>100</v>
      </c>
      <c r="AL63">
        <f t="shared" si="31"/>
        <v>131</v>
      </c>
    </row>
    <row r="64" spans="4:38" x14ac:dyDescent="0.25">
      <c r="D64" t="s">
        <v>14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 s="13">
        <f t="shared" si="27"/>
        <v>2.9678328051707437E-6</v>
      </c>
      <c r="J64">
        <f t="shared" si="28"/>
        <v>6.6776238116341739E-6</v>
      </c>
      <c r="K64">
        <f t="shared" si="28"/>
        <v>1.9669766322959181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 s="13">
        <f t="shared" si="29"/>
        <v>0</v>
      </c>
      <c r="S64">
        <f t="shared" si="31"/>
        <v>0</v>
      </c>
      <c r="T64">
        <f t="shared" si="31"/>
        <v>0</v>
      </c>
      <c r="U64">
        <f t="shared" si="31"/>
        <v>0</v>
      </c>
      <c r="V64">
        <f t="shared" si="31"/>
        <v>0</v>
      </c>
      <c r="W64">
        <f t="shared" si="31"/>
        <v>0</v>
      </c>
      <c r="X64">
        <f t="shared" si="31"/>
        <v>0</v>
      </c>
      <c r="Y64">
        <f t="shared" si="31"/>
        <v>0</v>
      </c>
      <c r="Z64">
        <f t="shared" si="31"/>
        <v>0</v>
      </c>
      <c r="AA64">
        <f t="shared" si="31"/>
        <v>0</v>
      </c>
      <c r="AB64">
        <f t="shared" si="31"/>
        <v>0</v>
      </c>
      <c r="AC64">
        <f t="shared" si="31"/>
        <v>0</v>
      </c>
      <c r="AD64">
        <f t="shared" si="31"/>
        <v>0</v>
      </c>
      <c r="AE64">
        <f t="shared" si="31"/>
        <v>0</v>
      </c>
      <c r="AF64">
        <f t="shared" si="31"/>
        <v>0</v>
      </c>
      <c r="AG64">
        <f t="shared" si="31"/>
        <v>1.1105215645072511E-6</v>
      </c>
      <c r="AH64">
        <f t="shared" si="31"/>
        <v>1.8584365547843236E-6</v>
      </c>
      <c r="AI64">
        <f t="shared" si="31"/>
        <v>2.2894266000360709E-6</v>
      </c>
      <c r="AJ64">
        <f t="shared" si="31"/>
        <v>0</v>
      </c>
      <c r="AK64">
        <f t="shared" si="31"/>
        <v>0</v>
      </c>
      <c r="AL64">
        <f t="shared" si="31"/>
        <v>0</v>
      </c>
    </row>
    <row r="65" spans="4:38" x14ac:dyDescent="0.25">
      <c r="D65" t="s">
        <v>15</v>
      </c>
      <c r="E65">
        <f t="shared" si="26"/>
        <v>27.8</v>
      </c>
      <c r="F65">
        <f t="shared" si="26"/>
        <v>10.023999999999999</v>
      </c>
      <c r="G65">
        <f t="shared" si="26"/>
        <v>15.03</v>
      </c>
      <c r="H65">
        <f t="shared" si="26"/>
        <v>18.559999999999999</v>
      </c>
      <c r="I65" s="13">
        <f t="shared" si="27"/>
        <v>27.238483616589825</v>
      </c>
      <c r="J65">
        <f t="shared" si="28"/>
        <v>26.536588137327104</v>
      </c>
      <c r="K65">
        <f t="shared" si="28"/>
        <v>97.475638376728014</v>
      </c>
      <c r="L65">
        <f t="shared" si="28"/>
        <v>2.9064796665161881</v>
      </c>
      <c r="M65">
        <f t="shared" si="28"/>
        <v>6.2561286015385198</v>
      </c>
      <c r="N65">
        <f t="shared" si="28"/>
        <v>8.3508204301950499</v>
      </c>
      <c r="O65">
        <f t="shared" si="28"/>
        <v>38.179015270809685</v>
      </c>
      <c r="P65">
        <f t="shared" si="28"/>
        <v>47.46011941390509</v>
      </c>
      <c r="Q65">
        <f t="shared" si="28"/>
        <v>51.657450937203485</v>
      </c>
      <c r="R65" s="13">
        <f t="shared" si="29"/>
        <v>40.131451138666669</v>
      </c>
      <c r="S65">
        <f t="shared" si="31"/>
        <v>55.545765062000001</v>
      </c>
      <c r="T65">
        <f t="shared" si="31"/>
        <v>71.438110010000003</v>
      </c>
      <c r="U65">
        <f t="shared" si="31"/>
        <v>27.797706096000006</v>
      </c>
      <c r="V65">
        <f t="shared" si="31"/>
        <v>34.613210799000001</v>
      </c>
      <c r="W65">
        <f t="shared" si="31"/>
        <v>80.892523699000009</v>
      </c>
      <c r="X65">
        <f t="shared" si="31"/>
        <v>38.6</v>
      </c>
      <c r="Y65">
        <f t="shared" si="31"/>
        <v>41.2</v>
      </c>
      <c r="Z65">
        <f t="shared" si="31"/>
        <v>43.4</v>
      </c>
      <c r="AA65">
        <f t="shared" si="31"/>
        <v>36.259197</v>
      </c>
      <c r="AB65">
        <f t="shared" si="31"/>
        <v>40.433932999999996</v>
      </c>
      <c r="AC65">
        <f t="shared" si="31"/>
        <v>44.971028000000004</v>
      </c>
      <c r="AD65">
        <f t="shared" si="31"/>
        <v>32.711518664504801</v>
      </c>
      <c r="AE65">
        <f t="shared" si="31"/>
        <v>40.308917486518503</v>
      </c>
      <c r="AF65">
        <f t="shared" si="31"/>
        <v>53.795178341078199</v>
      </c>
      <c r="AG65">
        <f t="shared" si="31"/>
        <v>50.394700656850269</v>
      </c>
      <c r="AH65">
        <f t="shared" si="31"/>
        <v>52.528848426433129</v>
      </c>
      <c r="AI65">
        <f t="shared" si="31"/>
        <v>54.793957682024143</v>
      </c>
      <c r="AJ65">
        <f t="shared" si="31"/>
        <v>28</v>
      </c>
      <c r="AK65">
        <f t="shared" si="31"/>
        <v>48</v>
      </c>
      <c r="AL65">
        <f t="shared" si="31"/>
        <v>135</v>
      </c>
    </row>
    <row r="66" spans="4:38" x14ac:dyDescent="0.25">
      <c r="D66" t="s">
        <v>17</v>
      </c>
      <c r="E66">
        <f t="shared" si="26"/>
        <v>0</v>
      </c>
      <c r="F66">
        <f t="shared" si="26"/>
        <v>28.233000000000001</v>
      </c>
      <c r="G66">
        <f t="shared" si="26"/>
        <v>28.481000000000002</v>
      </c>
      <c r="H66">
        <f t="shared" si="26"/>
        <v>28.620999999999999</v>
      </c>
      <c r="I66" s="13">
        <f t="shared" si="27"/>
        <v>21.447403046717657</v>
      </c>
      <c r="J66">
        <f t="shared" si="28"/>
        <v>48.256656855114734</v>
      </c>
      <c r="K66">
        <f t="shared" si="28"/>
        <v>35.432415563385</v>
      </c>
      <c r="L66">
        <f t="shared" si="28"/>
        <v>6.0567118555990298</v>
      </c>
      <c r="M66">
        <f t="shared" si="28"/>
        <v>7.5406811435237104</v>
      </c>
      <c r="N66">
        <f t="shared" si="28"/>
        <v>7.74509470429446</v>
      </c>
      <c r="O66">
        <f t="shared" si="28"/>
        <v>32.813980000000001</v>
      </c>
      <c r="P66">
        <f t="shared" si="28"/>
        <v>32.786680000000004</v>
      </c>
      <c r="Q66">
        <f t="shared" si="28"/>
        <v>32.786680000000004</v>
      </c>
      <c r="R66" s="13">
        <f t="shared" si="29"/>
        <v>3.0885777777777776</v>
      </c>
      <c r="S66">
        <f t="shared" si="31"/>
        <v>6.9493</v>
      </c>
      <c r="T66">
        <f t="shared" si="31"/>
        <v>6.9493</v>
      </c>
      <c r="U66">
        <f t="shared" si="31"/>
        <v>0</v>
      </c>
      <c r="V66">
        <f t="shared" si="31"/>
        <v>0</v>
      </c>
      <c r="W66">
        <f t="shared" si="31"/>
        <v>0</v>
      </c>
      <c r="X66">
        <f t="shared" si="31"/>
        <v>3.8</v>
      </c>
      <c r="Y66">
        <f t="shared" si="31"/>
        <v>3.8</v>
      </c>
      <c r="Z66">
        <f t="shared" si="31"/>
        <v>3.8</v>
      </c>
      <c r="AA66">
        <f t="shared" si="31"/>
        <v>0.26036799999999999</v>
      </c>
      <c r="AB66">
        <f t="shared" si="31"/>
        <v>0.26036799999999999</v>
      </c>
      <c r="AC66">
        <f t="shared" si="31"/>
        <v>0.259268</v>
      </c>
      <c r="AD66">
        <f t="shared" si="31"/>
        <v>71.006757358744807</v>
      </c>
      <c r="AE66">
        <f t="shared" si="31"/>
        <v>61.9339648432587</v>
      </c>
      <c r="AF66">
        <f t="shared" si="31"/>
        <v>54.731795297494898</v>
      </c>
      <c r="AG66">
        <f t="shared" si="31"/>
        <v>0</v>
      </c>
      <c r="AH66">
        <f t="shared" si="31"/>
        <v>0</v>
      </c>
      <c r="AI66">
        <f t="shared" si="31"/>
        <v>0</v>
      </c>
      <c r="AJ66">
        <f t="shared" si="31"/>
        <v>56.5</v>
      </c>
      <c r="AK66">
        <f t="shared" si="31"/>
        <v>18</v>
      </c>
      <c r="AL66">
        <f t="shared" si="31"/>
        <v>9</v>
      </c>
    </row>
    <row r="68" spans="4:38" x14ac:dyDescent="0.25">
      <c r="D68" t="s">
        <v>41</v>
      </c>
    </row>
    <row r="69" spans="4:38" x14ac:dyDescent="0.25">
      <c r="F69" t="s">
        <v>22</v>
      </c>
      <c r="G69" t="s">
        <v>22</v>
      </c>
      <c r="H69" t="s">
        <v>22</v>
      </c>
      <c r="I69" s="13" t="s">
        <v>23</v>
      </c>
      <c r="J69" s="13" t="s">
        <v>23</v>
      </c>
      <c r="K69" s="14" t="s">
        <v>23</v>
      </c>
      <c r="L69" t="s">
        <v>24</v>
      </c>
      <c r="M69" t="s">
        <v>24</v>
      </c>
      <c r="N69" t="s">
        <v>24</v>
      </c>
      <c r="O69" t="s">
        <v>25</v>
      </c>
      <c r="P69" t="s">
        <v>25</v>
      </c>
      <c r="Q69" t="s">
        <v>25</v>
      </c>
      <c r="R69" s="13" t="s">
        <v>26</v>
      </c>
      <c r="S69" s="13" t="s">
        <v>26</v>
      </c>
      <c r="T69" s="14" t="s">
        <v>26</v>
      </c>
      <c r="U69" t="s">
        <v>27</v>
      </c>
      <c r="V69" t="s">
        <v>27</v>
      </c>
      <c r="W69" t="s">
        <v>27</v>
      </c>
      <c r="X69" t="s">
        <v>28</v>
      </c>
      <c r="Y69" t="s">
        <v>28</v>
      </c>
      <c r="Z69" t="s">
        <v>28</v>
      </c>
      <c r="AA69" t="s">
        <v>18</v>
      </c>
      <c r="AB69" t="s">
        <v>18</v>
      </c>
      <c r="AC69" t="s">
        <v>18</v>
      </c>
      <c r="AD69" t="s">
        <v>29</v>
      </c>
      <c r="AE69" t="s">
        <v>29</v>
      </c>
      <c r="AF69" t="s">
        <v>29</v>
      </c>
      <c r="AG69" t="s">
        <v>30</v>
      </c>
      <c r="AH69" t="s">
        <v>30</v>
      </c>
      <c r="AI69" t="s">
        <v>30</v>
      </c>
      <c r="AJ69" t="s">
        <v>31</v>
      </c>
      <c r="AK69" t="s">
        <v>31</v>
      </c>
      <c r="AL69" t="s">
        <v>31</v>
      </c>
    </row>
    <row r="70" spans="4:38" x14ac:dyDescent="0.25">
      <c r="F70">
        <v>2025</v>
      </c>
      <c r="G70">
        <v>2030</v>
      </c>
      <c r="H70">
        <v>2035</v>
      </c>
      <c r="I70" s="13">
        <v>2025</v>
      </c>
      <c r="J70" s="13">
        <v>2030</v>
      </c>
      <c r="K70" s="14">
        <v>2035</v>
      </c>
      <c r="L70">
        <v>2025</v>
      </c>
      <c r="M70">
        <v>2030</v>
      </c>
      <c r="N70">
        <v>2035</v>
      </c>
      <c r="O70">
        <v>2025</v>
      </c>
      <c r="P70">
        <v>2030</v>
      </c>
      <c r="Q70">
        <v>2035</v>
      </c>
      <c r="R70" s="13">
        <v>2025</v>
      </c>
      <c r="S70" s="13">
        <v>2030</v>
      </c>
      <c r="T70" s="14">
        <v>2035</v>
      </c>
      <c r="U70">
        <v>2025</v>
      </c>
      <c r="V70">
        <v>2030</v>
      </c>
      <c r="W70">
        <v>2035</v>
      </c>
      <c r="X70">
        <v>2025</v>
      </c>
      <c r="Y70">
        <v>2030</v>
      </c>
      <c r="Z70">
        <v>2035</v>
      </c>
      <c r="AA70">
        <v>2025</v>
      </c>
      <c r="AB70">
        <v>2030</v>
      </c>
      <c r="AC70">
        <v>2035</v>
      </c>
      <c r="AD70">
        <v>2025</v>
      </c>
      <c r="AE70">
        <v>2030</v>
      </c>
      <c r="AF70">
        <v>2035</v>
      </c>
      <c r="AG70">
        <v>2025</v>
      </c>
      <c r="AH70">
        <v>2030</v>
      </c>
      <c r="AI70">
        <v>2035</v>
      </c>
      <c r="AJ70">
        <v>2025</v>
      </c>
      <c r="AK70">
        <v>2030</v>
      </c>
      <c r="AL70">
        <v>2035</v>
      </c>
    </row>
    <row r="71" spans="4:38" x14ac:dyDescent="0.25">
      <c r="D71" t="s">
        <v>0</v>
      </c>
      <c r="F71">
        <f t="shared" ref="F71:H87" si="32">F30</f>
        <v>-1.8810000000000002</v>
      </c>
      <c r="G71">
        <f t="shared" si="32"/>
        <v>-11</v>
      </c>
      <c r="H71">
        <f t="shared" si="32"/>
        <v>-7</v>
      </c>
      <c r="I71" s="13">
        <f>I50-E50</f>
        <v>-18.622513368779053</v>
      </c>
      <c r="J71" s="13">
        <f>J50-I50</f>
        <v>-23.27814171097382</v>
      </c>
      <c r="K71" s="14">
        <f>K50-J50</f>
        <v>-9.9084889616603746</v>
      </c>
      <c r="L71">
        <f t="shared" ref="L71:Q80" si="33">L30</f>
        <v>4.7557515805520012</v>
      </c>
      <c r="M71">
        <f t="shared" si="33"/>
        <v>0.39832411943000068</v>
      </c>
      <c r="N71">
        <f t="shared" si="33"/>
        <v>-7.0119430157006946E-2</v>
      </c>
      <c r="O71">
        <f t="shared" si="33"/>
        <v>1.5416000000000025</v>
      </c>
      <c r="P71">
        <f t="shared" si="33"/>
        <v>-6.297300000000007</v>
      </c>
      <c r="Q71">
        <f t="shared" si="33"/>
        <v>-18.792699999999982</v>
      </c>
      <c r="R71" s="13">
        <f>R50-E50</f>
        <v>-7.7401791533333295</v>
      </c>
      <c r="S71" s="13">
        <f>S50-R50</f>
        <v>-9.6752239416666725</v>
      </c>
      <c r="T71" s="14">
        <f>T50-S50</f>
        <v>-17.737753286</v>
      </c>
      <c r="U71">
        <f t="shared" ref="U71:AL71" si="34">U30</f>
        <v>-4.5963999999999174</v>
      </c>
      <c r="V71">
        <f t="shared" si="34"/>
        <v>-27.54783040500007</v>
      </c>
      <c r="W71">
        <f t="shared" si="34"/>
        <v>-54.899623419000008</v>
      </c>
      <c r="X71">
        <f t="shared" si="34"/>
        <v>1.4000000000000057</v>
      </c>
      <c r="Y71">
        <f t="shared" si="34"/>
        <v>-1.1000000000000085</v>
      </c>
      <c r="Z71">
        <f t="shared" si="34"/>
        <v>0</v>
      </c>
      <c r="AA71">
        <f t="shared" si="34"/>
        <v>0.51873799999999903</v>
      </c>
      <c r="AB71">
        <f t="shared" si="34"/>
        <v>-13.403992000000002</v>
      </c>
      <c r="AC71">
        <f t="shared" si="34"/>
        <v>-6.7330319999999944</v>
      </c>
      <c r="AD71">
        <f t="shared" si="34"/>
        <v>1.4467999999999961</v>
      </c>
      <c r="AE71">
        <f t="shared" si="34"/>
        <v>-2.2399999999999949</v>
      </c>
      <c r="AF71">
        <f t="shared" si="34"/>
        <v>0</v>
      </c>
      <c r="AG71">
        <f t="shared" si="34"/>
        <v>-2.7704330000000112</v>
      </c>
      <c r="AH71">
        <f t="shared" si="34"/>
        <v>0</v>
      </c>
      <c r="AI71">
        <f t="shared" si="34"/>
        <v>0</v>
      </c>
      <c r="AJ71">
        <f t="shared" si="34"/>
        <v>0.5</v>
      </c>
      <c r="AK71">
        <f t="shared" si="34"/>
        <v>-1</v>
      </c>
      <c r="AL71">
        <f t="shared" si="34"/>
        <v>-1</v>
      </c>
    </row>
    <row r="72" spans="4:38" x14ac:dyDescent="0.25">
      <c r="D72" t="s">
        <v>1</v>
      </c>
      <c r="F72">
        <f t="shared" si="32"/>
        <v>3</v>
      </c>
      <c r="G72">
        <f t="shared" si="32"/>
        <v>0</v>
      </c>
      <c r="H72">
        <f t="shared" si="32"/>
        <v>0</v>
      </c>
      <c r="I72" s="13">
        <f t="shared" ref="I72:I87" si="35">I51-E51</f>
        <v>0.7602700615691329</v>
      </c>
      <c r="J72" s="13">
        <f t="shared" ref="J72:K87" si="36">J51-I51</f>
        <v>0.95033757696141619</v>
      </c>
      <c r="K72" s="14">
        <f t="shared" si="36"/>
        <v>8.2450413271048406E-2</v>
      </c>
      <c r="L72">
        <f t="shared" si="33"/>
        <v>0</v>
      </c>
      <c r="M72">
        <f t="shared" si="33"/>
        <v>0</v>
      </c>
      <c r="N72">
        <f t="shared" si="33"/>
        <v>0</v>
      </c>
      <c r="O72">
        <f t="shared" si="33"/>
        <v>0</v>
      </c>
      <c r="P72">
        <f t="shared" si="33"/>
        <v>0</v>
      </c>
      <c r="Q72">
        <f t="shared" si="33"/>
        <v>0</v>
      </c>
      <c r="R72" s="13">
        <f t="shared" ref="R72:R87" si="37">R51-E51</f>
        <v>0</v>
      </c>
      <c r="S72" s="13">
        <f t="shared" ref="S72:T87" si="38">S51-R51</f>
        <v>0</v>
      </c>
      <c r="T72" s="14">
        <f t="shared" si="38"/>
        <v>0</v>
      </c>
      <c r="U72">
        <f t="shared" ref="U72:AL72" si="39">U31</f>
        <v>0</v>
      </c>
      <c r="V72">
        <f t="shared" si="39"/>
        <v>0</v>
      </c>
      <c r="W72">
        <f t="shared" si="39"/>
        <v>0</v>
      </c>
      <c r="X72">
        <f t="shared" si="39"/>
        <v>0</v>
      </c>
      <c r="Y72">
        <f t="shared" si="39"/>
        <v>0</v>
      </c>
      <c r="Z72">
        <f t="shared" si="39"/>
        <v>0</v>
      </c>
      <c r="AA72">
        <f t="shared" si="39"/>
        <v>0</v>
      </c>
      <c r="AB72">
        <f t="shared" si="39"/>
        <v>0</v>
      </c>
      <c r="AC72">
        <f t="shared" si="39"/>
        <v>0</v>
      </c>
      <c r="AD72">
        <f t="shared" si="39"/>
        <v>0</v>
      </c>
      <c r="AE72">
        <f t="shared" si="39"/>
        <v>0</v>
      </c>
      <c r="AF72">
        <f t="shared" si="39"/>
        <v>0</v>
      </c>
      <c r="AG72">
        <f t="shared" si="39"/>
        <v>3.6349999982261525</v>
      </c>
      <c r="AH72">
        <f t="shared" si="39"/>
        <v>2.8430369169996084E-10</v>
      </c>
      <c r="AI72">
        <f t="shared" si="39"/>
        <v>2.8471003332697364E-10</v>
      </c>
      <c r="AJ72">
        <f t="shared" si="39"/>
        <v>0</v>
      </c>
      <c r="AK72">
        <f t="shared" si="39"/>
        <v>0</v>
      </c>
      <c r="AL72">
        <f t="shared" si="39"/>
        <v>0</v>
      </c>
    </row>
    <row r="73" spans="4:38" x14ac:dyDescent="0.25">
      <c r="D73" t="s">
        <v>2</v>
      </c>
      <c r="F73">
        <f t="shared" si="32"/>
        <v>-0.17900000000000205</v>
      </c>
      <c r="G73">
        <f t="shared" si="32"/>
        <v>-0.63299999999999557</v>
      </c>
      <c r="H73">
        <f t="shared" si="32"/>
        <v>-1.5000000000000568E-2</v>
      </c>
      <c r="I73" s="13">
        <f t="shared" si="35"/>
        <v>-0.57134113161444589</v>
      </c>
      <c r="J73" s="13">
        <f t="shared" si="36"/>
        <v>-0.71417641451805025</v>
      </c>
      <c r="K73" s="14">
        <f t="shared" si="36"/>
        <v>0</v>
      </c>
      <c r="L73">
        <f t="shared" si="33"/>
        <v>29.741653116905994</v>
      </c>
      <c r="M73">
        <f t="shared" si="33"/>
        <v>-4.5339669144993877E-2</v>
      </c>
      <c r="N73">
        <f t="shared" si="33"/>
        <v>-2.2476198621910015</v>
      </c>
      <c r="O73">
        <f t="shared" si="33"/>
        <v>-0.92914100000000133</v>
      </c>
      <c r="P73">
        <f t="shared" si="33"/>
        <v>3.9999999999906777E-3</v>
      </c>
      <c r="Q73">
        <f t="shared" si="33"/>
        <v>0</v>
      </c>
      <c r="R73" s="13">
        <f t="shared" si="37"/>
        <v>0.12453333377777653</v>
      </c>
      <c r="S73" s="13">
        <f t="shared" si="38"/>
        <v>0.15566666722222067</v>
      </c>
      <c r="T73" s="14">
        <f t="shared" si="38"/>
        <v>2.875</v>
      </c>
      <c r="U73">
        <f t="shared" ref="U73:AL73" si="40">U32</f>
        <v>24.628441827000017</v>
      </c>
      <c r="V73">
        <f t="shared" si="40"/>
        <v>1.2533451729999996</v>
      </c>
      <c r="W73">
        <f t="shared" si="40"/>
        <v>-1.4000000000038426E-3</v>
      </c>
      <c r="X73">
        <f t="shared" si="40"/>
        <v>-1.2000000000000028</v>
      </c>
      <c r="Y73">
        <f t="shared" si="40"/>
        <v>0</v>
      </c>
      <c r="Z73">
        <f t="shared" si="40"/>
        <v>0</v>
      </c>
      <c r="AA73">
        <f t="shared" si="40"/>
        <v>-0.64125099999999691</v>
      </c>
      <c r="AB73">
        <f t="shared" si="40"/>
        <v>-1.9599999999996953E-2</v>
      </c>
      <c r="AC73">
        <f t="shared" si="40"/>
        <v>0</v>
      </c>
      <c r="AD73">
        <f t="shared" si="40"/>
        <v>3.2337959999999981</v>
      </c>
      <c r="AE73">
        <f t="shared" si="40"/>
        <v>0.77641053751280253</v>
      </c>
      <c r="AF73">
        <f t="shared" si="40"/>
        <v>0.49885500000000604</v>
      </c>
      <c r="AG73">
        <f t="shared" si="40"/>
        <v>0.63991597783251564</v>
      </c>
      <c r="AH73">
        <f t="shared" si="40"/>
        <v>0</v>
      </c>
      <c r="AI73">
        <f t="shared" si="40"/>
        <v>0</v>
      </c>
      <c r="AJ73">
        <f t="shared" si="40"/>
        <v>4</v>
      </c>
      <c r="AK73">
        <f t="shared" si="40"/>
        <v>1</v>
      </c>
      <c r="AL73">
        <f t="shared" si="40"/>
        <v>0</v>
      </c>
    </row>
    <row r="74" spans="4:38" x14ac:dyDescent="0.25">
      <c r="D74" t="s">
        <v>3</v>
      </c>
      <c r="F74">
        <f t="shared" si="32"/>
        <v>-41.984999999999999</v>
      </c>
      <c r="G74">
        <f t="shared" si="32"/>
        <v>9.0000000000000746E-2</v>
      </c>
      <c r="H74">
        <f t="shared" si="32"/>
        <v>0</v>
      </c>
      <c r="I74" s="13">
        <f t="shared" si="35"/>
        <v>-15.49551111111111</v>
      </c>
      <c r="J74" s="13">
        <f t="shared" si="36"/>
        <v>-19.369388888888889</v>
      </c>
      <c r="K74" s="14">
        <f t="shared" si="36"/>
        <v>0</v>
      </c>
      <c r="L74">
        <f t="shared" si="33"/>
        <v>-28.129441655945101</v>
      </c>
      <c r="M74">
        <f t="shared" si="33"/>
        <v>0.45191349449279983</v>
      </c>
      <c r="N74">
        <f t="shared" si="33"/>
        <v>-0.8189420792625981</v>
      </c>
      <c r="O74">
        <f t="shared" si="33"/>
        <v>-35.637819999999998</v>
      </c>
      <c r="P74">
        <f t="shared" si="33"/>
        <v>0</v>
      </c>
      <c r="Q74">
        <f t="shared" si="33"/>
        <v>0</v>
      </c>
      <c r="R74" s="13">
        <f t="shared" si="37"/>
        <v>-18.269018423999999</v>
      </c>
      <c r="S74" s="13">
        <f t="shared" si="38"/>
        <v>-22.836273030000001</v>
      </c>
      <c r="T74" s="14">
        <f t="shared" si="38"/>
        <v>8.9492802999999732E-2</v>
      </c>
      <c r="U74">
        <f t="shared" ref="U74:AL74" si="41">U33</f>
        <v>-40.962891999999997</v>
      </c>
      <c r="V74">
        <f t="shared" si="41"/>
        <v>9.2500000000000249E-2</v>
      </c>
      <c r="W74">
        <f t="shared" si="41"/>
        <v>8.6499999999999133E-2</v>
      </c>
      <c r="X74">
        <f t="shared" si="41"/>
        <v>-37.700000000000003</v>
      </c>
      <c r="Y74">
        <f t="shared" si="41"/>
        <v>0</v>
      </c>
      <c r="Z74">
        <f t="shared" si="41"/>
        <v>0</v>
      </c>
      <c r="AA74">
        <f t="shared" si="41"/>
        <v>-37.852344000000002</v>
      </c>
      <c r="AB74">
        <f t="shared" si="41"/>
        <v>0.99504199999999976</v>
      </c>
      <c r="AC74">
        <f t="shared" si="41"/>
        <v>1.0425550000000019</v>
      </c>
      <c r="AD74">
        <f t="shared" si="41"/>
        <v>-40.6113</v>
      </c>
      <c r="AE74">
        <f t="shared" si="41"/>
        <v>-0.53110000000000035</v>
      </c>
      <c r="AF74">
        <f t="shared" si="41"/>
        <v>-0.83209999999999962</v>
      </c>
      <c r="AG74">
        <f t="shared" si="41"/>
        <v>-40.249823210144207</v>
      </c>
      <c r="AH74">
        <f t="shared" si="41"/>
        <v>8.8675040765981095E-2</v>
      </c>
      <c r="AI74">
        <f t="shared" si="41"/>
        <v>8.4025709957472827E-2</v>
      </c>
      <c r="AJ74">
        <f t="shared" si="41"/>
        <v>-38.5</v>
      </c>
      <c r="AK74">
        <f t="shared" si="41"/>
        <v>-0.5</v>
      </c>
      <c r="AL74">
        <f t="shared" si="41"/>
        <v>0</v>
      </c>
    </row>
    <row r="75" spans="4:38" x14ac:dyDescent="0.25">
      <c r="D75" t="s">
        <v>4</v>
      </c>
      <c r="F75">
        <f t="shared" si="32"/>
        <v>0</v>
      </c>
      <c r="G75">
        <f t="shared" si="32"/>
        <v>0</v>
      </c>
      <c r="H75">
        <f t="shared" si="32"/>
        <v>0</v>
      </c>
      <c r="I75" s="13">
        <f t="shared" si="35"/>
        <v>0</v>
      </c>
      <c r="J75" s="13">
        <f t="shared" si="36"/>
        <v>0</v>
      </c>
      <c r="K75" s="14">
        <f t="shared" si="36"/>
        <v>0</v>
      </c>
      <c r="L75">
        <f t="shared" si="33"/>
        <v>0</v>
      </c>
      <c r="M75">
        <f t="shared" si="33"/>
        <v>0</v>
      </c>
      <c r="N75">
        <f t="shared" si="33"/>
        <v>0</v>
      </c>
      <c r="O75">
        <f t="shared" si="33"/>
        <v>0</v>
      </c>
      <c r="P75">
        <f t="shared" si="33"/>
        <v>0</v>
      </c>
      <c r="Q75">
        <f t="shared" si="33"/>
        <v>0</v>
      </c>
      <c r="R75" s="13">
        <f t="shared" si="37"/>
        <v>0</v>
      </c>
      <c r="S75" s="13">
        <f t="shared" si="38"/>
        <v>0</v>
      </c>
      <c r="T75" s="14">
        <f t="shared" si="38"/>
        <v>0</v>
      </c>
      <c r="U75">
        <f t="shared" ref="U75:AL75" si="42">U34</f>
        <v>0</v>
      </c>
      <c r="V75">
        <f t="shared" si="42"/>
        <v>0</v>
      </c>
      <c r="W75">
        <f t="shared" si="42"/>
        <v>0</v>
      </c>
      <c r="X75">
        <f t="shared" si="42"/>
        <v>0</v>
      </c>
      <c r="Y75">
        <f t="shared" si="42"/>
        <v>0</v>
      </c>
      <c r="Z75">
        <f t="shared" si="42"/>
        <v>0</v>
      </c>
      <c r="AA75">
        <f t="shared" si="42"/>
        <v>0</v>
      </c>
      <c r="AB75">
        <f t="shared" si="42"/>
        <v>0</v>
      </c>
      <c r="AC75">
        <f t="shared" si="42"/>
        <v>0</v>
      </c>
      <c r="AD75">
        <f t="shared" si="42"/>
        <v>0</v>
      </c>
      <c r="AE75">
        <f t="shared" si="42"/>
        <v>0</v>
      </c>
      <c r="AF75">
        <f t="shared" si="42"/>
        <v>0</v>
      </c>
      <c r="AG75">
        <f t="shared" si="42"/>
        <v>1.9309375545923761E-8</v>
      </c>
      <c r="AH75">
        <f t="shared" si="42"/>
        <v>3.8334626539795805E-8</v>
      </c>
      <c r="AI75">
        <f t="shared" si="42"/>
        <v>0.5591350259442327</v>
      </c>
      <c r="AJ75">
        <f t="shared" si="42"/>
        <v>0</v>
      </c>
      <c r="AK75">
        <f t="shared" si="42"/>
        <v>0</v>
      </c>
      <c r="AL75">
        <f t="shared" si="42"/>
        <v>0</v>
      </c>
    </row>
    <row r="76" spans="4:38" x14ac:dyDescent="0.25">
      <c r="D76" t="s">
        <v>5</v>
      </c>
      <c r="F76">
        <f t="shared" si="32"/>
        <v>-44.858000000000004</v>
      </c>
      <c r="G76">
        <f t="shared" si="32"/>
        <v>-42.079999999999984</v>
      </c>
      <c r="H76">
        <f t="shared" si="32"/>
        <v>-8.416000000000011</v>
      </c>
      <c r="I76" s="13">
        <f t="shared" si="35"/>
        <v>-45.207425184612021</v>
      </c>
      <c r="J76" s="13">
        <f t="shared" si="36"/>
        <v>-56.50928148076504</v>
      </c>
      <c r="K76" s="14">
        <f t="shared" si="36"/>
        <v>-10.763128733350655</v>
      </c>
      <c r="L76">
        <f t="shared" si="33"/>
        <v>21.903937419327008</v>
      </c>
      <c r="M76">
        <f t="shared" si="33"/>
        <v>-8.9929166750729905</v>
      </c>
      <c r="N76">
        <f t="shared" si="33"/>
        <v>-16.266328967214008</v>
      </c>
      <c r="O76">
        <f t="shared" si="33"/>
        <v>-37.277324384046608</v>
      </c>
      <c r="P76">
        <f t="shared" si="33"/>
        <v>-13.511938588975283</v>
      </c>
      <c r="Q76">
        <f t="shared" si="33"/>
        <v>-3.8460455201181105</v>
      </c>
      <c r="R76" s="13">
        <f t="shared" si="37"/>
        <v>-43.691927005188717</v>
      </c>
      <c r="S76" s="13">
        <f t="shared" si="38"/>
        <v>-54.614908756485931</v>
      </c>
      <c r="T76" s="14">
        <f t="shared" si="38"/>
        <v>-23.534136978999996</v>
      </c>
      <c r="U76">
        <f t="shared" ref="U76:AL76" si="43">U35</f>
        <v>-104.9707286355019</v>
      </c>
      <c r="V76">
        <f t="shared" si="43"/>
        <v>-20.128334688999971</v>
      </c>
      <c r="W76">
        <f t="shared" si="43"/>
        <v>-16.017059674000038</v>
      </c>
      <c r="X76">
        <f t="shared" si="43"/>
        <v>-64.150000000000006</v>
      </c>
      <c r="Y76">
        <f t="shared" si="43"/>
        <v>-16.109999999999985</v>
      </c>
      <c r="Z76">
        <f t="shared" si="43"/>
        <v>-21.370000000000005</v>
      </c>
      <c r="AA76">
        <f t="shared" si="43"/>
        <v>-47.399193999999994</v>
      </c>
      <c r="AB76">
        <f t="shared" si="43"/>
        <v>-60.218093999999994</v>
      </c>
      <c r="AC76">
        <f t="shared" si="43"/>
        <v>-11.130203000000009</v>
      </c>
      <c r="AD76">
        <f t="shared" si="43"/>
        <v>-24.807691492472998</v>
      </c>
      <c r="AE76">
        <f t="shared" si="43"/>
        <v>-28.90556067039401</v>
      </c>
      <c r="AF76">
        <f t="shared" si="43"/>
        <v>-8.399799999999999</v>
      </c>
      <c r="AG76">
        <f t="shared" si="43"/>
        <v>-41.163813081362377</v>
      </c>
      <c r="AH76">
        <f t="shared" si="43"/>
        <v>-51.141839592123148</v>
      </c>
      <c r="AI76">
        <f t="shared" si="43"/>
        <v>-17.910817176717472</v>
      </c>
      <c r="AJ76">
        <f t="shared" si="43"/>
        <v>-33.599999999999994</v>
      </c>
      <c r="AK76">
        <f t="shared" si="43"/>
        <v>-56</v>
      </c>
      <c r="AL76">
        <f t="shared" si="43"/>
        <v>-18</v>
      </c>
    </row>
    <row r="77" spans="4:38" x14ac:dyDescent="0.25">
      <c r="D77" t="s">
        <v>6</v>
      </c>
      <c r="F77">
        <f t="shared" si="32"/>
        <v>0</v>
      </c>
      <c r="G77">
        <f t="shared" si="32"/>
        <v>0</v>
      </c>
      <c r="H77">
        <f t="shared" si="32"/>
        <v>0</v>
      </c>
      <c r="I77" s="13">
        <f t="shared" si="35"/>
        <v>1.3019750156218921E-6</v>
      </c>
      <c r="J77" s="13">
        <f t="shared" si="36"/>
        <v>1.6274687695273654E-6</v>
      </c>
      <c r="K77" s="14">
        <f t="shared" si="36"/>
        <v>1.7973856977679574</v>
      </c>
      <c r="L77">
        <f t="shared" si="33"/>
        <v>0</v>
      </c>
      <c r="M77">
        <f t="shared" si="33"/>
        <v>0</v>
      </c>
      <c r="N77">
        <f t="shared" si="33"/>
        <v>0</v>
      </c>
      <c r="O77">
        <f t="shared" si="33"/>
        <v>0</v>
      </c>
      <c r="P77">
        <f t="shared" si="33"/>
        <v>0</v>
      </c>
      <c r="Q77">
        <f t="shared" si="33"/>
        <v>0</v>
      </c>
      <c r="R77" s="13">
        <f t="shared" si="37"/>
        <v>0.23805047955555558</v>
      </c>
      <c r="S77" s="13">
        <f t="shared" si="38"/>
        <v>0.29756309944444448</v>
      </c>
      <c r="T77" s="14">
        <f t="shared" si="38"/>
        <v>0</v>
      </c>
      <c r="U77">
        <f t="shared" ref="U77:AL77" si="44">U36</f>
        <v>2.4029110530000004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1.2418978265276093E-6</v>
      </c>
      <c r="AH77">
        <f t="shared" si="44"/>
        <v>8.4932113999632122E-7</v>
      </c>
      <c r="AI77">
        <f t="shared" si="44"/>
        <v>5.0164751071078999E-7</v>
      </c>
      <c r="AJ77">
        <f t="shared" si="44"/>
        <v>0</v>
      </c>
      <c r="AK77">
        <f t="shared" si="44"/>
        <v>0</v>
      </c>
      <c r="AL77">
        <f t="shared" si="44"/>
        <v>0</v>
      </c>
    </row>
    <row r="78" spans="4:38" x14ac:dyDescent="0.25">
      <c r="D78" t="s">
        <v>7</v>
      </c>
      <c r="F78">
        <f t="shared" si="32"/>
        <v>56.389999999999986</v>
      </c>
      <c r="G78">
        <f t="shared" si="32"/>
        <v>-5.1480000000000246</v>
      </c>
      <c r="H78">
        <f t="shared" si="32"/>
        <v>-1.2479999999999905</v>
      </c>
      <c r="I78" s="13">
        <f t="shared" si="35"/>
        <v>37.339564658516736</v>
      </c>
      <c r="J78" s="13">
        <f t="shared" si="36"/>
        <v>46.674455823145877</v>
      </c>
      <c r="K78" s="14">
        <f t="shared" si="36"/>
        <v>-19.880390167758492</v>
      </c>
      <c r="L78">
        <f t="shared" si="33"/>
        <v>138.63974660150842</v>
      </c>
      <c r="M78">
        <f t="shared" si="33"/>
        <v>-17.714790824647196</v>
      </c>
      <c r="N78">
        <f t="shared" si="33"/>
        <v>31.39541219815402</v>
      </c>
      <c r="O78">
        <f t="shared" si="33"/>
        <v>109.88877713664351</v>
      </c>
      <c r="P78">
        <f t="shared" si="33"/>
        <v>-0.3225645090216176</v>
      </c>
      <c r="Q78">
        <f t="shared" si="33"/>
        <v>5.9286829411195754</v>
      </c>
      <c r="R78" s="13">
        <f t="shared" si="37"/>
        <v>4.3464231292390991</v>
      </c>
      <c r="S78" s="13">
        <f t="shared" si="38"/>
        <v>5.4330289115488881</v>
      </c>
      <c r="T78" s="14">
        <f t="shared" si="38"/>
        <v>13.996928775000015</v>
      </c>
      <c r="U78">
        <f t="shared" ref="U78:AL78" si="45">U37</f>
        <v>25.104315802999565</v>
      </c>
      <c r="V78">
        <f t="shared" si="45"/>
        <v>44.385018285000058</v>
      </c>
      <c r="W78">
        <f t="shared" si="45"/>
        <v>27.723086662000014</v>
      </c>
      <c r="X78">
        <f t="shared" si="45"/>
        <v>190.2</v>
      </c>
      <c r="Y78">
        <f t="shared" si="45"/>
        <v>-38.5</v>
      </c>
      <c r="Z78">
        <f t="shared" si="45"/>
        <v>-9.8000000000000114</v>
      </c>
      <c r="AA78">
        <f t="shared" si="45"/>
        <v>17.59653499999996</v>
      </c>
      <c r="AB78">
        <f t="shared" si="45"/>
        <v>31.481725999999981</v>
      </c>
      <c r="AC78">
        <f t="shared" si="45"/>
        <v>20.561218000000054</v>
      </c>
      <c r="AD78">
        <f t="shared" si="45"/>
        <v>13.151778873348974</v>
      </c>
      <c r="AE78">
        <f t="shared" si="45"/>
        <v>36.932434287023</v>
      </c>
      <c r="AF78">
        <f t="shared" si="45"/>
        <v>24.766356518864995</v>
      </c>
      <c r="AG78">
        <f t="shared" si="45"/>
        <v>-19.676640089777834</v>
      </c>
      <c r="AH78">
        <f t="shared" si="45"/>
        <v>20.642695322164286</v>
      </c>
      <c r="AI78">
        <f t="shared" si="45"/>
        <v>54.059332201614779</v>
      </c>
      <c r="AJ78">
        <f t="shared" si="45"/>
        <v>32.899999999999977</v>
      </c>
      <c r="AK78">
        <f t="shared" si="45"/>
        <v>46</v>
      </c>
      <c r="AL78">
        <f t="shared" si="45"/>
        <v>7</v>
      </c>
    </row>
    <row r="79" spans="4:38" x14ac:dyDescent="0.25">
      <c r="D79" t="s">
        <v>8</v>
      </c>
      <c r="F79">
        <f t="shared" si="32"/>
        <v>0</v>
      </c>
      <c r="G79">
        <f t="shared" si="32"/>
        <v>0</v>
      </c>
      <c r="H79">
        <f t="shared" si="32"/>
        <v>0</v>
      </c>
      <c r="I79" s="13">
        <f t="shared" si="35"/>
        <v>6.3052148754390748E-6</v>
      </c>
      <c r="J79" s="13">
        <f t="shared" si="36"/>
        <v>7.8815185942988444E-6</v>
      </c>
      <c r="K79" s="14">
        <f t="shared" si="36"/>
        <v>6.3065185984133878</v>
      </c>
      <c r="L79">
        <f t="shared" si="33"/>
        <v>0.17159150482781599</v>
      </c>
      <c r="M79">
        <f t="shared" si="33"/>
        <v>8.1103413400557989E-2</v>
      </c>
      <c r="N79">
        <f t="shared" si="33"/>
        <v>-0.25269491822837398</v>
      </c>
      <c r="O79">
        <f t="shared" si="33"/>
        <v>0</v>
      </c>
      <c r="P79">
        <f t="shared" si="33"/>
        <v>0</v>
      </c>
      <c r="Q79">
        <f t="shared" si="33"/>
        <v>0</v>
      </c>
      <c r="R79" s="13">
        <f t="shared" si="37"/>
        <v>1.4582949928888889</v>
      </c>
      <c r="S79" s="13">
        <f t="shared" si="38"/>
        <v>1.8228687411111113</v>
      </c>
      <c r="T79" s="14">
        <f t="shared" si="38"/>
        <v>0</v>
      </c>
      <c r="U79">
        <f t="shared" ref="U79:AL79" si="46">U38</f>
        <v>0</v>
      </c>
      <c r="V79">
        <f t="shared" si="46"/>
        <v>0</v>
      </c>
      <c r="W79">
        <f t="shared" si="46"/>
        <v>0</v>
      </c>
      <c r="X79">
        <f t="shared" si="46"/>
        <v>0</v>
      </c>
      <c r="Y79">
        <f t="shared" si="46"/>
        <v>0</v>
      </c>
      <c r="Z79">
        <f t="shared" si="46"/>
        <v>0</v>
      </c>
      <c r="AA79">
        <f t="shared" si="46"/>
        <v>0</v>
      </c>
      <c r="AB79">
        <f t="shared" si="46"/>
        <v>0.206371</v>
      </c>
      <c r="AC79">
        <f t="shared" si="46"/>
        <v>0</v>
      </c>
      <c r="AD79">
        <f t="shared" si="46"/>
        <v>0</v>
      </c>
      <c r="AE79">
        <f t="shared" si="46"/>
        <v>0</v>
      </c>
      <c r="AF79">
        <f t="shared" si="46"/>
        <v>0</v>
      </c>
      <c r="AG79">
        <f t="shared" si="46"/>
        <v>5.7698901911668654E-7</v>
      </c>
      <c r="AH79">
        <f t="shared" si="46"/>
        <v>1.4135767209226469E-6</v>
      </c>
      <c r="AI79">
        <f t="shared" si="46"/>
        <v>1.0863860951698258E-6</v>
      </c>
      <c r="AJ79">
        <f t="shared" si="46"/>
        <v>0.5</v>
      </c>
      <c r="AK79">
        <f t="shared" si="46"/>
        <v>0.5</v>
      </c>
      <c r="AL79">
        <f t="shared" si="46"/>
        <v>0</v>
      </c>
    </row>
    <row r="80" spans="4:38" x14ac:dyDescent="0.25">
      <c r="D80" t="s">
        <v>9</v>
      </c>
      <c r="F80">
        <f t="shared" si="32"/>
        <v>-78.450999999999993</v>
      </c>
      <c r="G80">
        <f t="shared" si="32"/>
        <v>45.599999999999994</v>
      </c>
      <c r="H80">
        <f t="shared" si="32"/>
        <v>32.099999999999994</v>
      </c>
      <c r="I80" s="13">
        <f t="shared" si="35"/>
        <v>-48.164462370492686</v>
      </c>
      <c r="J80" s="13">
        <f t="shared" si="36"/>
        <v>-60.205577963115886</v>
      </c>
      <c r="K80" s="14">
        <f t="shared" si="36"/>
        <v>-5.5372918282129575</v>
      </c>
      <c r="L80">
        <f t="shared" si="33"/>
        <v>-10.384566451125579</v>
      </c>
      <c r="M80">
        <f t="shared" si="33"/>
        <v>-8.5293437303856763</v>
      </c>
      <c r="N80">
        <f t="shared" si="33"/>
        <v>15.116309576888966</v>
      </c>
      <c r="O80">
        <f t="shared" si="33"/>
        <v>-72.279046181409996</v>
      </c>
      <c r="P80">
        <f t="shared" si="33"/>
        <v>-2.2452051896618457</v>
      </c>
      <c r="Q80">
        <f t="shared" si="33"/>
        <v>1.3799999999999955</v>
      </c>
      <c r="R80" s="13">
        <f t="shared" si="37"/>
        <v>16.688428844888875</v>
      </c>
      <c r="S80" s="13">
        <f t="shared" si="38"/>
        <v>20.860536056111101</v>
      </c>
      <c r="T80" s="14">
        <f t="shared" si="38"/>
        <v>18.796674855000049</v>
      </c>
      <c r="U80">
        <f t="shared" ref="U80:AL80" si="47">U39</f>
        <v>-10.936122157</v>
      </c>
      <c r="V80">
        <f t="shared" si="47"/>
        <v>-0.64206433699999366</v>
      </c>
      <c r="W80">
        <f t="shared" si="47"/>
        <v>0.21551595100001464</v>
      </c>
      <c r="X80">
        <f t="shared" si="47"/>
        <v>-212</v>
      </c>
      <c r="Y80">
        <f t="shared" si="47"/>
        <v>0</v>
      </c>
      <c r="Z80">
        <f t="shared" si="47"/>
        <v>0</v>
      </c>
      <c r="AA80">
        <f t="shared" si="47"/>
        <v>28.283929999999998</v>
      </c>
      <c r="AB80">
        <f t="shared" si="47"/>
        <v>32.31640699999997</v>
      </c>
      <c r="AC80">
        <f t="shared" si="47"/>
        <v>27.319008999999994</v>
      </c>
      <c r="AD80">
        <f t="shared" si="47"/>
        <v>-88.999605826293006</v>
      </c>
      <c r="AE80">
        <f t="shared" si="47"/>
        <v>-6.3763641460000002</v>
      </c>
      <c r="AF80">
        <f t="shared" si="47"/>
        <v>-1.9324574003479995</v>
      </c>
      <c r="AG80">
        <f t="shared" si="47"/>
        <v>-32.888983101220902</v>
      </c>
      <c r="AH80">
        <f t="shared" si="47"/>
        <v>-7.6281612879962495</v>
      </c>
      <c r="AI80">
        <f t="shared" si="47"/>
        <v>-15.520348172910843</v>
      </c>
      <c r="AJ80">
        <f t="shared" si="47"/>
        <v>-69.5</v>
      </c>
      <c r="AK80">
        <f t="shared" si="47"/>
        <v>0.5</v>
      </c>
      <c r="AL80">
        <f t="shared" si="47"/>
        <v>-3</v>
      </c>
    </row>
    <row r="81" spans="4:38" x14ac:dyDescent="0.25">
      <c r="D81" t="s">
        <v>10</v>
      </c>
      <c r="F81">
        <f t="shared" si="32"/>
        <v>0</v>
      </c>
      <c r="G81">
        <f t="shared" si="32"/>
        <v>0</v>
      </c>
      <c r="H81">
        <f t="shared" si="32"/>
        <v>0</v>
      </c>
      <c r="I81" s="13">
        <f t="shared" si="35"/>
        <v>0</v>
      </c>
      <c r="J81" s="13">
        <f t="shared" si="36"/>
        <v>0</v>
      </c>
      <c r="K81" s="14">
        <f t="shared" si="36"/>
        <v>0</v>
      </c>
      <c r="L81">
        <f t="shared" ref="L81:Q90" si="48">L40</f>
        <v>0</v>
      </c>
      <c r="M81">
        <f t="shared" si="48"/>
        <v>0</v>
      </c>
      <c r="N81">
        <f t="shared" si="48"/>
        <v>0</v>
      </c>
      <c r="O81">
        <f t="shared" si="48"/>
        <v>0</v>
      </c>
      <c r="P81">
        <f t="shared" si="48"/>
        <v>0</v>
      </c>
      <c r="Q81">
        <f t="shared" si="48"/>
        <v>0</v>
      </c>
      <c r="R81" s="13">
        <f t="shared" si="37"/>
        <v>0</v>
      </c>
      <c r="S81" s="13">
        <f t="shared" si="38"/>
        <v>0</v>
      </c>
      <c r="T81" s="14">
        <f t="shared" si="38"/>
        <v>0</v>
      </c>
      <c r="U81">
        <f t="shared" ref="U81:AL81" si="49">U40</f>
        <v>0</v>
      </c>
      <c r="V81">
        <f t="shared" si="49"/>
        <v>0</v>
      </c>
      <c r="W81">
        <f t="shared" si="49"/>
        <v>0</v>
      </c>
      <c r="X81">
        <f t="shared" si="49"/>
        <v>0</v>
      </c>
      <c r="Y81">
        <f t="shared" si="49"/>
        <v>0</v>
      </c>
      <c r="Z81">
        <f t="shared" si="49"/>
        <v>0</v>
      </c>
      <c r="AA81">
        <f t="shared" si="49"/>
        <v>0</v>
      </c>
      <c r="AB81">
        <f t="shared" si="49"/>
        <v>0</v>
      </c>
      <c r="AC81">
        <f t="shared" si="49"/>
        <v>0</v>
      </c>
      <c r="AD81">
        <f t="shared" si="49"/>
        <v>0</v>
      </c>
      <c r="AE81">
        <f t="shared" si="49"/>
        <v>0</v>
      </c>
      <c r="AF81">
        <f t="shared" si="49"/>
        <v>0</v>
      </c>
      <c r="AG81">
        <f t="shared" si="49"/>
        <v>0</v>
      </c>
      <c r="AH81">
        <f t="shared" si="49"/>
        <v>0</v>
      </c>
      <c r="AI81">
        <f t="shared" si="49"/>
        <v>0</v>
      </c>
      <c r="AJ81">
        <f t="shared" si="49"/>
        <v>0</v>
      </c>
      <c r="AK81">
        <f t="shared" si="49"/>
        <v>0</v>
      </c>
      <c r="AL81">
        <f t="shared" si="49"/>
        <v>0</v>
      </c>
    </row>
    <row r="82" spans="4:38" x14ac:dyDescent="0.25">
      <c r="D82" t="s">
        <v>11</v>
      </c>
      <c r="F82">
        <f t="shared" si="32"/>
        <v>-6.0270000000000152</v>
      </c>
      <c r="G82">
        <f t="shared" si="32"/>
        <v>58.069999999999993</v>
      </c>
      <c r="H82">
        <f t="shared" si="32"/>
        <v>40.990000000000038</v>
      </c>
      <c r="I82" s="13">
        <f t="shared" si="35"/>
        <v>22.756580618699047</v>
      </c>
      <c r="J82" s="13">
        <f t="shared" si="36"/>
        <v>28.445725773373823</v>
      </c>
      <c r="K82" s="14">
        <f t="shared" si="36"/>
        <v>64.855046791712397</v>
      </c>
      <c r="L82">
        <f t="shared" si="48"/>
        <v>10.229199999999992</v>
      </c>
      <c r="M82">
        <f t="shared" si="48"/>
        <v>48.329900000000009</v>
      </c>
      <c r="N82">
        <f t="shared" si="48"/>
        <v>17.02770000000001</v>
      </c>
      <c r="O82">
        <f t="shared" si="48"/>
        <v>84.115341058596414</v>
      </c>
      <c r="P82">
        <f t="shared" si="48"/>
        <v>36.176863431953961</v>
      </c>
      <c r="Q82">
        <f t="shared" si="48"/>
        <v>28.903950872057123</v>
      </c>
      <c r="R82" s="13">
        <f t="shared" si="37"/>
        <v>18.943204167555564</v>
      </c>
      <c r="S82" s="13">
        <f t="shared" si="38"/>
        <v>23.679005209444426</v>
      </c>
      <c r="T82" s="14">
        <f t="shared" si="38"/>
        <v>52.071530071999973</v>
      </c>
      <c r="U82">
        <f t="shared" ref="U82:AL82" si="50">U41</f>
        <v>23.742317000999975</v>
      </c>
      <c r="V82">
        <f t="shared" si="50"/>
        <v>27.728454072999938</v>
      </c>
      <c r="W82">
        <f t="shared" si="50"/>
        <v>54.704838526000003</v>
      </c>
      <c r="X82">
        <f t="shared" si="50"/>
        <v>20.900000000000006</v>
      </c>
      <c r="Y82">
        <f t="shared" si="50"/>
        <v>9.4000000000000057</v>
      </c>
      <c r="Z82">
        <f t="shared" si="50"/>
        <v>4.1999999999999886</v>
      </c>
      <c r="AA82">
        <f t="shared" si="50"/>
        <v>52.844752</v>
      </c>
      <c r="AB82">
        <f t="shared" si="50"/>
        <v>21.46499</v>
      </c>
      <c r="AC82">
        <f t="shared" si="50"/>
        <v>16.196594000000005</v>
      </c>
      <c r="AD82">
        <f t="shared" si="50"/>
        <v>6.9702237683029864</v>
      </c>
      <c r="AE82">
        <f t="shared" si="50"/>
        <v>23.695502670925009</v>
      </c>
      <c r="AF82">
        <f t="shared" si="50"/>
        <v>36.238153938604995</v>
      </c>
      <c r="AG82">
        <f t="shared" si="50"/>
        <v>-0.19363401171301575</v>
      </c>
      <c r="AH82">
        <f t="shared" si="50"/>
        <v>19.320001583975426</v>
      </c>
      <c r="AI82">
        <f t="shared" si="50"/>
        <v>-2.0986105521381262</v>
      </c>
      <c r="AJ82">
        <f t="shared" si="50"/>
        <v>44.5</v>
      </c>
      <c r="AK82">
        <f t="shared" si="50"/>
        <v>83.5</v>
      </c>
      <c r="AL82">
        <f t="shared" si="50"/>
        <v>81</v>
      </c>
    </row>
    <row r="83" spans="4:38" x14ac:dyDescent="0.25">
      <c r="D83" t="s">
        <v>12</v>
      </c>
      <c r="F83">
        <f t="shared" si="32"/>
        <v>57.070999999999998</v>
      </c>
      <c r="G83">
        <f t="shared" si="32"/>
        <v>78.605999999999995</v>
      </c>
      <c r="H83">
        <f t="shared" si="32"/>
        <v>76.164000000000016</v>
      </c>
      <c r="I83" s="13">
        <f t="shared" si="35"/>
        <v>54.083105409743439</v>
      </c>
      <c r="J83" s="13">
        <f t="shared" si="36"/>
        <v>67.603881762179327</v>
      </c>
      <c r="K83" s="14">
        <f t="shared" si="36"/>
        <v>109.43119251456292</v>
      </c>
      <c r="L83">
        <f t="shared" si="48"/>
        <v>126.56984431842798</v>
      </c>
      <c r="M83">
        <f t="shared" si="48"/>
        <v>110.52244460100169</v>
      </c>
      <c r="N83">
        <f t="shared" si="48"/>
        <v>58.007536827470005</v>
      </c>
      <c r="O83">
        <f t="shared" si="48"/>
        <v>109.32307037838973</v>
      </c>
      <c r="P83">
        <f t="shared" si="48"/>
        <v>75.774229806146593</v>
      </c>
      <c r="Q83">
        <f t="shared" si="48"/>
        <v>96.256836641910752</v>
      </c>
      <c r="R83" s="13">
        <f t="shared" si="37"/>
        <v>38.307985945333328</v>
      </c>
      <c r="S83" s="13">
        <f t="shared" si="38"/>
        <v>47.884982431666671</v>
      </c>
      <c r="T83" s="14">
        <f t="shared" si="38"/>
        <v>68.206655126000015</v>
      </c>
      <c r="U83">
        <f t="shared" ref="U83:AL83" si="51">U42</f>
        <v>73.52337568658993</v>
      </c>
      <c r="V83">
        <f t="shared" si="51"/>
        <v>11.857622754000033</v>
      </c>
      <c r="W83">
        <f t="shared" si="51"/>
        <v>97.959134645999995</v>
      </c>
      <c r="X83">
        <f t="shared" si="51"/>
        <v>137.80000000000001</v>
      </c>
      <c r="Y83">
        <f t="shared" si="51"/>
        <v>12.399999999999977</v>
      </c>
      <c r="Z83">
        <f t="shared" si="51"/>
        <v>12.5</v>
      </c>
      <c r="AA83">
        <f t="shared" si="51"/>
        <v>152.651712</v>
      </c>
      <c r="AB83">
        <f t="shared" si="51"/>
        <v>34.388725999999991</v>
      </c>
      <c r="AC83">
        <f t="shared" si="51"/>
        <v>121.93069200000002</v>
      </c>
      <c r="AD83">
        <f t="shared" si="51"/>
        <v>54.963444292421997</v>
      </c>
      <c r="AE83">
        <f t="shared" si="51"/>
        <v>62.550869461942995</v>
      </c>
      <c r="AF83">
        <f t="shared" si="51"/>
        <v>18.838655441946997</v>
      </c>
      <c r="AG83">
        <f t="shared" si="51"/>
        <v>80.428539718130423</v>
      </c>
      <c r="AH83">
        <f t="shared" si="51"/>
        <v>5.0827580620240269</v>
      </c>
      <c r="AI83">
        <f t="shared" si="51"/>
        <v>1.3027839902257199</v>
      </c>
      <c r="AJ83">
        <f t="shared" si="51"/>
        <v>57</v>
      </c>
      <c r="AK83">
        <f t="shared" si="51"/>
        <v>141</v>
      </c>
      <c r="AL83">
        <f t="shared" si="51"/>
        <v>198</v>
      </c>
    </row>
    <row r="84" spans="4:38" x14ac:dyDescent="0.25">
      <c r="D84" t="s">
        <v>13</v>
      </c>
      <c r="F84">
        <f t="shared" si="32"/>
        <v>23.497999999999998</v>
      </c>
      <c r="G84">
        <f t="shared" si="32"/>
        <v>14.548999999999999</v>
      </c>
      <c r="H84">
        <f t="shared" si="32"/>
        <v>13.820000000000007</v>
      </c>
      <c r="I84" s="13">
        <f t="shared" si="35"/>
        <v>-14.666666666666664</v>
      </c>
      <c r="J84" s="13">
        <f t="shared" si="36"/>
        <v>-18.333333333333336</v>
      </c>
      <c r="K84" s="14">
        <f t="shared" si="36"/>
        <v>0</v>
      </c>
      <c r="L84">
        <f t="shared" si="48"/>
        <v>-20.368744318427986</v>
      </c>
      <c r="M84">
        <f t="shared" si="48"/>
        <v>17.245155398998342</v>
      </c>
      <c r="N84">
        <f t="shared" si="48"/>
        <v>8.6013631725299824</v>
      </c>
      <c r="O84">
        <f t="shared" si="48"/>
        <v>-33</v>
      </c>
      <c r="P84">
        <f t="shared" si="48"/>
        <v>0</v>
      </c>
      <c r="Q84">
        <f t="shared" si="48"/>
        <v>0</v>
      </c>
      <c r="R84" s="13">
        <f t="shared" si="37"/>
        <v>18.307783340846001</v>
      </c>
      <c r="S84" s="13">
        <f t="shared" si="38"/>
        <v>22.884729176057505</v>
      </c>
      <c r="T84" s="14">
        <f t="shared" si="38"/>
        <v>19.963764359453293</v>
      </c>
      <c r="U84">
        <f t="shared" ref="U84:AL84" si="52">U43</f>
        <v>-33</v>
      </c>
      <c r="V84">
        <f t="shared" si="52"/>
        <v>0</v>
      </c>
      <c r="W84">
        <f t="shared" si="52"/>
        <v>0</v>
      </c>
      <c r="X84">
        <f t="shared" si="52"/>
        <v>-33</v>
      </c>
      <c r="Y84">
        <f t="shared" si="52"/>
        <v>0</v>
      </c>
      <c r="Z84">
        <f t="shared" si="52"/>
        <v>0</v>
      </c>
      <c r="AA84">
        <f t="shared" si="52"/>
        <v>26.733021000000001</v>
      </c>
      <c r="AB84">
        <f t="shared" si="52"/>
        <v>48.707355</v>
      </c>
      <c r="AC84">
        <f t="shared" si="52"/>
        <v>27.769646000000009</v>
      </c>
      <c r="AD84">
        <f t="shared" si="52"/>
        <v>-1.101454545454601</v>
      </c>
      <c r="AE84">
        <f t="shared" si="52"/>
        <v>28.264636363636399</v>
      </c>
      <c r="AF84">
        <f t="shared" si="52"/>
        <v>26.774590909090904</v>
      </c>
      <c r="AG84">
        <f t="shared" si="52"/>
        <v>23.933423151818062</v>
      </c>
      <c r="AH84">
        <f t="shared" si="52"/>
        <v>21.970690607519941</v>
      </c>
      <c r="AI84">
        <f t="shared" si="52"/>
        <v>21.979826460449829</v>
      </c>
      <c r="AJ84">
        <f t="shared" si="52"/>
        <v>39.5</v>
      </c>
      <c r="AK84">
        <f t="shared" si="52"/>
        <v>27.5</v>
      </c>
      <c r="AL84">
        <f t="shared" si="52"/>
        <v>31</v>
      </c>
    </row>
    <row r="85" spans="4:38" x14ac:dyDescent="0.25">
      <c r="D85" t="s">
        <v>14</v>
      </c>
      <c r="F85">
        <f t="shared" si="32"/>
        <v>0</v>
      </c>
      <c r="G85">
        <f t="shared" si="32"/>
        <v>0</v>
      </c>
      <c r="H85">
        <f t="shared" si="32"/>
        <v>0</v>
      </c>
      <c r="I85" s="13">
        <f t="shared" si="35"/>
        <v>2.9678328051707437E-6</v>
      </c>
      <c r="J85" s="13">
        <f t="shared" si="36"/>
        <v>3.7097910064634302E-6</v>
      </c>
      <c r="K85" s="14">
        <f t="shared" si="36"/>
        <v>1.9669699546721064</v>
      </c>
      <c r="L85">
        <f t="shared" si="48"/>
        <v>0</v>
      </c>
      <c r="M85">
        <f t="shared" si="48"/>
        <v>0</v>
      </c>
      <c r="N85">
        <f t="shared" si="48"/>
        <v>0</v>
      </c>
      <c r="O85">
        <f t="shared" si="48"/>
        <v>0</v>
      </c>
      <c r="P85">
        <f t="shared" si="48"/>
        <v>0</v>
      </c>
      <c r="Q85">
        <f t="shared" si="48"/>
        <v>0</v>
      </c>
      <c r="R85" s="13">
        <f t="shared" si="37"/>
        <v>0</v>
      </c>
      <c r="S85" s="13">
        <f t="shared" si="38"/>
        <v>0</v>
      </c>
      <c r="T85" s="14">
        <f t="shared" si="38"/>
        <v>0</v>
      </c>
      <c r="U85">
        <f t="shared" ref="U85:AL85" si="53">U44</f>
        <v>0</v>
      </c>
      <c r="V85">
        <f t="shared" si="53"/>
        <v>0</v>
      </c>
      <c r="W85">
        <f t="shared" si="53"/>
        <v>0</v>
      </c>
      <c r="X85">
        <f t="shared" si="53"/>
        <v>0</v>
      </c>
      <c r="Y85">
        <f t="shared" si="53"/>
        <v>0</v>
      </c>
      <c r="Z85">
        <f t="shared" si="53"/>
        <v>0</v>
      </c>
      <c r="AA85">
        <f t="shared" si="53"/>
        <v>0</v>
      </c>
      <c r="AB85">
        <f t="shared" si="53"/>
        <v>0</v>
      </c>
      <c r="AC85">
        <f t="shared" si="53"/>
        <v>0</v>
      </c>
      <c r="AD85">
        <f t="shared" si="53"/>
        <v>0</v>
      </c>
      <c r="AE85">
        <f t="shared" si="53"/>
        <v>0</v>
      </c>
      <c r="AF85">
        <f t="shared" si="53"/>
        <v>0</v>
      </c>
      <c r="AG85">
        <f t="shared" si="53"/>
        <v>1.1105215645072511E-6</v>
      </c>
      <c r="AH85">
        <f t="shared" si="53"/>
        <v>7.4791499027707255E-7</v>
      </c>
      <c r="AI85">
        <f t="shared" si="53"/>
        <v>4.3099004525174727E-7</v>
      </c>
      <c r="AJ85">
        <f t="shared" si="53"/>
        <v>0</v>
      </c>
      <c r="AK85">
        <f t="shared" si="53"/>
        <v>0</v>
      </c>
      <c r="AL85">
        <f t="shared" si="53"/>
        <v>0</v>
      </c>
    </row>
    <row r="86" spans="4:38" x14ac:dyDescent="0.25">
      <c r="D86" t="s">
        <v>15</v>
      </c>
      <c r="F86">
        <f t="shared" si="32"/>
        <v>-17.776000000000003</v>
      </c>
      <c r="G86">
        <f t="shared" si="32"/>
        <v>5.0060000000000002</v>
      </c>
      <c r="H86">
        <f t="shared" si="32"/>
        <v>3.5299999999999994</v>
      </c>
      <c r="I86" s="13">
        <f t="shared" si="35"/>
        <v>-0.56151638341017573</v>
      </c>
      <c r="J86" s="13">
        <f t="shared" si="36"/>
        <v>-0.70189547926272056</v>
      </c>
      <c r="K86" s="14">
        <f t="shared" si="36"/>
        <v>70.939050239400913</v>
      </c>
      <c r="L86">
        <f t="shared" si="48"/>
        <v>-24.893520333483814</v>
      </c>
      <c r="M86">
        <f t="shared" si="48"/>
        <v>3.3496489350223317</v>
      </c>
      <c r="N86">
        <f t="shared" si="48"/>
        <v>2.0946918286565301</v>
      </c>
      <c r="O86">
        <f t="shared" si="48"/>
        <v>10.379015270809685</v>
      </c>
      <c r="P86">
        <f t="shared" si="48"/>
        <v>9.2811041430954049</v>
      </c>
      <c r="Q86">
        <f t="shared" si="48"/>
        <v>4.197331523298395</v>
      </c>
      <c r="R86" s="13">
        <f t="shared" si="37"/>
        <v>12.331451138666669</v>
      </c>
      <c r="S86" s="13">
        <f t="shared" si="38"/>
        <v>15.414313923333332</v>
      </c>
      <c r="T86" s="14">
        <f t="shared" si="38"/>
        <v>15.892344948000002</v>
      </c>
      <c r="U86">
        <f t="shared" ref="U86:AL86" si="54">U45</f>
        <v>-2.2939039999947397E-3</v>
      </c>
      <c r="V86">
        <f t="shared" si="54"/>
        <v>6.8155047029999949</v>
      </c>
      <c r="W86">
        <f t="shared" si="54"/>
        <v>46.279312900000008</v>
      </c>
      <c r="X86">
        <f t="shared" si="54"/>
        <v>10.8</v>
      </c>
      <c r="Y86">
        <f t="shared" si="54"/>
        <v>2.6000000000000014</v>
      </c>
      <c r="Z86">
        <f t="shared" si="54"/>
        <v>2.1999999999999957</v>
      </c>
      <c r="AA86">
        <f t="shared" si="54"/>
        <v>8.4591969999999996</v>
      </c>
      <c r="AB86">
        <f t="shared" si="54"/>
        <v>4.1747359999999958</v>
      </c>
      <c r="AC86">
        <f t="shared" si="54"/>
        <v>4.5370950000000079</v>
      </c>
      <c r="AD86">
        <f t="shared" si="54"/>
        <v>4.9115186645048006</v>
      </c>
      <c r="AE86">
        <f t="shared" si="54"/>
        <v>7.5973988220137016</v>
      </c>
      <c r="AF86">
        <f t="shared" si="54"/>
        <v>13.486260854559696</v>
      </c>
      <c r="AG86">
        <f t="shared" si="54"/>
        <v>22.594700656850268</v>
      </c>
      <c r="AH86">
        <f t="shared" si="54"/>
        <v>2.1341477695828601</v>
      </c>
      <c r="AI86">
        <f t="shared" si="54"/>
        <v>2.2651092555910139</v>
      </c>
      <c r="AJ86">
        <f t="shared" si="54"/>
        <v>0.19999999999999929</v>
      </c>
      <c r="AK86">
        <f t="shared" si="54"/>
        <v>20</v>
      </c>
      <c r="AL86">
        <f t="shared" si="54"/>
        <v>87</v>
      </c>
    </row>
    <row r="87" spans="4:38" x14ac:dyDescent="0.25">
      <c r="D87" t="s">
        <v>17</v>
      </c>
      <c r="F87">
        <f t="shared" si="32"/>
        <v>28.233000000000001</v>
      </c>
      <c r="G87">
        <f t="shared" si="32"/>
        <v>0.24800000000000111</v>
      </c>
      <c r="H87">
        <f t="shared" si="32"/>
        <v>0.13999999999999702</v>
      </c>
      <c r="I87" s="13">
        <f t="shared" si="35"/>
        <v>21.447403046717657</v>
      </c>
      <c r="J87" s="13">
        <f t="shared" si="36"/>
        <v>26.809253808397077</v>
      </c>
      <c r="K87" s="14">
        <f t="shared" si="36"/>
        <v>-12.824241291729734</v>
      </c>
      <c r="L87">
        <f t="shared" si="48"/>
        <v>6.0567118555990298</v>
      </c>
      <c r="M87">
        <f t="shared" si="48"/>
        <v>1.4839692879246806</v>
      </c>
      <c r="N87">
        <f t="shared" si="48"/>
        <v>0.20441356077074957</v>
      </c>
      <c r="O87">
        <f t="shared" si="48"/>
        <v>32.813980000000001</v>
      </c>
      <c r="P87">
        <f t="shared" si="48"/>
        <v>-2.7299999999996771E-2</v>
      </c>
      <c r="Q87">
        <f t="shared" si="48"/>
        <v>0</v>
      </c>
      <c r="R87" s="13">
        <f t="shared" si="37"/>
        <v>3.0885777777777776</v>
      </c>
      <c r="S87" s="13">
        <f t="shared" si="38"/>
        <v>3.8607222222222224</v>
      </c>
      <c r="T87" s="14">
        <f t="shared" si="38"/>
        <v>0</v>
      </c>
      <c r="U87">
        <f t="shared" ref="U87:AL87" si="55">U46</f>
        <v>0</v>
      </c>
      <c r="V87">
        <f t="shared" si="55"/>
        <v>0</v>
      </c>
      <c r="W87">
        <f t="shared" si="55"/>
        <v>0</v>
      </c>
      <c r="X87">
        <f t="shared" si="55"/>
        <v>3.8</v>
      </c>
      <c r="Y87">
        <f t="shared" si="55"/>
        <v>0</v>
      </c>
      <c r="Z87">
        <f t="shared" si="55"/>
        <v>0</v>
      </c>
      <c r="AA87">
        <f t="shared" si="55"/>
        <v>0.26036799999999999</v>
      </c>
      <c r="AB87">
        <f t="shared" si="55"/>
        <v>0</v>
      </c>
      <c r="AC87">
        <f t="shared" si="55"/>
        <v>-1.0999999999999899E-3</v>
      </c>
      <c r="AD87">
        <f t="shared" si="55"/>
        <v>71.006757358744807</v>
      </c>
      <c r="AE87">
        <f t="shared" si="55"/>
        <v>-9.0727925154861069</v>
      </c>
      <c r="AF87">
        <f t="shared" si="55"/>
        <v>-7.2021695457638018</v>
      </c>
      <c r="AG87">
        <f t="shared" si="55"/>
        <v>0</v>
      </c>
      <c r="AH87">
        <f t="shared" si="55"/>
        <v>0</v>
      </c>
      <c r="AI87">
        <f t="shared" si="55"/>
        <v>0</v>
      </c>
      <c r="AJ87">
        <f t="shared" si="55"/>
        <v>56.5</v>
      </c>
      <c r="AK87">
        <f t="shared" si="55"/>
        <v>-38.5</v>
      </c>
      <c r="AL87">
        <f t="shared" si="55"/>
        <v>-9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E246-F012-41C2-B848-4008A6D5F736}">
  <dimension ref="A1:A5"/>
  <sheetViews>
    <sheetView zoomScale="86" workbookViewId="0">
      <selection activeCell="D15" sqref="D15"/>
    </sheetView>
  </sheetViews>
  <sheetFormatPr defaultRowHeight="15" x14ac:dyDescent="0.25"/>
  <cols>
    <col min="1" max="1" width="65.140625" customWidth="1"/>
  </cols>
  <sheetData>
    <row r="1" spans="1:1" x14ac:dyDescent="0.25">
      <c r="A1" t="s">
        <v>38</v>
      </c>
    </row>
    <row r="2" spans="1:1" x14ac:dyDescent="0.25">
      <c r="A2" t="s">
        <v>37</v>
      </c>
    </row>
    <row r="4" spans="1:1" x14ac:dyDescent="0.25">
      <c r="A4" t="s">
        <v>40</v>
      </c>
    </row>
    <row r="5" spans="1:1" ht="90" x14ac:dyDescent="0.25">
      <c r="A5" s="1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IRA</vt:lpstr>
      <vt:lpstr>Cap Ref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</dc:creator>
  <cp:lastModifiedBy>Maarten Brinkerink</cp:lastModifiedBy>
  <dcterms:created xsi:type="dcterms:W3CDTF">2015-06-05T18:17:20Z</dcterms:created>
  <dcterms:modified xsi:type="dcterms:W3CDTF">2024-05-31T18:22:47Z</dcterms:modified>
</cp:coreProperties>
</file>